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codeName="ThisWorkbook" defaultThemeVersion="124226"/>
  <xr:revisionPtr revIDLastSave="0" documentId="13_ncr:1_{8634082B-BBFF-4C7A-8968-26C5B632C489}" xr6:coauthVersionLast="45" xr6:coauthVersionMax="45" xr10:uidLastSave="{00000000-0000-0000-0000-000000000000}"/>
  <bookViews>
    <workbookView xWindow="-120" yWindow="-120" windowWidth="19440" windowHeight="15150" firstSheet="1" activeTab="1" xr2:uid="{00000000-000D-0000-FFFF-FFFF00000000}"/>
  </bookViews>
  <sheets>
    <sheet name="Hidden sheet" sheetId="8" state="hidden" r:id="rId1"/>
    <sheet name="Cover page" sheetId="11" r:id="rId2"/>
    <sheet name="Summary" sheetId="2" r:id="rId3"/>
    <sheet name="Data" sheetId="7" r:id="rId4"/>
  </sheets>
  <externalReferences>
    <externalReference r:id="rId5"/>
  </externalReferences>
  <definedNames>
    <definedName name="_Age1" localSheetId="1">#REF!</definedName>
    <definedName name="_Age1">#REF!</definedName>
    <definedName name="_Sex1" localSheetId="1">#REF!</definedName>
    <definedName name="_Sex1">#REF!</definedName>
    <definedName name="Age">'[1]Data collection'!$C$6:$C$45</definedName>
    <definedName name="Ethnicity">'[1]Data collection'!$E$6:$E$45</definedName>
    <definedName name="Ethnicity1" localSheetId="1">#REF!</definedName>
    <definedName name="Ethnicity1">#REF!</definedName>
    <definedName name="_xlnm.Print_Area" localSheetId="1">'Cover page'!$A$1:$K$20</definedName>
    <definedName name="_xlnm.Print_Area" localSheetId="3">Data!$A$1:$AZ$14</definedName>
    <definedName name="_xlnm.Print_Area" localSheetId="2">Summary!$A$1:$D$88</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206" i="7" l="1"/>
  <c r="AS205" i="7"/>
  <c r="AR206" i="7"/>
  <c r="AR205" i="7"/>
  <c r="B32" i="2" s="1"/>
  <c r="AQ206" i="7"/>
  <c r="AQ205" i="7"/>
  <c r="AP206" i="7"/>
  <c r="AP205" i="7"/>
  <c r="B30" i="2" s="1"/>
  <c r="AO206" i="7"/>
  <c r="AO205" i="7"/>
  <c r="AN206" i="7"/>
  <c r="AN205" i="7"/>
  <c r="B28" i="2" s="1"/>
  <c r="AL206" i="7"/>
  <c r="AL205" i="7"/>
  <c r="A33" i="2"/>
  <c r="A26" i="2"/>
  <c r="AB206" i="7"/>
  <c r="AB205" i="7"/>
  <c r="Y206" i="7"/>
  <c r="Y205" i="7"/>
  <c r="B18" i="2" s="1"/>
  <c r="AS207" i="7" l="1"/>
  <c r="C33" i="2" s="1"/>
  <c r="B33" i="2"/>
  <c r="AR207" i="7"/>
  <c r="C32" i="2" s="1"/>
  <c r="AQ207" i="7"/>
  <c r="C31" i="2" s="1"/>
  <c r="B31" i="2"/>
  <c r="AP207" i="7"/>
  <c r="C30" i="2" s="1"/>
  <c r="AO207" i="7"/>
  <c r="C29" i="2" s="1"/>
  <c r="B29" i="2"/>
  <c r="AN207" i="7"/>
  <c r="C28" i="2" s="1"/>
  <c r="AL207" i="7"/>
  <c r="C26" i="2" s="1"/>
  <c r="B26" i="2"/>
  <c r="AB207" i="7"/>
  <c r="C19" i="2" s="1"/>
  <c r="B19" i="2"/>
  <c r="Y207" i="7"/>
  <c r="C18" i="2" s="1"/>
  <c r="A38" i="2"/>
  <c r="A37" i="2"/>
  <c r="A36" i="2"/>
  <c r="A35" i="2"/>
  <c r="A34" i="2"/>
  <c r="A32" i="2"/>
  <c r="A31" i="2"/>
  <c r="A30" i="2"/>
  <c r="A29" i="2"/>
  <c r="A28" i="2"/>
  <c r="A27" i="2"/>
  <c r="A25" i="2"/>
  <c r="AN208" i="7" l="1"/>
  <c r="D28" i="2" s="1"/>
  <c r="AS208" i="7"/>
  <c r="D33" i="2" s="1"/>
  <c r="AR208" i="7"/>
  <c r="D32" i="2" s="1"/>
  <c r="AQ208" i="7"/>
  <c r="D31" i="2" s="1"/>
  <c r="AP208" i="7"/>
  <c r="D30" i="2" s="1"/>
  <c r="AO208" i="7"/>
  <c r="D29" i="2" s="1"/>
  <c r="AL208" i="7"/>
  <c r="D26" i="2" s="1"/>
  <c r="AB208" i="7"/>
  <c r="D19" i="2" s="1"/>
  <c r="Y208" i="7"/>
  <c r="D18" i="2" s="1"/>
  <c r="B41" i="2"/>
  <c r="A2" i="2" l="1"/>
  <c r="AE206" i="7" l="1"/>
  <c r="AE205" i="7"/>
  <c r="B20" i="2" s="1"/>
  <c r="AE207" i="7" l="1"/>
  <c r="AE208" i="7" l="1"/>
  <c r="D20" i="2" s="1"/>
  <c r="C20" i="2"/>
  <c r="AY3" i="7"/>
  <c r="AY206" i="7" l="1"/>
  <c r="AY205" i="7"/>
  <c r="B39" i="2" s="1"/>
  <c r="AH206" i="7"/>
  <c r="AH205" i="7"/>
  <c r="B21" i="2" s="1"/>
  <c r="V206" i="7"/>
  <c r="V205" i="7"/>
  <c r="B17" i="2" s="1"/>
  <c r="AI206" i="7"/>
  <c r="AI205" i="7"/>
  <c r="B22" i="2" s="1"/>
  <c r="P206" i="7"/>
  <c r="P205" i="7"/>
  <c r="B15" i="2" s="1"/>
  <c r="A1" i="2"/>
  <c r="S206" i="7"/>
  <c r="S205" i="7"/>
  <c r="B16" i="2" s="1"/>
  <c r="AX206" i="7"/>
  <c r="AX205" i="7"/>
  <c r="B38" i="2" s="1"/>
  <c r="D3" i="7"/>
  <c r="C3" i="7"/>
  <c r="B3" i="7"/>
  <c r="E211" i="7"/>
  <c r="B205" i="7"/>
  <c r="B9" i="2" s="1"/>
  <c r="C205" i="7"/>
  <c r="B10" i="2" s="1"/>
  <c r="D205" i="7"/>
  <c r="B11" i="2" s="1"/>
  <c r="B206" i="7"/>
  <c r="C206" i="7"/>
  <c r="D206" i="7"/>
  <c r="AK205" i="7"/>
  <c r="B25" i="2" s="1"/>
  <c r="AM205" i="7"/>
  <c r="B27" i="2" s="1"/>
  <c r="AT205" i="7"/>
  <c r="B34" i="2" s="1"/>
  <c r="AU205" i="7"/>
  <c r="B35" i="2" s="1"/>
  <c r="AV205" i="7"/>
  <c r="B36" i="2" s="1"/>
  <c r="AW205" i="7"/>
  <c r="B37" i="2" s="1"/>
  <c r="AK206" i="7"/>
  <c r="AM206" i="7"/>
  <c r="AT206" i="7"/>
  <c r="AU206" i="7"/>
  <c r="AV206" i="7"/>
  <c r="AW206" i="7"/>
  <c r="M206" i="7"/>
  <c r="M205" i="7"/>
  <c r="B14" i="2" s="1"/>
  <c r="A1" i="7"/>
  <c r="AI207" i="7" l="1"/>
  <c r="AI208" i="7" s="1"/>
  <c r="D22" i="2" s="1"/>
  <c r="S207" i="7"/>
  <c r="S208" i="7" s="1"/>
  <c r="D16" i="2" s="1"/>
  <c r="P207" i="7"/>
  <c r="C15" i="2" s="1"/>
  <c r="AT207" i="7"/>
  <c r="C34" i="2" s="1"/>
  <c r="AX207" i="7"/>
  <c r="AX208" i="7" s="1"/>
  <c r="D38" i="2" s="1"/>
  <c r="C207" i="7"/>
  <c r="C10" i="2" s="1"/>
  <c r="AY207" i="7"/>
  <c r="D207" i="7"/>
  <c r="C11" i="2" s="1"/>
  <c r="AM207" i="7"/>
  <c r="C27" i="2" s="1"/>
  <c r="B207" i="7"/>
  <c r="M207" i="7"/>
  <c r="C14" i="2" s="1"/>
  <c r="AH207" i="7"/>
  <c r="C21" i="2" s="1"/>
  <c r="V207" i="7"/>
  <c r="AV207" i="7"/>
  <c r="AK207" i="7"/>
  <c r="AU207" i="7"/>
  <c r="AW207" i="7"/>
  <c r="C22" i="2" l="1"/>
  <c r="C38" i="2"/>
  <c r="C16" i="2"/>
  <c r="P208" i="7"/>
  <c r="D15" i="2" s="1"/>
  <c r="M208" i="7"/>
  <c r="D14" i="2" s="1"/>
  <c r="AY208" i="7"/>
  <c r="D39" i="2" s="1"/>
  <c r="C39" i="2"/>
  <c r="D208" i="7"/>
  <c r="D11" i="2" s="1"/>
  <c r="AH208" i="7"/>
  <c r="D21" i="2" s="1"/>
  <c r="C208" i="7"/>
  <c r="D10" i="2" s="1"/>
  <c r="AT208" i="7"/>
  <c r="D34" i="2" s="1"/>
  <c r="V208" i="7"/>
  <c r="D17" i="2" s="1"/>
  <c r="C17" i="2"/>
  <c r="AM208" i="7"/>
  <c r="D27" i="2" s="1"/>
  <c r="C9" i="2"/>
  <c r="B208" i="7"/>
  <c r="D9" i="2" s="1"/>
  <c r="AU208" i="7"/>
  <c r="D35" i="2" s="1"/>
  <c r="C35" i="2"/>
  <c r="AK208" i="7"/>
  <c r="D25" i="2" s="1"/>
  <c r="C25" i="2"/>
  <c r="C37" i="2"/>
  <c r="AW208" i="7"/>
  <c r="D37" i="2" s="1"/>
  <c r="AV208" i="7"/>
  <c r="D36" i="2" s="1"/>
  <c r="C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<sst xmlns="http://schemas.openxmlformats.org/spreadsheetml/2006/main" count="112" uniqueCount="75">
  <si>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</si>
  <si>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</si>
  <si>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</si>
  <si>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</si>
  <si>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</si>
  <si>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</si>
  <si>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</si>
  <si>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</si>
  <si>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</si>
  <si>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</si>
  <si>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</si>
  <si>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</si>
  <si>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</si>
  <si>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</si>
  <si>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</si>
  <si>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</si>
  <si>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</si>
  <si>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</si>
  <si>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</si>
  <si>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</si>
  <si>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</si>
  <si>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</si>
  <si>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</si>
  <si>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</si>
  <si>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</si>
  <si>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</si>
  <si>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</si>
  <si>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</si>
  <si>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</si>
  <si>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</si>
  <si>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</si>
  <si>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 xml:space="preserve">All adverse events involving the medical devices used in this procedure should be reported to the Medicines and Healthcare products Regulatory Agency.                               </t>
  </si>
  <si>
    <t>Audit tool</t>
  </si>
  <si>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</si>
  <si>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r>
      <t xml:space="preserve">Depressive symptoms  score measured on validated scale </t>
    </r>
    <r>
      <rPr>
        <sz val="10"/>
        <color rgb="FFFF0000"/>
        <rFont val="Lato"/>
        <family val="2"/>
      </rPr>
      <t>[state scale used]</t>
    </r>
    <r>
      <rPr>
        <sz val="10"/>
        <rFont val="Lato"/>
        <family val="2"/>
      </rPr>
      <t xml:space="preserve"> </t>
    </r>
  </si>
  <si>
    <r>
      <t xml:space="preserve">Measure of cognitive functioning (e.g. memory, information-processing speed) </t>
    </r>
    <r>
      <rPr>
        <sz val="10"/>
        <color rgb="FFFF0000"/>
        <rFont val="Lato"/>
        <family val="2"/>
      </rPr>
      <t xml:space="preserve">[state scale used] </t>
    </r>
  </si>
  <si>
    <r>
      <t xml:space="preserve">Quality of life score (eg EQ-5D) </t>
    </r>
    <r>
      <rPr>
        <sz val="10"/>
        <color rgb="FFFF0000"/>
        <rFont val="Lato"/>
        <family val="2"/>
      </rPr>
      <t>[state scale used]</t>
    </r>
  </si>
  <si>
    <t xml:space="preserve">Date  </t>
  </si>
  <si>
    <t>Number of admissions</t>
  </si>
  <si>
    <t xml:space="preserve">New onset of depressive episode. Measure at 3 months. </t>
  </si>
  <si>
    <t>Manic or hypomanic episode. Measure at 3 months.</t>
  </si>
  <si>
    <t xml:space="preserve">Cardiac complications, e.g. bradycardia. Measure at 3 months. </t>
  </si>
  <si>
    <t xml:space="preserve">Laryngopharyngeal complications, e.g. voice alteration. Measure at 3 months. </t>
  </si>
  <si>
    <t xml:space="preserve">Local reactions, e.g. pain, infection. Measure at 3 months. </t>
  </si>
  <si>
    <t xml:space="preserve">New onset of depressive episode. Measure at 12 months. </t>
  </si>
  <si>
    <t>Manic or hypomanic episode. Measure at 12 months.</t>
  </si>
  <si>
    <t xml:space="preserve">Cardiac complications, e.g. bradycardia. Measure at 12 months. </t>
  </si>
  <si>
    <t xml:space="preserve">Laryngopharyngeal complications, e.g. voice alteration. Measure at 12 months. </t>
  </si>
  <si>
    <t xml:space="preserve">Local reactions, e.g. pain, infection. Measure at 12 months. </t>
  </si>
  <si>
    <t>implanted vagus nerve stimulation for treatment-resistant depression</t>
  </si>
  <si>
    <r>
      <rPr>
        <sz val="11"/>
        <rFont val="Lato"/>
        <family val="2"/>
      </rPr>
      <t>© NICE 2020. All rights reserved. See</t>
    </r>
    <r>
      <rPr>
        <sz val="11"/>
        <color theme="10"/>
        <rFont val="Lato"/>
        <family val="2"/>
      </rPr>
      <t xml:space="preserve"> </t>
    </r>
    <r>
      <rPr>
        <u/>
        <sz val="11"/>
        <color theme="10"/>
        <rFont val="Lato"/>
        <family val="2"/>
      </rPr>
      <t>Notice of rights.</t>
    </r>
  </si>
  <si>
    <t>Admission to hospital for depressive symptoms in previous 3 months</t>
  </si>
  <si>
    <t>Admission to hospital for depressive symptoms in the previous 3 months. Measure at 3 months</t>
  </si>
  <si>
    <t>Admission to hospital for depressive symptoms in the previous 3 months. Measure at 12 months</t>
  </si>
  <si>
    <t>Depressive symptoms score at 3 months</t>
  </si>
  <si>
    <t>Cognitive functioning score at 3 months</t>
  </si>
  <si>
    <t>Quality of life score at 3 months</t>
  </si>
  <si>
    <t>Depressive symptoms score at 12 months</t>
  </si>
  <si>
    <t>Cognitive functioning score at 12 months</t>
  </si>
  <si>
    <t>Quality of life score at 12 months</t>
  </si>
  <si>
    <t>Occurrence of self-harm. Measure at 3 months</t>
  </si>
  <si>
    <t>Suicide. Measure at 3 months</t>
  </si>
  <si>
    <t>Occurrence of self-harm. Measure at 12 months</t>
  </si>
  <si>
    <t>Suicide. Measure at 12 months</t>
  </si>
  <si>
    <r>
      <rPr>
        <b/>
        <sz val="12"/>
        <rFont val="Lato"/>
        <family val="2"/>
      </rPr>
      <t>This tool has been produced as evidence on the safety of implanted vagus nerve stimulation for treatment-resistant depression raises no major safety concerns, but there are frequent, well-recognised side effects. Evidence on its efficacy is limited in quality. Therefore, this procedure should only be used with special arrangements for clinical governance, consent, and audit or research.</t>
    </r>
    <r>
      <rPr>
        <b/>
        <sz val="12"/>
        <color rgb="FFFF0000"/>
        <rFont val="Lato"/>
        <family val="2"/>
      </rPr>
      <t xml:space="preserve">
</t>
    </r>
    <r>
      <rPr>
        <b/>
        <sz val="12"/>
        <color rgb="FF222222"/>
        <rFont val="Lato"/>
        <family val="2"/>
      </rPr>
      <t xml:space="preserve">
NICE has identified relevant audit criteria in this audit tool (which is for use at local discretion) to help clinicians doing the procedure make special arrangements for audit.
</t>
    </r>
  </si>
  <si>
    <t>Improved depressive symptoms score at 3 months</t>
  </si>
  <si>
    <t>Improved cognitive functioning score at 3 months</t>
  </si>
  <si>
    <t>Improved quality of life score at 3 months</t>
  </si>
  <si>
    <t>Improved hospital admission for depressive symptoms in the previous 3 months. Measure at 3 months</t>
  </si>
  <si>
    <t>Improved depressive symptoms score at 12 months</t>
  </si>
  <si>
    <t>Improved cognitive functioning score at 12 months</t>
  </si>
  <si>
    <t>Improved quality of life score at 12 months</t>
  </si>
  <si>
    <t>Improved hospital admission for depressive symptoms in the previous 3 months. Measure at 12 months</t>
  </si>
  <si>
    <t>Published: August 2020</t>
  </si>
  <si>
    <t>Implementing the NICE guidance on implanted vagus nerve stimulation for treatment-resistant depression (IPG679)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</si>
</sst>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3"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b/>
      <sz val="24"/>
      <color rgb="FF222222"/>
      <name val="Lato Black"/>
      <family val="2"/>
    </font>
    <font>
      <sz val="22"/>
      <color rgb="FFADADAD"/>
      <name val="Lato"/>
      <family val="2"/>
    </font>
    <font>
      <b/>
      <sz val="14"/>
      <color rgb="FF000000"/>
      <name val="Lato"/>
      <family val="2"/>
    </font>
    <font>
      <b/>
      <sz val="12"/>
      <color rgb="FFFF0000"/>
      <name val="Lato"/>
      <family val="2"/>
    </font>
    <font>
      <sz val="22"/>
      <name val="Lato"/>
      <family val="2"/>
    </font>
    <font>
      <sz val="10"/>
      <color rgb="FFFF0000"/>
      <name val="Lato"/>
      <family val="2"/>
    </font>
    <font>
      <b/>
      <sz val="12"/>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59">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7" fillId="0" borderId="0" xfId="0" applyFont="1" applyAlignment="1">
      <alignment horizontal="right"/>
    </xf>
    <xf numFmtId="1" fontId="7" fillId="0" borderId="0" xfId="0" applyNumberFormat="1" applyFont="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1" fontId="10" fillId="5" borderId="27"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7" fillId="3" borderId="0" xfId="0" applyFont="1" applyFill="1" applyAlignment="1">
      <alignment vertical="top"/>
    </xf>
    <xf numFmtId="0" fontId="0" fillId="3" borderId="5" xfId="0" applyFill="1" applyBorder="1"/>
    <xf numFmtId="0" fontId="0" fillId="3" borderId="28" xfId="0" applyFill="1" applyBorder="1"/>
    <xf numFmtId="0" fontId="0" fillId="3" borderId="30" xfId="0" applyFill="1" applyBorder="1"/>
    <xf numFmtId="0" fontId="0" fillId="3" borderId="29" xfId="0" applyFill="1" applyBorder="1"/>
    <xf numFmtId="0" fontId="24" fillId="3" borderId="30" xfId="0" applyFont="1" applyFill="1" applyBorder="1" applyAlignment="1">
      <alignment vertical="top" wrapText="1"/>
    </xf>
    <xf numFmtId="0" fontId="25" fillId="3" borderId="30" xfId="0" applyFont="1" applyFill="1" applyBorder="1" applyAlignment="1">
      <alignment vertical="top" wrapText="1"/>
    </xf>
    <xf numFmtId="0" fontId="27" fillId="3" borderId="30" xfId="0" applyFont="1" applyFill="1" applyBorder="1" applyAlignment="1">
      <alignment vertical="top"/>
    </xf>
    <xf numFmtId="0" fontId="0" fillId="3" borderId="31" xfId="0" applyFill="1" applyBorder="1"/>
    <xf numFmtId="0" fontId="0" fillId="3" borderId="3" xfId="0" applyFill="1" applyBorder="1"/>
    <xf numFmtId="0" fontId="0" fillId="3" borderId="32" xfId="0" applyFill="1" applyBorder="1"/>
    <xf numFmtId="0" fontId="7" fillId="0" borderId="0" xfId="0" applyFont="1" applyAlignment="1">
      <alignment wrapText="1"/>
    </xf>
    <xf numFmtId="0" fontId="22" fillId="0" borderId="0" xfId="2" applyFont="1" applyAlignment="1">
      <alignment wrapText="1"/>
    </xf>
    <xf numFmtId="0" fontId="0" fillId="3" borderId="27" xfId="0" applyFill="1" applyBorder="1"/>
    <xf numFmtId="0" fontId="0" fillId="3" borderId="0" xfId="0" applyFill="1" applyBorder="1"/>
    <xf numFmtId="0" fontId="24" fillId="3" borderId="29"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29" xfId="0" applyFont="1" applyFill="1" applyBorder="1" applyAlignment="1">
      <alignment vertical="center"/>
    </xf>
    <xf numFmtId="0" fontId="27" fillId="3" borderId="0" xfId="0" applyFont="1" applyFill="1" applyBorder="1" applyAlignment="1">
      <alignment vertical="top"/>
    </xf>
    <xf numFmtId="0" fontId="27" fillId="3" borderId="29" xfId="0" applyFont="1" applyFill="1" applyBorder="1" applyAlignment="1">
      <alignment horizontal="left" vertical="top"/>
    </xf>
    <xf numFmtId="0" fontId="27" fillId="3" borderId="0" xfId="0" applyFont="1" applyFill="1" applyBorder="1" applyAlignment="1">
      <alignment horizontal="left" vertical="top"/>
    </xf>
    <xf numFmtId="0" fontId="28" fillId="3" borderId="29" xfId="0" applyFont="1" applyFill="1" applyBorder="1" applyAlignment="1">
      <alignment vertical="center"/>
    </xf>
    <xf numFmtId="0" fontId="24" fillId="3" borderId="29" xfId="0" applyFont="1" applyFill="1" applyBorder="1" applyAlignment="1">
      <alignment vertical="top"/>
    </xf>
    <xf numFmtId="0" fontId="24" fillId="3" borderId="0" xfId="0" applyFont="1" applyFill="1" applyBorder="1" applyAlignment="1">
      <alignment vertical="top"/>
    </xf>
    <xf numFmtId="0" fontId="30" fillId="3" borderId="29" xfId="0" applyFont="1" applyFill="1" applyBorder="1" applyAlignment="1">
      <alignment vertical="top"/>
    </xf>
    <xf numFmtId="0" fontId="30" fillId="3" borderId="0" xfId="0" applyFont="1" applyFill="1" applyBorder="1" applyAlignment="1">
      <alignment vertical="top"/>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3"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4" xfId="0" applyFont="1" applyFill="1" applyBorder="1" applyAlignment="1">
      <alignment wrapText="1"/>
    </xf>
    <xf numFmtId="0" fontId="4" fillId="0" borderId="0" xfId="0" applyFont="1" applyBorder="1"/>
    <xf numFmtId="0" fontId="18" fillId="6" borderId="9" xfId="0" applyFont="1" applyFill="1" applyBorder="1"/>
    <xf numFmtId="0" fontId="18" fillId="7" borderId="8" xfId="0" applyFont="1" applyFill="1" applyBorder="1" applyAlignment="1">
      <alignment wrapText="1"/>
    </xf>
    <xf numFmtId="0" fontId="18" fillId="7" borderId="8"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0" xfId="0" applyFont="1" applyFill="1" applyBorder="1" applyAlignment="1">
      <alignment vertical="center" wrapText="1"/>
    </xf>
    <xf numFmtId="0" fontId="19" fillId="5" borderId="8" xfId="0" applyFont="1" applyFill="1" applyBorder="1" applyAlignment="1">
      <alignment horizontal="left" vertical="top" wrapText="1"/>
    </xf>
    <xf numFmtId="0" fontId="16" fillId="2" borderId="1" xfId="0" applyFont="1" applyFill="1" applyBorder="1" applyAlignment="1"/>
    <xf numFmtId="0" fontId="18" fillId="7" borderId="8" xfId="0" applyFont="1" applyFill="1" applyBorder="1" applyAlignment="1">
      <alignment horizontal="center" wrapText="1"/>
    </xf>
    <xf numFmtId="0" fontId="17" fillId="7" borderId="9" xfId="0" applyFont="1" applyFill="1" applyBorder="1" applyAlignment="1">
      <alignment horizontal="center" wrapText="1"/>
    </xf>
    <xf numFmtId="0" fontId="18" fillId="0" borderId="8" xfId="0" applyNumberFormat="1" applyFont="1" applyBorder="1"/>
    <xf numFmtId="14" fontId="4" fillId="0" borderId="0" xfId="0" applyNumberFormat="1" applyFont="1" applyAlignment="1">
      <alignment horizontal="right"/>
    </xf>
    <xf numFmtId="0" fontId="24" fillId="3" borderId="29" xfId="0" applyFont="1" applyFill="1" applyBorder="1" applyAlignment="1">
      <alignment horizontal="left" vertical="top" wrapText="1"/>
    </xf>
    <xf numFmtId="0" fontId="24" fillId="3" borderId="0" xfId="0" applyFont="1" applyFill="1" applyBorder="1" applyAlignment="1">
      <alignment horizontal="left" vertical="top" wrapText="1"/>
    </xf>
    <xf numFmtId="0" fontId="25" fillId="3" borderId="29" xfId="0" applyFont="1" applyFill="1" applyBorder="1" applyAlignment="1">
      <alignment horizontal="left" vertical="top" wrapText="1"/>
    </xf>
    <xf numFmtId="0" fontId="25" fillId="3" borderId="0" xfId="0" applyFont="1" applyFill="1" applyBorder="1" applyAlignment="1">
      <alignment horizontal="left" vertical="top" wrapText="1"/>
    </xf>
    <xf numFmtId="0" fontId="13" fillId="0" borderId="0" xfId="0" applyFont="1" applyAlignment="1">
      <alignment wrapText="1"/>
    </xf>
    <xf numFmtId="0" fontId="13" fillId="0" borderId="0" xfId="0" applyFont="1" applyAlignment="1">
      <alignment horizontal="left" wrapText="1"/>
    </xf>
    <xf numFmtId="0" fontId="12" fillId="0" borderId="0" xfId="0" applyFont="1" applyAlignment="1">
      <alignment horizontal="left" vertical="top" wrapText="1"/>
    </xf>
    <xf numFmtId="0" fontId="19" fillId="2" borderId="10"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7"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0.10237412463180094"/>
          <c:w val="0.89072355445225015"/>
          <c:h val="0.55276438698437802"/>
        </c:manualLayout>
      </c:layout>
      <c:barChart>
        <c:barDir val="col"/>
        <c:grouping val="clustered"/>
        <c:varyColors val="0"/>
        <c:ser>
          <c:idx val="0"/>
          <c:order val="0"/>
          <c:spPr>
            <a:solidFill>
              <a:srgbClr val="18646E"/>
            </a:solidFill>
          </c:spPr>
          <c:invertIfNegative val="0"/>
          <c:cat>
            <c:strRef>
              <c:f>Summary!$A$14:$A$22</c:f>
              <c:strCache>
                <c:ptCount val="9"/>
                <c:pt idx="0">
                  <c:v>Improved depressive symptoms score at 3 months</c:v>
                </c:pt>
                <c:pt idx="1">
                  <c:v>Improved cognitive functioning score at 3 months</c:v>
                </c:pt>
                <c:pt idx="2">
                  <c:v>Improved quality of life score at 3 months</c:v>
                </c:pt>
                <c:pt idx="3">
                  <c:v>Improved hospital admission for depressive symptoms in the previous 3 months. Measure at 3 months</c:v>
                </c:pt>
                <c:pt idx="4">
                  <c:v>Improved depressive symptoms score at 12 months</c:v>
                </c:pt>
                <c:pt idx="5">
                  <c:v>Improved cognitive functioning score at 12 months</c:v>
                </c:pt>
                <c:pt idx="6">
                  <c:v>Improved quality of life score at 12 months</c:v>
                </c:pt>
                <c:pt idx="7">
                  <c:v>Improved hospital admission for depressive symptoms in the previous 3 months. Measure at 12 months</c:v>
                </c:pt>
                <c:pt idx="8">
                  <c:v>Other outcome measure of benefit</c:v>
                </c:pt>
              </c:strCache>
            </c:strRef>
          </c:cat>
          <c:val>
            <c:numRef>
              <c:f>Summary!$D$14:$D$22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871-4680-8432-423073618D4D}"/>
            </c:ext>
          </c:extLst>
        </c:ser>
        <c:dLbls>
          <c:showLegendKey val="0"/>
          <c:showVal val="0"/>
          <c:showCatName val="0"/>
          <c:showSerName val="0"/>
          <c:showPercent val="0"/>
          <c:showBubbleSize val="0"/>
        </c:dLbls>
        <c:gapWidth val="78"/>
        <c:overlap val="100"/>
        <c:axId val="388371352"/>
        <c:axId val="90815240"/>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Summary!$B$14:$B$22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A871-4680-8432-423073618D4D}"/>
            </c:ext>
          </c:extLst>
        </c:ser>
        <c:dLbls>
          <c:showLegendKey val="0"/>
          <c:showVal val="0"/>
          <c:showCatName val="0"/>
          <c:showSerName val="0"/>
          <c:showPercent val="0"/>
          <c:showBubbleSize val="0"/>
        </c:dLbls>
        <c:gapWidth val="0"/>
        <c:overlap val="100"/>
        <c:axId val="388199968"/>
        <c:axId val="388200352"/>
      </c:barChart>
      <c:catAx>
        <c:axId val="388371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90815240"/>
        <c:crosses val="autoZero"/>
        <c:auto val="1"/>
        <c:lblAlgn val="ctr"/>
        <c:lblOffset val="100"/>
        <c:tickLblSkip val="1"/>
        <c:noMultiLvlLbl val="0"/>
      </c:catAx>
      <c:valAx>
        <c:axId val="9081524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88371352"/>
        <c:crosses val="autoZero"/>
        <c:crossBetween val="between"/>
      </c:valAx>
      <c:catAx>
        <c:axId val="388199968"/>
        <c:scaling>
          <c:orientation val="minMax"/>
        </c:scaling>
        <c:delete val="1"/>
        <c:axPos val="b"/>
        <c:majorTickMark val="out"/>
        <c:minorTickMark val="none"/>
        <c:tickLblPos val="nextTo"/>
        <c:crossAx val="388200352"/>
        <c:crosses val="autoZero"/>
        <c:auto val="1"/>
        <c:lblAlgn val="ctr"/>
        <c:lblOffset val="100"/>
        <c:noMultiLvlLbl val="0"/>
      </c:catAx>
      <c:valAx>
        <c:axId val="388200352"/>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38819996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9.3708678216000402E-2"/>
          <c:y val="0.10010429313075954"/>
          <c:w val="0.89072355445225015"/>
          <c:h val="0.5550343982332604"/>
        </c:manualLayout>
      </c:layout>
      <c:barChart>
        <c:barDir val="col"/>
        <c:grouping val="clustered"/>
        <c:varyColors val="0"/>
        <c:ser>
          <c:idx val="0"/>
          <c:order val="0"/>
          <c:spPr>
            <a:solidFill>
              <a:srgbClr val="00506A"/>
            </a:solidFill>
          </c:spPr>
          <c:invertIfNegative val="0"/>
          <c:dLbls>
            <c:dLbl>
              <c:idx val="0"/>
              <c:tx>
                <c:rich>
                  <a:bodyPr/>
                  <a:lstStyle/>
                  <a:p>
                    <a:fld id="{3A4ED0D2-441B-4555-8E09-30A91A6CFF88}"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AB8-47D2-AFF4-618906F5DF0C}"/>
                </c:ext>
              </c:extLst>
            </c:dLbl>
            <c:dLbl>
              <c:idx val="1"/>
              <c:tx>
                <c:rich>
                  <a:bodyPr/>
                  <a:lstStyle/>
                  <a:p>
                    <a:fld id="{B96DB02A-B241-41C8-8114-F2422C119A08}"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AB8-47D2-AFF4-618906F5DF0C}"/>
                </c:ext>
              </c:extLst>
            </c:dLbl>
            <c:dLbl>
              <c:idx val="2"/>
              <c:tx>
                <c:rich>
                  <a:bodyPr/>
                  <a:lstStyle/>
                  <a:p>
                    <a:fld id="{44016244-1157-41D9-A349-B9390287DB81}"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AB8-47D2-AFF4-618906F5DF0C}"/>
                </c:ext>
              </c:extLst>
            </c:dLbl>
            <c:dLbl>
              <c:idx val="3"/>
              <c:tx>
                <c:rich>
                  <a:bodyPr/>
                  <a:lstStyle/>
                  <a:p>
                    <a:fld id="{A9A86AB0-0A12-416F-9CC5-E2AA96117730}"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AB8-47D2-AFF4-618906F5DF0C}"/>
                </c:ext>
              </c:extLst>
            </c:dLbl>
            <c:dLbl>
              <c:idx val="4"/>
              <c:tx>
                <c:rich>
                  <a:bodyPr/>
                  <a:lstStyle/>
                  <a:p>
                    <a:fld id="{B7EDF3CA-B71C-4831-9737-234460AE5A83}"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AB8-47D2-AFF4-618906F5DF0C}"/>
                </c:ext>
              </c:extLst>
            </c:dLbl>
            <c:dLbl>
              <c:idx val="5"/>
              <c:tx>
                <c:rich>
                  <a:bodyPr/>
                  <a:lstStyle/>
                  <a:p>
                    <a:fld id="{3332CDD2-33B4-4ECE-BC7F-C1CBA2912FA9}"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AB8-47D2-AFF4-618906F5DF0C}"/>
                </c:ext>
              </c:extLst>
            </c:dLbl>
            <c:dLbl>
              <c:idx val="6"/>
              <c:tx>
                <c:rich>
                  <a:bodyPr/>
                  <a:lstStyle/>
                  <a:p>
                    <a:fld id="{42EF9157-8CCB-4F40-A2DF-B2F441D6DC4B}"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AB8-47D2-AFF4-618906F5DF0C}"/>
                </c:ext>
              </c:extLst>
            </c:dLbl>
            <c:dLbl>
              <c:idx val="7"/>
              <c:tx>
                <c:rich>
                  <a:bodyPr/>
                  <a:lstStyle/>
                  <a:p>
                    <a:fld id="{4E4060E7-CBB6-41D8-8B5C-C359FEAC68C2}"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AB8-47D2-AFF4-618906F5DF0C}"/>
                </c:ext>
              </c:extLst>
            </c:dLbl>
            <c:dLbl>
              <c:idx val="8"/>
              <c:tx>
                <c:rich>
                  <a:bodyPr/>
                  <a:lstStyle/>
                  <a:p>
                    <a:fld id="{5BB4DA18-0051-49EA-A8BF-730FA1DBF2D5}"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2B8-4841-8370-2D932A119B5A}"/>
                </c:ext>
              </c:extLst>
            </c:dLbl>
            <c:dLbl>
              <c:idx val="9"/>
              <c:tx>
                <c:rich>
                  <a:bodyPr/>
                  <a:lstStyle/>
                  <a:p>
                    <a:fld id="{6C2E7684-7C99-46AE-834D-87516CB23BC0}"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2B8-4841-8370-2D932A119B5A}"/>
                </c:ext>
              </c:extLst>
            </c:dLbl>
            <c:dLbl>
              <c:idx val="10"/>
              <c:tx>
                <c:rich>
                  <a:bodyPr/>
                  <a:lstStyle/>
                  <a:p>
                    <a:fld id="{5B80B615-7AFA-4780-901B-E7164FBA6989}"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2B8-4841-8370-2D932A119B5A}"/>
                </c:ext>
              </c:extLst>
            </c:dLbl>
            <c:dLbl>
              <c:idx val="11"/>
              <c:tx>
                <c:rich>
                  <a:bodyPr/>
                  <a:lstStyle/>
                  <a:p>
                    <a:fld id="{828A8BBE-AEBC-4078-BF9E-00CD75A898CE}"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2B8-4841-8370-2D932A119B5A}"/>
                </c:ext>
              </c:extLst>
            </c:dLbl>
            <c:dLbl>
              <c:idx val="12"/>
              <c:tx>
                <c:rich>
                  <a:bodyPr/>
                  <a:lstStyle/>
                  <a:p>
                    <a:fld id="{0E865AE3-A27F-47CD-8F2B-30B3F67CF4B6}"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2B8-4841-8370-2D932A119B5A}"/>
                </c:ext>
              </c:extLst>
            </c:dLbl>
            <c:dLbl>
              <c:idx val="13"/>
              <c:tx>
                <c:rich>
                  <a:bodyPr/>
                  <a:lstStyle/>
                  <a:p>
                    <a:fld id="{9F549675-C5B1-4C3F-BD78-DB8D1B762D87}"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6E2-4E0A-9E74-3C67CEBE19DC}"/>
                </c:ext>
              </c:extLst>
            </c:dLbl>
            <c:dLbl>
              <c:idx val="14"/>
              <c:tx>
                <c:rich>
                  <a:bodyPr/>
                  <a:lstStyle/>
                  <a:p>
                    <a:fld id="{8919278C-D748-4B61-901A-BE005CE4DFF4}"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6E2-4E0A-9E74-3C67CEBE19DC}"/>
                </c:ext>
              </c:extLst>
            </c:dLbl>
            <c:numFmt formatCode="0" sourceLinked="0"/>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Summary!$A$25:$A$39</c:f>
              <c:strCache>
                <c:ptCount val="15"/>
                <c:pt idx="0">
                  <c:v>Occurrence of self-harm. Measure at 3 months</c:v>
                </c:pt>
                <c:pt idx="1">
                  <c:v>Suicide. Measure at 3 months</c:v>
                </c:pt>
                <c:pt idx="2">
                  <c:v>New onset of depressive episode. Measure at 3 months. </c:v>
                </c:pt>
                <c:pt idx="3">
                  <c:v>Manic or hypomanic episode. Measure at 3 months.</c:v>
                </c:pt>
                <c:pt idx="4">
                  <c:v>Cardiac complications, e.g. bradycardia. Measure at 3 months. </c:v>
                </c:pt>
                <c:pt idx="5">
                  <c:v>Laryngopharyngeal complications, e.g. voice alteration. Measure at 3 months. </c:v>
                </c:pt>
                <c:pt idx="6">
                  <c:v>Local reactions, e.g. pain, infection. Measure at 3 months. </c:v>
                </c:pt>
                <c:pt idx="7">
                  <c:v>Occurrence of self-harm. Measure at 12 months</c:v>
                </c:pt>
                <c:pt idx="8">
                  <c:v>Suicide. Measure at 12 months</c:v>
                </c:pt>
                <c:pt idx="9">
                  <c:v>New onset of depressive episode. Measure at 12 months. </c:v>
                </c:pt>
                <c:pt idx="10">
                  <c:v>Manic or hypomanic episode. Measure at 12 months.</c:v>
                </c:pt>
                <c:pt idx="11">
                  <c:v>Cardiac complications, e.g. bradycardia. Measure at 12 months. </c:v>
                </c:pt>
                <c:pt idx="12">
                  <c:v>Laryngopharyngeal complications, e.g. voice alteration. Measure at 12 months. </c:v>
                </c:pt>
                <c:pt idx="13">
                  <c:v>Local reactions, e.g. pain, infection. Measure at 12 months. </c:v>
                </c:pt>
                <c:pt idx="14">
                  <c:v>Other adverse outcome</c:v>
                </c:pt>
              </c:strCache>
            </c:strRef>
          </c:cat>
          <c:val>
            <c:numRef>
              <c:f>Summary!$D$25:$D$39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5="http://schemas.microsoft.com/office/drawing/2012/chart" uri="{02D57815-91ED-43cb-92C2-25804820EDAC}">
              <c15:datalabelsRange>
                <c15:f>Summary!$B$25:$B$39</c15:f>
                <c15:dlblRange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15:dlblRangeCache>
              </c15:datalabelsRange>
            </c:ext>
            <c:ext xmlns:c16="http://schemas.microsoft.com/office/drawing/2014/chart" uri="{C3380CC4-5D6E-409C-BE32-E72D297353CC}">
              <c16:uniqueId val="{00000008-6AB8-47D2-AFF4-618906F5DF0C}"/>
            </c:ext>
          </c:extLst>
        </c:ser>
        <c:dLbls>
          <c:showLegendKey val="0"/>
          <c:showVal val="0"/>
          <c:showCatName val="0"/>
          <c:showSerName val="0"/>
          <c:showPercent val="0"/>
          <c:showBubbleSize val="0"/>
        </c:dLbls>
        <c:gapWidth val="78"/>
        <c:overlap val="100"/>
        <c:axId val="388576112"/>
        <c:axId val="388857240"/>
      </c:barChart>
      <c:barChart>
        <c:barDir val="col"/>
        <c:grouping val="clustered"/>
        <c:varyColors val="0"/>
        <c:ser>
          <c:idx val="2"/>
          <c:order val="2"/>
          <c:invertIfNegative val="0"/>
          <c:val>
            <c:numRef>
              <c:f>Summary!$A$25:$A$39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9-6AB8-47D2-AFF4-618906F5DF0C}"/>
            </c:ext>
          </c:extLst>
        </c:ser>
        <c:dLbls>
          <c:showLegendKey val="0"/>
          <c:showVal val="0"/>
          <c:showCatName val="0"/>
          <c:showSerName val="0"/>
          <c:showPercent val="0"/>
          <c:showBubbleSize val="0"/>
        </c:dLbls>
        <c:gapWidth val="0"/>
        <c:overlap val="100"/>
        <c:axId val="388857624"/>
        <c:axId val="388860056"/>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A-6AB8-47D2-AFF4-618906F5DF0C}"/>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B-6AB8-47D2-AFF4-618906F5DF0C}"/>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C-6AB8-47D2-AFF4-618906F5DF0C}"/>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D-6AB8-47D2-AFF4-618906F5DF0C}"/>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E-6AB8-47D2-AFF4-618906F5DF0C}"/>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F-6AB8-47D2-AFF4-618906F5DF0C}"/>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0-6AB8-47D2-AFF4-618906F5DF0C}"/>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1-6AB8-47D2-AFF4-618906F5DF0C}"/>
                      </c:ext>
                    </c:extLst>
                  </c:dLbl>
                  <c:dLbl>
                    <c:idx val="8"/>
                    <c:tx>
                      <c:rich>
                        <a:bodyPr/>
                        <a:lstStyle/>
                        <a:p>
                          <a:endParaRPr lang="en-GB"/>
                        </a:p>
                      </c:rich>
                    </c:tx>
                    <c:dLblPos val="inBase"/>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5-62B8-4841-8370-2D932A119B5A}"/>
                      </c:ext>
                    </c:extLst>
                  </c:dLbl>
                  <c:dLbl>
                    <c:idx val="9"/>
                    <c:tx>
                      <c:rich>
                        <a:bodyPr/>
                        <a:lstStyle/>
                        <a:p>
                          <a:endParaRPr lang="en-GB"/>
                        </a:p>
                      </c:rich>
                    </c:tx>
                    <c:dLblPos val="inBase"/>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6-62B8-4841-8370-2D932A119B5A}"/>
                      </c:ext>
                    </c:extLst>
                  </c:dLbl>
                  <c:dLbl>
                    <c:idx val="10"/>
                    <c:tx>
                      <c:rich>
                        <a:bodyPr/>
                        <a:lstStyle/>
                        <a:p>
                          <a:endParaRPr lang="en-GB"/>
                        </a:p>
                      </c:rich>
                    </c:tx>
                    <c:dLblPos val="inBase"/>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7-62B8-4841-8370-2D932A119B5A}"/>
                      </c:ext>
                    </c:extLst>
                  </c:dLbl>
                  <c:dLbl>
                    <c:idx val="11"/>
                    <c:tx>
                      <c:rich>
                        <a:bodyPr/>
                        <a:lstStyle/>
                        <a:p>
                          <a:fld id="{BEAA826B-00E3-41EC-9477-A7E56E3EBB9F}"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08-62B8-4841-8370-2D932A119B5A}"/>
                      </c:ext>
                    </c:extLst>
                  </c:dLbl>
                  <c:dLbl>
                    <c:idx val="12"/>
                    <c:tx>
                      <c:rich>
                        <a:bodyPr/>
                        <a:lstStyle/>
                        <a:p>
                          <a:fld id="{40FF69BA-78D6-4038-9695-E8A3D649768E}"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09-62B8-4841-8370-2D932A119B5A}"/>
                      </c:ext>
                    </c:extLst>
                  </c:dLbl>
                  <c:dLbl>
                    <c:idx val="13"/>
                    <c:tx>
                      <c:rich>
                        <a:bodyPr/>
                        <a:lstStyle/>
                        <a:p>
                          <a:fld id="{82CCA66A-4D47-4250-8B46-B47E8844CAF2}"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01-86E2-4E0A-9E74-3C67CEBE19DC}"/>
                      </c:ext>
                    </c:extLst>
                  </c:dLbl>
                  <c:dLbl>
                    <c:idx val="14"/>
                    <c:tx>
                      <c:rich>
                        <a:bodyPr/>
                        <a:lstStyle/>
                        <a:p>
                          <a:fld id="{ACB6415D-1456-483A-B42B-AF7A86258750}"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03-86E2-4E0A-9E74-3C67CEBE19D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Summary!$B$25:$B$39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uri="{02D57815-91ED-43cb-92C2-25804820EDAC}">
                    <c15:datalabelsRange>
                      <c15:f>Summary!$B$25:$B$39</c15:f>
                      <c15:dlblRange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15:dlblRangeCache>
                    </c15:datalabelsRange>
                  </c:ext>
                  <c:ext xmlns:c16="http://schemas.microsoft.com/office/drawing/2014/chart" uri="{C3380CC4-5D6E-409C-BE32-E72D297353CC}">
                    <c16:uniqueId val="{00000012-6AB8-47D2-AFF4-618906F5DF0C}"/>
                  </c:ext>
                </c:extLst>
              </c15:ser>
            </c15:filteredBarSeries>
          </c:ext>
        </c:extLst>
      </c:barChart>
      <c:catAx>
        <c:axId val="3885761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388857240"/>
        <c:crosses val="autoZero"/>
        <c:auto val="1"/>
        <c:lblAlgn val="ctr"/>
        <c:lblOffset val="100"/>
        <c:tickLblSkip val="1"/>
        <c:noMultiLvlLbl val="0"/>
      </c:catAx>
      <c:valAx>
        <c:axId val="388857240"/>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88576112"/>
        <c:crosses val="autoZero"/>
        <c:crossBetween val="between"/>
      </c:valAx>
      <c:catAx>
        <c:axId val="388857624"/>
        <c:scaling>
          <c:orientation val="minMax"/>
        </c:scaling>
        <c:delete val="1"/>
        <c:axPos val="b"/>
        <c:majorTickMark val="out"/>
        <c:minorTickMark val="none"/>
        <c:tickLblPos val="nextTo"/>
        <c:crossAx val="388860056"/>
        <c:crosses val="autoZero"/>
        <c:auto val="1"/>
        <c:lblAlgn val="ctr"/>
        <c:lblOffset val="100"/>
        <c:noMultiLvlLbl val="0"/>
      </c:catAx>
      <c:valAx>
        <c:axId val="388860056"/>
        <c:scaling>
          <c:orientation val="minMax"/>
          <c:max val="3"/>
        </c:scaling>
        <c:delete val="1"/>
        <c:axPos val="r"/>
        <c:numFmt formatCode="General" sourceLinked="1"/>
        <c:majorTickMark val="out"/>
        <c:minorTickMark val="none"/>
        <c:tickLblPos val="nextTo"/>
        <c:crossAx val="38885762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1625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423784"/>
          <a:ext cx="5791200" cy="51625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180975</xdr:rowOff>
    </xdr:from>
    <xdr:to>
      <xdr:col>4</xdr:col>
      <xdr:colOff>47625</xdr:colOff>
      <xdr:row>64</xdr:row>
      <xdr:rowOff>47625</xdr:rowOff>
    </xdr:to>
    <xdr:graphicFrame macro="">
      <xdr:nvGraphicFramePr>
        <xdr:cNvPr id="9227" name="Chart 3" descr="Outcome measures of benefit chart">
          <a:extLst>
            <a:ext uri="{FF2B5EF4-FFF2-40B4-BE49-F238E27FC236}">
              <a16:creationId xmlns:a16="http://schemas.microsoft.com/office/drawing/2014/main" id="{00000000-0008-0000-0200-00000B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95250</xdr:rowOff>
    </xdr:from>
    <xdr:to>
      <xdr:col>24</xdr:col>
      <xdr:colOff>104775</xdr:colOff>
      <xdr:row>83</xdr:row>
      <xdr:rowOff>419100</xdr:rowOff>
    </xdr:to>
    <xdr:graphicFrame macro="">
      <xdr:nvGraphicFramePr>
        <xdr:cNvPr id="9228" name="Chart 7" descr="Adverse outcomes chart">
          <a:extLst>
            <a:ext uri="{FF2B5EF4-FFF2-40B4-BE49-F238E27FC236}">
              <a16:creationId xmlns:a16="http://schemas.microsoft.com/office/drawing/2014/main" id="{00000000-0008-0000-0200-00000C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B3" sqref="B3"/>
    </sheetView>
  </sheetViews>
  <sheetFormatPr defaultRowHeight="15" x14ac:dyDescent="0.25"/>
  <cols>
    <col min="1" max="1" width="29.5703125" customWidth="1"/>
    <col min="2" max="2" width="29.7109375" customWidth="1"/>
  </cols>
  <sheetData>
    <row r="2" spans="1:4" x14ac:dyDescent="0.25">
      <c r="A2" t="s">
        <v>18</v>
      </c>
      <c r="B2" t="s">
        <v>49</v>
      </c>
    </row>
    <row r="3" spans="1:4" x14ac:dyDescent="0.25">
      <c r="A3" t="s">
        <v>19</v>
      </c>
      <c r="B3" t="s">
        <v>49</v>
      </c>
    </row>
    <row r="4" spans="1:4" x14ac:dyDescent="0.25">
      <c r="A4" t="s">
        <v>20</v>
      </c>
      <c r="B4">
        <v>2020</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showGridLines="0" tabSelected="1" topLeftCell="A3" workbookViewId="0">
      <selection activeCell="A9" sqref="A9:I9"/>
    </sheetView>
  </sheetViews>
  <sheetFormatPr defaultColWidth="9.140625" defaultRowHeight="15" x14ac:dyDescent="0.25"/>
  <cols>
    <col min="9" max="10" width="7.140625" customWidth="1"/>
  </cols>
  <sheetData>
    <row r="1" spans="1:11" x14ac:dyDescent="0.25">
      <c r="A1" s="94"/>
      <c r="B1" s="82"/>
      <c r="C1" s="82"/>
      <c r="D1" s="82"/>
      <c r="E1" s="82"/>
      <c r="F1" s="82"/>
      <c r="G1" s="82"/>
      <c r="H1" s="82"/>
      <c r="I1" s="82"/>
      <c r="J1" s="83"/>
      <c r="K1" s="78"/>
    </row>
    <row r="2" spans="1:11" x14ac:dyDescent="0.25">
      <c r="A2" s="85"/>
      <c r="B2" s="95"/>
      <c r="C2" s="95"/>
      <c r="D2" s="95"/>
      <c r="E2" s="95"/>
      <c r="F2" s="95"/>
      <c r="G2" s="95"/>
      <c r="H2" s="95"/>
      <c r="I2" s="95"/>
      <c r="J2" s="84"/>
      <c r="K2" s="78"/>
    </row>
    <row r="3" spans="1:11" ht="21.75" customHeight="1" x14ac:dyDescent="0.25">
      <c r="A3" s="85"/>
      <c r="B3" s="95"/>
      <c r="C3" s="95"/>
      <c r="D3" s="95"/>
      <c r="E3" s="95"/>
      <c r="F3" s="95"/>
      <c r="G3" s="95"/>
      <c r="H3" s="95"/>
      <c r="I3" s="95"/>
      <c r="J3" s="84"/>
      <c r="K3" s="78"/>
    </row>
    <row r="4" spans="1:11" x14ac:dyDescent="0.25">
      <c r="A4" s="85"/>
      <c r="B4" s="95"/>
      <c r="C4" s="95"/>
      <c r="D4" s="95"/>
      <c r="E4" s="95"/>
      <c r="F4" s="95"/>
      <c r="G4" s="95"/>
      <c r="H4" s="95"/>
      <c r="I4" s="95"/>
      <c r="J4" s="84"/>
      <c r="K4" s="78"/>
    </row>
    <row r="5" spans="1:11" ht="19.5" customHeight="1" x14ac:dyDescent="0.25">
      <c r="A5" s="85"/>
      <c r="B5" s="95"/>
      <c r="C5" s="95"/>
      <c r="D5" s="95"/>
      <c r="E5" s="95"/>
      <c r="F5" s="95"/>
      <c r="G5" s="95"/>
      <c r="H5" s="95"/>
      <c r="I5" s="95"/>
      <c r="J5" s="84"/>
      <c r="K5" s="78"/>
    </row>
    <row r="6" spans="1:11" ht="22.5" customHeight="1" x14ac:dyDescent="0.25">
      <c r="A6" s="85"/>
      <c r="B6" s="95"/>
      <c r="C6" s="95"/>
      <c r="D6" s="95"/>
      <c r="E6" s="95"/>
      <c r="F6" s="95"/>
      <c r="G6" s="95"/>
      <c r="H6" s="95"/>
      <c r="I6" s="95"/>
      <c r="J6" s="84"/>
      <c r="K6" s="78"/>
    </row>
    <row r="7" spans="1:11" ht="30" customHeight="1" x14ac:dyDescent="0.25">
      <c r="A7" s="104" t="s">
        <v>32</v>
      </c>
      <c r="B7" s="105"/>
      <c r="C7" s="105"/>
      <c r="D7" s="105"/>
      <c r="E7" s="105"/>
      <c r="F7" s="105"/>
      <c r="G7" s="105"/>
      <c r="H7" s="95"/>
      <c r="I7" s="95"/>
      <c r="J7" s="84"/>
      <c r="K7" s="78"/>
    </row>
    <row r="8" spans="1:11" ht="13.5" customHeight="1" x14ac:dyDescent="0.25">
      <c r="A8" s="96"/>
      <c r="B8" s="97"/>
      <c r="C8" s="97"/>
      <c r="D8" s="97"/>
      <c r="E8" s="97"/>
      <c r="F8" s="97"/>
      <c r="G8" s="97"/>
      <c r="H8" s="95"/>
      <c r="I8" s="95"/>
      <c r="J8" s="84"/>
      <c r="K8" s="78"/>
    </row>
    <row r="9" spans="1:11" ht="129.6" customHeight="1" x14ac:dyDescent="0.25">
      <c r="A9" s="145" t="s">
        <v>74</v>
      </c>
      <c r="B9" s="146"/>
      <c r="C9" s="146"/>
      <c r="D9" s="146"/>
      <c r="E9" s="146"/>
      <c r="F9" s="146"/>
      <c r="G9" s="146"/>
      <c r="H9" s="146"/>
      <c r="I9" s="146"/>
      <c r="J9" s="86"/>
      <c r="K9" s="79"/>
    </row>
    <row r="10" spans="1:11" ht="22.5" customHeight="1" x14ac:dyDescent="0.25">
      <c r="A10" s="96"/>
      <c r="B10" s="97"/>
      <c r="C10" s="97"/>
      <c r="D10" s="97"/>
      <c r="E10" s="97"/>
      <c r="F10" s="97"/>
      <c r="G10" s="97"/>
      <c r="H10" s="98"/>
      <c r="I10" s="98"/>
      <c r="J10" s="86"/>
      <c r="K10" s="79"/>
    </row>
    <row r="11" spans="1:11" ht="153" customHeight="1" x14ac:dyDescent="0.25">
      <c r="A11" s="147" t="s">
        <v>64</v>
      </c>
      <c r="B11" s="148"/>
      <c r="C11" s="148"/>
      <c r="D11" s="148"/>
      <c r="E11" s="148"/>
      <c r="F11" s="148"/>
      <c r="G11" s="148"/>
      <c r="H11" s="148"/>
      <c r="I11" s="148"/>
      <c r="J11" s="87"/>
      <c r="K11" s="80"/>
    </row>
    <row r="12" spans="1:11" ht="24.75" customHeight="1" x14ac:dyDescent="0.25">
      <c r="A12" s="99"/>
      <c r="B12" s="95"/>
      <c r="C12" s="95"/>
      <c r="D12" s="95"/>
      <c r="E12" s="95"/>
      <c r="F12" s="95"/>
      <c r="G12" s="95"/>
      <c r="H12" s="95"/>
      <c r="I12" s="95"/>
      <c r="J12" s="84"/>
      <c r="K12" s="78"/>
    </row>
    <row r="13" spans="1:11" ht="27" x14ac:dyDescent="0.25">
      <c r="A13" s="106" t="s">
        <v>73</v>
      </c>
      <c r="B13" s="107"/>
      <c r="C13" s="107"/>
      <c r="D13" s="107"/>
      <c r="E13" s="107"/>
      <c r="F13" s="107"/>
      <c r="G13" s="107"/>
      <c r="H13" s="100"/>
      <c r="I13" s="100"/>
      <c r="J13" s="88"/>
      <c r="K13" s="81"/>
    </row>
    <row r="14" spans="1:11" ht="27" x14ac:dyDescent="0.25">
      <c r="A14" s="101"/>
      <c r="B14" s="102"/>
      <c r="C14" s="102"/>
      <c r="D14" s="102"/>
      <c r="E14" s="102"/>
      <c r="F14" s="102"/>
      <c r="G14" s="102"/>
      <c r="H14" s="100"/>
      <c r="I14" s="100"/>
      <c r="J14" s="88"/>
      <c r="K14" s="81"/>
    </row>
    <row r="15" spans="1:11" ht="27" x14ac:dyDescent="0.25">
      <c r="A15" s="101"/>
      <c r="B15" s="102"/>
      <c r="C15" s="102"/>
      <c r="D15" s="102"/>
      <c r="E15" s="102"/>
      <c r="F15" s="102"/>
      <c r="G15" s="102"/>
      <c r="H15" s="100"/>
      <c r="I15" s="100"/>
      <c r="J15" s="88"/>
      <c r="K15" s="81"/>
    </row>
    <row r="16" spans="1:11" ht="22.5" customHeight="1" x14ac:dyDescent="0.25">
      <c r="A16" s="103"/>
      <c r="B16" s="95"/>
      <c r="C16" s="95"/>
      <c r="D16" s="95"/>
      <c r="E16" s="95"/>
      <c r="F16" s="95"/>
      <c r="G16" s="95"/>
      <c r="H16" s="95"/>
      <c r="I16" s="95"/>
      <c r="J16" s="84"/>
      <c r="K16" s="78"/>
    </row>
    <row r="17" spans="1:11" x14ac:dyDescent="0.25">
      <c r="A17" s="85"/>
      <c r="B17" s="95"/>
      <c r="C17" s="95"/>
      <c r="D17" s="95"/>
      <c r="E17" s="95"/>
      <c r="F17" s="95"/>
      <c r="G17" s="95"/>
      <c r="H17" s="95"/>
      <c r="I17" s="95"/>
      <c r="J17" s="84"/>
      <c r="K17" s="78"/>
    </row>
    <row r="18" spans="1:11" x14ac:dyDescent="0.25">
      <c r="A18" s="85"/>
      <c r="B18" s="95"/>
      <c r="C18" s="95"/>
      <c r="D18" s="95"/>
      <c r="E18" s="95"/>
      <c r="F18" s="95"/>
      <c r="G18" s="95"/>
      <c r="H18" s="95"/>
      <c r="I18" s="95"/>
      <c r="J18" s="84"/>
      <c r="K18" s="78"/>
    </row>
    <row r="19" spans="1:11" ht="15.75" thickBot="1" x14ac:dyDescent="0.3">
      <c r="A19" s="89"/>
      <c r="B19" s="90"/>
      <c r="C19" s="90"/>
      <c r="D19" s="90"/>
      <c r="E19" s="90"/>
      <c r="F19" s="90"/>
      <c r="G19" s="90"/>
      <c r="H19" s="90"/>
      <c r="I19" s="90"/>
      <c r="J19" s="91"/>
      <c r="K19" s="78"/>
    </row>
    <row r="20" spans="1:11" s="78" customFormat="1" x14ac:dyDescent="0.25"/>
    <row r="21" spans="1:11" s="78" customFormat="1" x14ac:dyDescent="0.25"/>
    <row r="22" spans="1:11" s="78" customFormat="1" x14ac:dyDescent="0.25"/>
    <row r="23" spans="1:11" s="78" customFormat="1" x14ac:dyDescent="0.25"/>
    <row r="24" spans="1:11" s="78" customFormat="1" x14ac:dyDescent="0.25"/>
    <row r="25" spans="1:11" s="78" customFormat="1" x14ac:dyDescent="0.25"/>
    <row r="26" spans="1:11" s="78" customFormat="1" x14ac:dyDescent="0.25"/>
    <row r="27" spans="1:11" s="78" customFormat="1" x14ac:dyDescent="0.25"/>
  </sheetData>
  <mergeCells count="2">
    <mergeCell ref="A9:I9"/>
    <mergeCell ref="A11:I11"/>
  </mergeCells>
  <printOptions horizontalCentered="1"/>
  <pageMargins left="0.70866141732283472" right="0.70866141732283472" top="0.74803149606299213" bottom="0.74803149606299213" header="0.31496062992125984" footer="0.31496062992125984"/>
  <pageSetup paperSize="9" scale="9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90"/>
  <sheetViews>
    <sheetView showGridLines="0" zoomScaleNormal="100" zoomScaleSheetLayoutView="80" workbookViewId="0">
      <selection sqref="A1:D1"/>
    </sheetView>
  </sheetViews>
  <sheetFormatPr defaultColWidth="9.140625" defaultRowHeight="14.25" x14ac:dyDescent="0.2"/>
  <cols>
    <col min="1" max="1" width="80.7109375" style="18" customWidth="1"/>
    <col min="2" max="2" width="8.42578125" style="21" customWidth="1"/>
    <col min="3" max="3" width="13" style="21" customWidth="1"/>
    <col min="4" max="4" width="13" style="18" customWidth="1"/>
    <col min="5" max="5" width="23.28515625" style="18" customWidth="1"/>
    <col min="6" max="12" width="9.140625" style="18"/>
    <col min="13" max="13" width="22.140625" style="18" customWidth="1"/>
    <col min="14" max="16384" width="9.140625" style="18"/>
  </cols>
  <sheetData>
    <row r="1" spans="1:4" ht="44.25" customHeight="1" x14ac:dyDescent="0.2">
      <c r="A1" s="151" t="str">
        <f>"Summary of data for "&amp;'Hidden sheet'!B2</f>
        <v>Summary of data for implanted vagus nerve stimulation for treatment-resistant depression</v>
      </c>
      <c r="B1" s="151"/>
      <c r="C1" s="151"/>
      <c r="D1" s="151"/>
    </row>
    <row r="2" spans="1:4" ht="30" customHeight="1" x14ac:dyDescent="0.2">
      <c r="A2" s="150" t="str">
        <f>"This tool helps clinicians using "&amp;'Hidden sheet'!B2&amp;" to review outcomes. "</f>
        <v xml:space="preserve">This tool helps clinicians using implanted vagus nerve stimulation for treatment-resistant depression to review outcomes. </v>
      </c>
      <c r="B2" s="150"/>
      <c r="C2" s="150"/>
      <c r="D2" s="150"/>
    </row>
    <row r="3" spans="1:4" ht="100.5" customHeight="1" x14ac:dyDescent="0.2">
      <c r="A3" s="150" t="s">
        <v>33</v>
      </c>
      <c r="B3" s="150"/>
      <c r="C3" s="150"/>
      <c r="D3" s="150"/>
    </row>
    <row r="4" spans="1:4" ht="56.25" customHeight="1" x14ac:dyDescent="0.2">
      <c r="A4" s="149" t="s">
        <v>30</v>
      </c>
      <c r="B4" s="149"/>
      <c r="C4" s="149"/>
      <c r="D4" s="149"/>
    </row>
    <row r="5" spans="1:4" ht="35.25" customHeight="1" x14ac:dyDescent="0.2">
      <c r="A5" s="150" t="s">
        <v>31</v>
      </c>
      <c r="B5" s="150"/>
      <c r="C5" s="150"/>
      <c r="D5" s="150"/>
    </row>
    <row r="6" spans="1:4" ht="39" customHeight="1" x14ac:dyDescent="0.2">
      <c r="A6" s="149" t="s">
        <v>21</v>
      </c>
      <c r="B6" s="149"/>
      <c r="C6" s="149"/>
      <c r="D6" s="149"/>
    </row>
    <row r="7" spans="1:4" ht="15" customHeight="1" thickBot="1" x14ac:dyDescent="0.3">
      <c r="A7" s="19"/>
      <c r="B7" s="20"/>
    </row>
    <row r="8" spans="1:4" ht="30" customHeight="1" thickBot="1" x14ac:dyDescent="0.25">
      <c r="A8" s="1" t="s">
        <v>0</v>
      </c>
      <c r="B8" s="38" t="s">
        <v>5</v>
      </c>
      <c r="C8" s="17" t="s">
        <v>29</v>
      </c>
      <c r="D8" s="62" t="s">
        <v>9</v>
      </c>
    </row>
    <row r="9" spans="1:4" x14ac:dyDescent="0.2">
      <c r="A9" s="9" t="s">
        <v>27</v>
      </c>
      <c r="B9" s="68">
        <f>Data!B$205</f>
        <v>0</v>
      </c>
      <c r="C9" s="10">
        <f>Data!B$207</f>
        <v>0</v>
      </c>
      <c r="D9" s="73" t="str">
        <f>Data!B$208</f>
        <v>%</v>
      </c>
    </row>
    <row r="10" spans="1:4" ht="27.75" customHeight="1" x14ac:dyDescent="0.2">
      <c r="A10" s="2" t="s">
        <v>28</v>
      </c>
      <c r="B10" s="75">
        <f>Data!C$205</f>
        <v>0</v>
      </c>
      <c r="C10" s="76">
        <f>Data!C$207</f>
        <v>0</v>
      </c>
      <c r="D10" s="77" t="str">
        <f>Data!C$208</f>
        <v>%</v>
      </c>
    </row>
    <row r="11" spans="1:4" ht="15" customHeight="1" thickBot="1" x14ac:dyDescent="0.25">
      <c r="A11" s="4" t="s">
        <v>11</v>
      </c>
      <c r="B11" s="69">
        <f>Data!D$205</f>
        <v>0</v>
      </c>
      <c r="C11" s="11">
        <f>Data!D$207</f>
        <v>0</v>
      </c>
      <c r="D11" s="74" t="str">
        <f>Data!D$208</f>
        <v>%</v>
      </c>
    </row>
    <row r="12" spans="1:4" ht="15" customHeight="1" thickBot="1" x14ac:dyDescent="0.25">
      <c r="A12" s="22"/>
      <c r="B12" s="23"/>
    </row>
    <row r="13" spans="1:4" ht="30" customHeight="1" thickBot="1" x14ac:dyDescent="0.25">
      <c r="A13" s="5" t="s">
        <v>15</v>
      </c>
      <c r="B13" s="61" t="s">
        <v>5</v>
      </c>
      <c r="C13" s="63" t="s">
        <v>29</v>
      </c>
      <c r="D13" s="64" t="s">
        <v>9</v>
      </c>
    </row>
    <row r="14" spans="1:4" ht="20.100000000000001" customHeight="1" x14ac:dyDescent="0.2">
      <c r="A14" s="6" t="s">
        <v>65</v>
      </c>
      <c r="B14" s="70">
        <f>Data!M$205</f>
        <v>0</v>
      </c>
      <c r="C14" s="12">
        <f>Data!M207</f>
        <v>0</v>
      </c>
      <c r="D14" s="65" t="str">
        <f>Data!M$208</f>
        <v>%</v>
      </c>
    </row>
    <row r="15" spans="1:4" ht="20.100000000000001" customHeight="1" x14ac:dyDescent="0.2">
      <c r="A15" s="7" t="s">
        <v>66</v>
      </c>
      <c r="B15" s="71">
        <f>Data!P$205</f>
        <v>0</v>
      </c>
      <c r="C15" s="13">
        <f>Data!P207</f>
        <v>0</v>
      </c>
      <c r="D15" s="66" t="str">
        <f>Data!P$208</f>
        <v>%</v>
      </c>
    </row>
    <row r="16" spans="1:4" ht="20.100000000000001" customHeight="1" x14ac:dyDescent="0.2">
      <c r="A16" s="7" t="s">
        <v>67</v>
      </c>
      <c r="B16" s="71">
        <f>Data!S$205</f>
        <v>0</v>
      </c>
      <c r="C16" s="13">
        <f>Data!S207</f>
        <v>0</v>
      </c>
      <c r="D16" s="66" t="str">
        <f>Data!S$208</f>
        <v>%</v>
      </c>
    </row>
    <row r="17" spans="1:4" ht="30" customHeight="1" x14ac:dyDescent="0.2">
      <c r="A17" s="6" t="s">
        <v>68</v>
      </c>
      <c r="B17" s="71">
        <f>Data!V$205</f>
        <v>0</v>
      </c>
      <c r="C17" s="13">
        <f>Data!V207</f>
        <v>0</v>
      </c>
      <c r="D17" s="66" t="str">
        <f>Data!V$208</f>
        <v>%</v>
      </c>
    </row>
    <row r="18" spans="1:4" ht="20.100000000000001" customHeight="1" x14ac:dyDescent="0.2">
      <c r="A18" s="7" t="s">
        <v>69</v>
      </c>
      <c r="B18" s="71">
        <f>Data!Y$205</f>
        <v>0</v>
      </c>
      <c r="C18" s="13">
        <f>Data!Y207</f>
        <v>0</v>
      </c>
      <c r="D18" s="66" t="str">
        <f>Data!Y$208</f>
        <v>%</v>
      </c>
    </row>
    <row r="19" spans="1:4" ht="20.100000000000001" customHeight="1" x14ac:dyDescent="0.2">
      <c r="A19" s="7" t="s">
        <v>70</v>
      </c>
      <c r="B19" s="71">
        <f>Data!AB$205</f>
        <v>0</v>
      </c>
      <c r="C19" s="13">
        <f>Data!AB207</f>
        <v>0</v>
      </c>
      <c r="D19" s="66" t="str">
        <f>Data!AB$208</f>
        <v>%</v>
      </c>
    </row>
    <row r="20" spans="1:4" ht="20.100000000000001" customHeight="1" x14ac:dyDescent="0.2">
      <c r="A20" s="6" t="s">
        <v>71</v>
      </c>
      <c r="B20" s="71">
        <f>Data!AE$205</f>
        <v>0</v>
      </c>
      <c r="C20" s="13">
        <f>Data!AE207</f>
        <v>0</v>
      </c>
      <c r="D20" s="66" t="str">
        <f>Data!AE$208</f>
        <v>%</v>
      </c>
    </row>
    <row r="21" spans="1:4" ht="31.5" customHeight="1" x14ac:dyDescent="0.2">
      <c r="A21" s="7" t="s">
        <v>72</v>
      </c>
      <c r="B21" s="71">
        <f>Data!AH$205</f>
        <v>0</v>
      </c>
      <c r="C21" s="13">
        <f>Data!AH207</f>
        <v>0</v>
      </c>
      <c r="D21" s="66" t="str">
        <f>Data!AH$208</f>
        <v>%</v>
      </c>
    </row>
    <row r="22" spans="1:4" ht="20.100000000000001" customHeight="1" thickBot="1" x14ac:dyDescent="0.25">
      <c r="A22" s="15" t="s">
        <v>17</v>
      </c>
      <c r="B22" s="72">
        <f>Data!AI$205</f>
        <v>0</v>
      </c>
      <c r="C22" s="14">
        <f>Data!AI207</f>
        <v>0</v>
      </c>
      <c r="D22" s="29" t="str">
        <f>Data!AI$208</f>
        <v>%</v>
      </c>
    </row>
    <row r="23" spans="1:4" ht="20.100000000000001" customHeight="1" thickBot="1" x14ac:dyDescent="0.25">
      <c r="D23" s="24"/>
    </row>
    <row r="24" spans="1:4" ht="30" customHeight="1" x14ac:dyDescent="0.2">
      <c r="A24" s="25" t="s">
        <v>14</v>
      </c>
      <c r="B24" s="39" t="s">
        <v>5</v>
      </c>
      <c r="C24" s="26" t="s">
        <v>29</v>
      </c>
      <c r="D24" s="27" t="s">
        <v>9</v>
      </c>
    </row>
    <row r="25" spans="1:4" ht="20.100000000000001" customHeight="1" x14ac:dyDescent="0.2">
      <c r="A25" s="8" t="str">
        <f>Data!AK3</f>
        <v>Occurrence of self-harm. Measure at 3 months</v>
      </c>
      <c r="B25" s="58">
        <f>Data!AK$205</f>
        <v>0</v>
      </c>
      <c r="C25" s="3">
        <f>Data!AK$207</f>
        <v>0</v>
      </c>
      <c r="D25" s="28" t="str">
        <f>Data!AK$208</f>
        <v>%</v>
      </c>
    </row>
    <row r="26" spans="1:4" ht="20.100000000000001" customHeight="1" x14ac:dyDescent="0.2">
      <c r="A26" s="8" t="str">
        <f>Data!AL3</f>
        <v>Suicide. Measure at 3 months</v>
      </c>
      <c r="B26" s="58">
        <f>Data!AL$205</f>
        <v>0</v>
      </c>
      <c r="C26" s="3">
        <f>Data!AL$207</f>
        <v>0</v>
      </c>
      <c r="D26" s="28" t="str">
        <f>Data!AL$208</f>
        <v>%</v>
      </c>
    </row>
    <row r="27" spans="1:4" ht="20.100000000000001" customHeight="1" x14ac:dyDescent="0.2">
      <c r="A27" s="8" t="str">
        <f>Data!AM3</f>
        <v xml:space="preserve">New onset of depressive episode. Measure at 3 months. </v>
      </c>
      <c r="B27" s="58">
        <f>Data!AM$205</f>
        <v>0</v>
      </c>
      <c r="C27" s="3">
        <f>Data!AM$207</f>
        <v>0</v>
      </c>
      <c r="D27" s="28" t="str">
        <f>Data!AM$208</f>
        <v>%</v>
      </c>
    </row>
    <row r="28" spans="1:4" ht="20.100000000000001" customHeight="1" x14ac:dyDescent="0.2">
      <c r="A28" s="8" t="str">
        <f>Data!AN3</f>
        <v>Manic or hypomanic episode. Measure at 3 months.</v>
      </c>
      <c r="B28" s="58">
        <f>Data!AN$205</f>
        <v>0</v>
      </c>
      <c r="C28" s="3">
        <f>Data!AN$207</f>
        <v>0</v>
      </c>
      <c r="D28" s="28" t="str">
        <f>Data!AN$208</f>
        <v>%</v>
      </c>
    </row>
    <row r="29" spans="1:4" ht="20.100000000000001" customHeight="1" x14ac:dyDescent="0.2">
      <c r="A29" s="8" t="str">
        <f>Data!AO3</f>
        <v xml:space="preserve">Cardiac complications, e.g. bradycardia. Measure at 3 months. </v>
      </c>
      <c r="B29" s="58">
        <f>Data!AO$205</f>
        <v>0</v>
      </c>
      <c r="C29" s="3">
        <f>Data!AO$207</f>
        <v>0</v>
      </c>
      <c r="D29" s="28" t="str">
        <f>Data!AO$208</f>
        <v>%</v>
      </c>
    </row>
    <row r="30" spans="1:4" ht="20.100000000000001" customHeight="1" x14ac:dyDescent="0.2">
      <c r="A30" s="8" t="str">
        <f>Data!AP3</f>
        <v xml:space="preserve">Laryngopharyngeal complications, e.g. voice alteration. Measure at 3 months. </v>
      </c>
      <c r="B30" s="58">
        <f>Data!AP$205</f>
        <v>0</v>
      </c>
      <c r="C30" s="3">
        <f>Data!AP$207</f>
        <v>0</v>
      </c>
      <c r="D30" s="28" t="str">
        <f>Data!AP$208</f>
        <v>%</v>
      </c>
    </row>
    <row r="31" spans="1:4" ht="20.100000000000001" customHeight="1" x14ac:dyDescent="0.2">
      <c r="A31" s="8" t="str">
        <f>Data!AQ3</f>
        <v xml:space="preserve">Local reactions, e.g. pain, infection. Measure at 3 months. </v>
      </c>
      <c r="B31" s="58">
        <f>Data!AQ$205</f>
        <v>0</v>
      </c>
      <c r="C31" s="3">
        <f>Data!AQ$207</f>
        <v>0</v>
      </c>
      <c r="D31" s="28" t="str">
        <f>Data!AQ$208</f>
        <v>%</v>
      </c>
    </row>
    <row r="32" spans="1:4" ht="20.100000000000001" customHeight="1" x14ac:dyDescent="0.2">
      <c r="A32" s="8" t="str">
        <f>Data!AR3</f>
        <v>Occurrence of self-harm. Measure at 12 months</v>
      </c>
      <c r="B32" s="58">
        <f>Data!AR$205</f>
        <v>0</v>
      </c>
      <c r="C32" s="3">
        <f>Data!AR$207</f>
        <v>0</v>
      </c>
      <c r="D32" s="28" t="str">
        <f>Data!AR$208</f>
        <v>%</v>
      </c>
    </row>
    <row r="33" spans="1:5" ht="20.100000000000001" customHeight="1" x14ac:dyDescent="0.2">
      <c r="A33" s="8" t="str">
        <f>Data!AS3</f>
        <v>Suicide. Measure at 12 months</v>
      </c>
      <c r="B33" s="58">
        <f>Data!AS$205</f>
        <v>0</v>
      </c>
      <c r="C33" s="3">
        <f>Data!AS$207</f>
        <v>0</v>
      </c>
      <c r="D33" s="28" t="str">
        <f>Data!AS$208</f>
        <v>%</v>
      </c>
    </row>
    <row r="34" spans="1:5" ht="20.100000000000001" customHeight="1" x14ac:dyDescent="0.2">
      <c r="A34" s="8" t="str">
        <f>Data!AT3</f>
        <v xml:space="preserve">New onset of depressive episode. Measure at 12 months. </v>
      </c>
      <c r="B34" s="58">
        <f>Data!AT$205</f>
        <v>0</v>
      </c>
      <c r="C34" s="3">
        <f>Data!AT$207</f>
        <v>0</v>
      </c>
      <c r="D34" s="28" t="str">
        <f>Data!AT$208</f>
        <v>%</v>
      </c>
    </row>
    <row r="35" spans="1:5" ht="20.100000000000001" customHeight="1" x14ac:dyDescent="0.2">
      <c r="A35" s="8" t="str">
        <f>Data!AU3</f>
        <v>Manic or hypomanic episode. Measure at 12 months.</v>
      </c>
      <c r="B35" s="58">
        <f>Data!AU$205</f>
        <v>0</v>
      </c>
      <c r="C35" s="3">
        <f>Data!AU$207</f>
        <v>0</v>
      </c>
      <c r="D35" s="28" t="str">
        <f>Data!AU$208</f>
        <v>%</v>
      </c>
    </row>
    <row r="36" spans="1:5" ht="20.100000000000001" customHeight="1" x14ac:dyDescent="0.2">
      <c r="A36" s="8" t="str">
        <f>Data!AV3</f>
        <v xml:space="preserve">Cardiac complications, e.g. bradycardia. Measure at 12 months. </v>
      </c>
      <c r="B36" s="58">
        <f>Data!AV$205</f>
        <v>0</v>
      </c>
      <c r="C36" s="3">
        <f>Data!AV$207</f>
        <v>0</v>
      </c>
      <c r="D36" s="28" t="str">
        <f>Data!AV$208</f>
        <v>%</v>
      </c>
    </row>
    <row r="37" spans="1:5" ht="20.100000000000001" customHeight="1" x14ac:dyDescent="0.2">
      <c r="A37" s="8" t="str">
        <f>Data!AW3</f>
        <v xml:space="preserve">Laryngopharyngeal complications, e.g. voice alteration. Measure at 12 months. </v>
      </c>
      <c r="B37" s="58">
        <f>Data!AW$205</f>
        <v>0</v>
      </c>
      <c r="C37" s="3">
        <f>Data!AW$207</f>
        <v>0</v>
      </c>
      <c r="D37" s="28" t="str">
        <f>Data!AW$208</f>
        <v>%</v>
      </c>
    </row>
    <row r="38" spans="1:5" ht="19.5" customHeight="1" x14ac:dyDescent="0.2">
      <c r="A38" s="8" t="str">
        <f>Data!AX3</f>
        <v xml:space="preserve">Local reactions, e.g. pain, infection. Measure at 12 months. </v>
      </c>
      <c r="B38" s="58">
        <f>Data!AX$205</f>
        <v>0</v>
      </c>
      <c r="C38" s="3">
        <f>Data!AX$207</f>
        <v>0</v>
      </c>
      <c r="D38" s="28" t="str">
        <f>Data!AX$208</f>
        <v>%</v>
      </c>
    </row>
    <row r="39" spans="1:5" ht="19.5" customHeight="1" thickBot="1" x14ac:dyDescent="0.25">
      <c r="A39" s="15" t="s">
        <v>16</v>
      </c>
      <c r="B39" s="59">
        <f>Data!AY$205</f>
        <v>0</v>
      </c>
      <c r="C39" s="16">
        <f>Data!AY$207</f>
        <v>0</v>
      </c>
      <c r="D39" s="29" t="str">
        <f>Data!AY$208</f>
        <v>%</v>
      </c>
    </row>
    <row r="40" spans="1:5" s="30" customFormat="1" ht="19.5" customHeight="1" x14ac:dyDescent="0.2">
      <c r="B40" s="31"/>
      <c r="C40" s="32"/>
      <c r="D40" s="33"/>
    </row>
    <row r="41" spans="1:5" ht="15" customHeight="1" x14ac:dyDescent="0.2">
      <c r="A41" s="22" t="s">
        <v>24</v>
      </c>
      <c r="B41" s="60">
        <f>COUNTA(Data!E5:E204)</f>
        <v>0</v>
      </c>
    </row>
    <row r="42" spans="1:5" ht="19.5" customHeight="1" x14ac:dyDescent="0.2">
      <c r="A42" s="30"/>
      <c r="B42" s="34"/>
      <c r="C42" s="35"/>
      <c r="D42" s="33"/>
      <c r="E42" s="30"/>
    </row>
    <row r="43" spans="1:5" ht="19.5" customHeight="1" x14ac:dyDescent="0.2">
      <c r="A43" s="30"/>
      <c r="B43" s="34"/>
      <c r="C43" s="34"/>
      <c r="D43" s="30"/>
      <c r="E43" s="30"/>
    </row>
    <row r="44" spans="1:5" ht="15" customHeight="1" x14ac:dyDescent="0.2">
      <c r="A44" s="36"/>
      <c r="B44" s="37"/>
    </row>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1:4" ht="15" customHeight="1" x14ac:dyDescent="0.2"/>
    <row r="82" spans="1:4" ht="15" customHeight="1" x14ac:dyDescent="0.2"/>
    <row r="83" spans="1:4" ht="15" customHeight="1" x14ac:dyDescent="0.2"/>
    <row r="84" spans="1:4" ht="78.599999999999994" customHeight="1" x14ac:dyDescent="0.2">
      <c r="A84" s="18" t="s">
        <v>3</v>
      </c>
    </row>
    <row r="85" spans="1:4" x14ac:dyDescent="0.2">
      <c r="A85" s="18" t="s">
        <v>4</v>
      </c>
    </row>
    <row r="86" spans="1:4" x14ac:dyDescent="0.2">
      <c r="A86" s="93" t="s">
        <v>50</v>
      </c>
      <c r="B86" s="93"/>
      <c r="C86" s="93"/>
      <c r="D86" s="93"/>
    </row>
    <row r="88" spans="1:4" ht="60" customHeight="1" x14ac:dyDescent="0.2">
      <c r="A88" s="92"/>
      <c r="B88" s="92"/>
      <c r="C88" s="92"/>
      <c r="D88" s="92"/>
    </row>
    <row r="90" spans="1:4" ht="63" customHeight="1" x14ac:dyDescent="0.2"/>
  </sheetData>
  <mergeCells count="6">
    <mergeCell ref="A4:D4"/>
    <mergeCell ref="A6:D6"/>
    <mergeCell ref="A3:D3"/>
    <mergeCell ref="A5:D5"/>
    <mergeCell ref="A1:D1"/>
    <mergeCell ref="A2:D2"/>
  </mergeCells>
  <hyperlinks>
    <hyperlink ref="A86:D86" r:id="rId1" display="© NICE 2017. All rights reserved. See Notice of rights." xr:uid="{00000000-0004-0000-0200-000000000000}"/>
  </hyperlinks>
  <pageMargins left="0.7" right="0.7" top="0.75" bottom="0.75" header="0.3" footer="0.3"/>
  <pageSetup paperSize="9" scale="79" orientation="landscape" r:id="rId2"/>
  <rowBreaks count="1" manualBreakCount="1">
    <brk id="43" max="4" man="1"/>
  </rowBreaks>
  <colBreaks count="1" manualBreakCount="1">
    <brk id="4"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Z211"/>
  <sheetViews>
    <sheetView showGridLines="0" zoomScaleNormal="100" workbookViewId="0">
      <pane ySplit="4" topLeftCell="A184" activePane="bottomLeft" state="frozen"/>
      <selection pane="bottomLeft"/>
    </sheetView>
  </sheetViews>
  <sheetFormatPr defaultColWidth="9.140625" defaultRowHeight="14.25" x14ac:dyDescent="0.2"/>
  <cols>
    <col min="1" max="1" width="9.140625" style="42"/>
    <col min="2" max="2" width="19.28515625" style="42" customWidth="1"/>
    <col min="3" max="3" width="25.7109375" style="42" customWidth="1"/>
    <col min="4" max="4" width="15.28515625" style="42" customWidth="1"/>
    <col min="5" max="5" width="18" style="42" customWidth="1"/>
    <col min="6" max="6" width="22.28515625" style="42" customWidth="1"/>
    <col min="7" max="7" width="25.85546875" style="42" customWidth="1"/>
    <col min="8" max="8" width="18" style="42" customWidth="1"/>
    <col min="9" max="9" width="19.28515625" style="42" customWidth="1"/>
    <col min="10" max="10" width="18" style="42" customWidth="1"/>
    <col min="11" max="12" width="9.7109375" style="42" customWidth="1"/>
    <col min="13" max="13" width="15.7109375" style="42" customWidth="1"/>
    <col min="14" max="15" width="9.7109375" style="42" customWidth="1"/>
    <col min="16" max="16" width="15.7109375" style="42" customWidth="1"/>
    <col min="17" max="18" width="9.7109375" style="42" customWidth="1"/>
    <col min="19" max="19" width="15.7109375" style="42" customWidth="1"/>
    <col min="20" max="20" width="9.7109375" style="42" customWidth="1"/>
    <col min="21" max="21" width="10.5703125" style="42" customWidth="1"/>
    <col min="22" max="22" width="15.7109375" style="42" customWidth="1"/>
    <col min="23" max="24" width="9.7109375" style="42" customWidth="1"/>
    <col min="25" max="25" width="15.7109375" style="42" customWidth="1"/>
    <col min="26" max="27" width="9.7109375" style="42" customWidth="1"/>
    <col min="28" max="28" width="15.7109375" style="42" customWidth="1"/>
    <col min="29" max="30" width="9.7109375" style="42" customWidth="1"/>
    <col min="31" max="31" width="15.7109375" style="42" customWidth="1"/>
    <col min="32" max="32" width="10.85546875" style="42" customWidth="1"/>
    <col min="33" max="33" width="10.7109375" style="42" customWidth="1"/>
    <col min="34" max="41" width="15.7109375" style="42" customWidth="1"/>
    <col min="42" max="42" width="18.42578125" style="42" customWidth="1"/>
    <col min="43" max="48" width="15.7109375" style="42" customWidth="1"/>
    <col min="49" max="49" width="16.5703125" style="42" customWidth="1"/>
    <col min="50" max="51" width="15.7109375" style="42" customWidth="1"/>
    <col min="52" max="54" width="25.7109375" style="42" customWidth="1"/>
    <col min="55" max="16384" width="9.140625" style="42"/>
  </cols>
  <sheetData>
    <row r="1" spans="1:52" ht="30.75" customHeight="1" x14ac:dyDescent="0.25">
      <c r="A1" s="40" t="str">
        <f>"Data collection tool for "&amp;'Hidden sheet'!B2</f>
        <v>Data collection tool for implanted vagus nerve stimulation for treatment-resistant depression</v>
      </c>
      <c r="B1" s="40"/>
      <c r="C1" s="40"/>
      <c r="D1" s="40"/>
      <c r="E1" s="41"/>
      <c r="F1" s="41"/>
      <c r="G1" s="41"/>
      <c r="H1" s="41"/>
      <c r="I1" s="41"/>
      <c r="J1" s="41"/>
      <c r="K1" s="41"/>
      <c r="L1" s="41"/>
    </row>
    <row r="2" spans="1:52" ht="12.75" customHeight="1" x14ac:dyDescent="0.2">
      <c r="A2" s="133"/>
      <c r="B2" s="43" t="s">
        <v>0</v>
      </c>
      <c r="C2" s="44"/>
      <c r="D2" s="45"/>
      <c r="E2" s="108" t="s">
        <v>12</v>
      </c>
      <c r="F2" s="117"/>
      <c r="G2" s="117"/>
      <c r="H2" s="109"/>
      <c r="I2" s="109"/>
      <c r="J2" s="110"/>
      <c r="K2" s="125" t="s">
        <v>15</v>
      </c>
      <c r="L2" s="126"/>
      <c r="M2" s="126"/>
      <c r="N2" s="46"/>
      <c r="O2" s="47"/>
      <c r="P2" s="47"/>
      <c r="Q2" s="47"/>
      <c r="R2" s="47"/>
      <c r="S2" s="47"/>
      <c r="T2" s="47"/>
      <c r="U2" s="47"/>
      <c r="V2" s="47"/>
      <c r="W2" s="47"/>
      <c r="X2" s="47"/>
      <c r="Y2" s="47"/>
      <c r="Z2" s="47"/>
      <c r="AA2" s="47"/>
      <c r="AB2" s="47"/>
      <c r="AC2" s="47"/>
      <c r="AD2" s="47"/>
      <c r="AE2" s="47"/>
      <c r="AF2" s="47"/>
      <c r="AG2" s="47"/>
      <c r="AH2" s="47"/>
      <c r="AI2" s="47"/>
      <c r="AJ2" s="48"/>
      <c r="AK2" s="123" t="s">
        <v>14</v>
      </c>
      <c r="AL2" s="140"/>
      <c r="AM2" s="124"/>
      <c r="AN2" s="124"/>
      <c r="AO2" s="124"/>
      <c r="AP2" s="124"/>
      <c r="AQ2" s="124"/>
      <c r="AR2" s="124"/>
      <c r="AS2" s="124"/>
      <c r="AT2" s="124"/>
      <c r="AU2" s="124"/>
      <c r="AV2" s="124"/>
      <c r="AW2" s="124"/>
      <c r="AX2" s="124"/>
      <c r="AY2" s="124"/>
      <c r="AZ2" s="122"/>
    </row>
    <row r="3" spans="1:52" ht="60" customHeight="1" x14ac:dyDescent="0.2">
      <c r="A3" s="114"/>
      <c r="B3" s="131" t="str">
        <f>Summary!A9</f>
        <v>A discussion has taken place about the safety and efficacy of the procedure</v>
      </c>
      <c r="C3" s="112" t="str">
        <f>Summary!A10</f>
        <v>The patient has received written information explaining the safety and efficacy of the procedure</v>
      </c>
      <c r="D3" s="127" t="str">
        <f>Summary!A11</f>
        <v>Written consent to treatment has been obtained</v>
      </c>
      <c r="E3" s="138" t="s">
        <v>2</v>
      </c>
      <c r="F3" s="136" t="s">
        <v>34</v>
      </c>
      <c r="G3" s="137" t="s">
        <v>35</v>
      </c>
      <c r="H3" s="137" t="s">
        <v>36</v>
      </c>
      <c r="I3" s="135" t="s">
        <v>51</v>
      </c>
      <c r="J3" s="154" t="s">
        <v>13</v>
      </c>
      <c r="K3" s="156" t="s">
        <v>54</v>
      </c>
      <c r="L3" s="157"/>
      <c r="M3" s="158"/>
      <c r="N3" s="156" t="s">
        <v>55</v>
      </c>
      <c r="O3" s="157"/>
      <c r="P3" s="158"/>
      <c r="Q3" s="156" t="s">
        <v>56</v>
      </c>
      <c r="R3" s="157"/>
      <c r="S3" s="158"/>
      <c r="T3" s="156" t="s">
        <v>52</v>
      </c>
      <c r="U3" s="157"/>
      <c r="V3" s="158"/>
      <c r="W3" s="156" t="s">
        <v>57</v>
      </c>
      <c r="X3" s="157"/>
      <c r="Y3" s="158"/>
      <c r="Z3" s="156" t="s">
        <v>58</v>
      </c>
      <c r="AA3" s="157"/>
      <c r="AB3" s="158"/>
      <c r="AC3" s="156" t="s">
        <v>59</v>
      </c>
      <c r="AD3" s="157"/>
      <c r="AE3" s="158"/>
      <c r="AF3" s="156" t="s">
        <v>53</v>
      </c>
      <c r="AG3" s="157"/>
      <c r="AH3" s="158"/>
      <c r="AI3" s="128" t="s">
        <v>17</v>
      </c>
      <c r="AJ3" s="128" t="s">
        <v>13</v>
      </c>
      <c r="AK3" s="152" t="s">
        <v>60</v>
      </c>
      <c r="AL3" s="152" t="s">
        <v>61</v>
      </c>
      <c r="AM3" s="152" t="s">
        <v>39</v>
      </c>
      <c r="AN3" s="152" t="s">
        <v>40</v>
      </c>
      <c r="AO3" s="152" t="s">
        <v>41</v>
      </c>
      <c r="AP3" s="152" t="s">
        <v>42</v>
      </c>
      <c r="AQ3" s="152" t="s">
        <v>43</v>
      </c>
      <c r="AR3" s="152" t="s">
        <v>62</v>
      </c>
      <c r="AS3" s="152" t="s">
        <v>63</v>
      </c>
      <c r="AT3" s="152" t="s">
        <v>44</v>
      </c>
      <c r="AU3" s="152" t="s">
        <v>45</v>
      </c>
      <c r="AV3" s="152" t="s">
        <v>46</v>
      </c>
      <c r="AW3" s="152" t="s">
        <v>47</v>
      </c>
      <c r="AX3" s="152" t="s">
        <v>48</v>
      </c>
      <c r="AY3" s="129" t="str">
        <f>Summary!A39</f>
        <v>Other adverse outcome</v>
      </c>
      <c r="AZ3" s="130" t="s">
        <v>26</v>
      </c>
    </row>
    <row r="4" spans="1:52" ht="25.5" customHeight="1" x14ac:dyDescent="0.2">
      <c r="A4" s="115" t="s">
        <v>1</v>
      </c>
      <c r="B4" s="132"/>
      <c r="C4" s="113"/>
      <c r="D4" s="113"/>
      <c r="E4" s="141" t="s">
        <v>37</v>
      </c>
      <c r="F4" s="141" t="s">
        <v>22</v>
      </c>
      <c r="G4" s="141" t="s">
        <v>22</v>
      </c>
      <c r="H4" s="141" t="s">
        <v>22</v>
      </c>
      <c r="I4" s="142" t="s">
        <v>38</v>
      </c>
      <c r="J4" s="155"/>
      <c r="K4" s="49" t="s">
        <v>25</v>
      </c>
      <c r="L4" s="49" t="s">
        <v>22</v>
      </c>
      <c r="M4" s="49" t="s">
        <v>23</v>
      </c>
      <c r="N4" s="49" t="s">
        <v>25</v>
      </c>
      <c r="O4" s="49" t="s">
        <v>22</v>
      </c>
      <c r="P4" s="49" t="s">
        <v>23</v>
      </c>
      <c r="Q4" s="50" t="s">
        <v>25</v>
      </c>
      <c r="R4" s="50" t="s">
        <v>22</v>
      </c>
      <c r="S4" s="50" t="s">
        <v>23</v>
      </c>
      <c r="T4" s="50" t="s">
        <v>25</v>
      </c>
      <c r="U4" s="139" t="s">
        <v>38</v>
      </c>
      <c r="V4" s="50" t="s">
        <v>23</v>
      </c>
      <c r="W4" s="49" t="s">
        <v>25</v>
      </c>
      <c r="X4" s="49" t="s">
        <v>22</v>
      </c>
      <c r="Y4" s="49" t="s">
        <v>23</v>
      </c>
      <c r="Z4" s="49" t="s">
        <v>25</v>
      </c>
      <c r="AA4" s="49" t="s">
        <v>22</v>
      </c>
      <c r="AB4" s="49" t="s">
        <v>23</v>
      </c>
      <c r="AC4" s="50" t="s">
        <v>25</v>
      </c>
      <c r="AD4" s="50" t="s">
        <v>22</v>
      </c>
      <c r="AE4" s="50" t="s">
        <v>23</v>
      </c>
      <c r="AF4" s="50" t="s">
        <v>25</v>
      </c>
      <c r="AG4" s="139" t="s">
        <v>38</v>
      </c>
      <c r="AH4" s="50" t="s">
        <v>23</v>
      </c>
      <c r="AI4" s="116"/>
      <c r="AJ4" s="116"/>
      <c r="AK4" s="153"/>
      <c r="AL4" s="153"/>
      <c r="AM4" s="153"/>
      <c r="AN4" s="153"/>
      <c r="AO4" s="153"/>
      <c r="AP4" s="153"/>
      <c r="AQ4" s="153"/>
      <c r="AR4" s="153"/>
      <c r="AS4" s="153"/>
      <c r="AT4" s="153"/>
      <c r="AU4" s="153"/>
      <c r="AV4" s="153"/>
      <c r="AW4" s="153"/>
      <c r="AX4" s="153"/>
      <c r="AY4" s="120"/>
      <c r="AZ4" s="111"/>
    </row>
    <row r="5" spans="1:52" x14ac:dyDescent="0.2">
      <c r="A5" s="134">
        <v>1</v>
      </c>
      <c r="B5" s="52"/>
      <c r="C5" s="52"/>
      <c r="D5" s="52"/>
      <c r="E5" s="53"/>
      <c r="F5" s="118"/>
      <c r="G5" s="119"/>
      <c r="H5" s="54"/>
      <c r="I5" s="54"/>
      <c r="J5" s="143"/>
      <c r="K5" s="53"/>
      <c r="L5" s="52"/>
      <c r="M5" s="52"/>
      <c r="N5" s="67"/>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121"/>
    </row>
    <row r="6" spans="1:52" x14ac:dyDescent="0.2">
      <c r="A6" s="51">
        <v>2</v>
      </c>
      <c r="B6" s="52"/>
      <c r="C6" s="52"/>
      <c r="D6" s="52"/>
      <c r="E6" s="53"/>
      <c r="F6" s="54"/>
      <c r="G6" s="53"/>
      <c r="H6" s="54"/>
      <c r="I6" s="54"/>
      <c r="J6" s="143"/>
      <c r="K6" s="53"/>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5"/>
    </row>
    <row r="7" spans="1:52" x14ac:dyDescent="0.2">
      <c r="A7" s="51">
        <v>3</v>
      </c>
      <c r="B7" s="52"/>
      <c r="C7" s="52"/>
      <c r="D7" s="52"/>
      <c r="E7" s="53"/>
      <c r="F7" s="54"/>
      <c r="G7" s="53"/>
      <c r="H7" s="54"/>
      <c r="I7" s="54"/>
      <c r="J7" s="143"/>
      <c r="K7" s="53"/>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5"/>
    </row>
    <row r="8" spans="1:52" x14ac:dyDescent="0.2">
      <c r="A8" s="51">
        <v>4</v>
      </c>
      <c r="B8" s="52"/>
      <c r="C8" s="52"/>
      <c r="D8" s="52"/>
      <c r="E8" s="53"/>
      <c r="F8" s="54"/>
      <c r="G8" s="53"/>
      <c r="H8" s="54"/>
      <c r="I8" s="54"/>
      <c r="J8" s="143"/>
      <c r="K8" s="53"/>
      <c r="L8" s="52"/>
      <c r="M8" s="52"/>
      <c r="N8" s="67"/>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5"/>
    </row>
    <row r="9" spans="1:52" x14ac:dyDescent="0.2">
      <c r="A9" s="51">
        <v>5</v>
      </c>
      <c r="B9" s="52"/>
      <c r="C9" s="52"/>
      <c r="D9" s="52"/>
      <c r="E9" s="53"/>
      <c r="F9" s="54"/>
      <c r="G9" s="53"/>
      <c r="H9" s="54"/>
      <c r="I9" s="54"/>
      <c r="J9" s="143"/>
      <c r="K9" s="53"/>
      <c r="L9" s="52"/>
      <c r="M9" s="52"/>
      <c r="N9" s="67"/>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5"/>
    </row>
    <row r="10" spans="1:52" x14ac:dyDescent="0.2">
      <c r="A10" s="51">
        <v>6</v>
      </c>
      <c r="B10" s="52"/>
      <c r="C10" s="52"/>
      <c r="D10" s="52"/>
      <c r="E10" s="53"/>
      <c r="F10" s="54"/>
      <c r="G10" s="53"/>
      <c r="H10" s="54"/>
      <c r="I10" s="54"/>
      <c r="J10" s="143"/>
      <c r="K10" s="53"/>
      <c r="L10" s="52"/>
      <c r="M10" s="52"/>
      <c r="N10" s="67"/>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5"/>
    </row>
    <row r="11" spans="1:52" x14ac:dyDescent="0.2">
      <c r="A11" s="51">
        <v>7</v>
      </c>
      <c r="B11" s="52"/>
      <c r="C11" s="52"/>
      <c r="D11" s="52"/>
      <c r="E11" s="53"/>
      <c r="F11" s="54"/>
      <c r="G11" s="53"/>
      <c r="H11" s="54"/>
      <c r="I11" s="54"/>
      <c r="J11" s="143"/>
      <c r="K11" s="53"/>
      <c r="L11" s="52"/>
      <c r="M11" s="52"/>
      <c r="N11" s="67"/>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5"/>
    </row>
    <row r="12" spans="1:52" x14ac:dyDescent="0.2">
      <c r="A12" s="51">
        <v>8</v>
      </c>
      <c r="B12" s="52"/>
      <c r="C12" s="52"/>
      <c r="D12" s="52"/>
      <c r="E12" s="53"/>
      <c r="F12" s="54"/>
      <c r="G12" s="53"/>
      <c r="H12" s="54"/>
      <c r="I12" s="54"/>
      <c r="J12" s="143"/>
      <c r="K12" s="53"/>
      <c r="L12" s="52"/>
      <c r="M12" s="52"/>
      <c r="N12" s="67"/>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5"/>
    </row>
    <row r="13" spans="1:52" x14ac:dyDescent="0.2">
      <c r="A13" s="51">
        <v>9</v>
      </c>
      <c r="B13" s="52"/>
      <c r="C13" s="52"/>
      <c r="D13" s="52"/>
      <c r="E13" s="53"/>
      <c r="F13" s="54"/>
      <c r="G13" s="53"/>
      <c r="H13" s="54"/>
      <c r="I13" s="54"/>
      <c r="J13" s="143"/>
      <c r="K13" s="53"/>
      <c r="L13" s="52"/>
      <c r="M13" s="52"/>
      <c r="N13" s="67"/>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5"/>
    </row>
    <row r="14" spans="1:52" x14ac:dyDescent="0.2">
      <c r="A14" s="51">
        <v>10</v>
      </c>
      <c r="B14" s="52"/>
      <c r="C14" s="52"/>
      <c r="D14" s="52"/>
      <c r="E14" s="53"/>
      <c r="F14" s="54"/>
      <c r="G14" s="53"/>
      <c r="H14" s="54"/>
      <c r="I14" s="54"/>
      <c r="J14" s="143"/>
      <c r="K14" s="53"/>
      <c r="L14" s="52"/>
      <c r="M14" s="52"/>
      <c r="N14" s="67"/>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5"/>
    </row>
    <row r="15" spans="1:52" x14ac:dyDescent="0.2">
      <c r="A15" s="51">
        <v>11</v>
      </c>
      <c r="B15" s="52"/>
      <c r="C15" s="52"/>
      <c r="D15" s="52"/>
      <c r="E15" s="53"/>
      <c r="F15" s="54"/>
      <c r="G15" s="53"/>
      <c r="H15" s="54"/>
      <c r="I15" s="54"/>
      <c r="J15" s="143"/>
      <c r="K15" s="53"/>
      <c r="L15" s="52"/>
      <c r="M15" s="52"/>
      <c r="N15" s="67"/>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5"/>
    </row>
    <row r="16" spans="1:52" x14ac:dyDescent="0.2">
      <c r="A16" s="51">
        <v>12</v>
      </c>
      <c r="B16" s="52"/>
      <c r="C16" s="52"/>
      <c r="D16" s="52"/>
      <c r="E16" s="53"/>
      <c r="F16" s="54"/>
      <c r="G16" s="53"/>
      <c r="H16" s="54"/>
      <c r="I16" s="54"/>
      <c r="J16" s="143"/>
      <c r="K16" s="53"/>
      <c r="L16" s="52"/>
      <c r="M16" s="52"/>
      <c r="N16" s="67"/>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5"/>
    </row>
    <row r="17" spans="1:52" x14ac:dyDescent="0.2">
      <c r="A17" s="51">
        <v>13</v>
      </c>
      <c r="B17" s="52"/>
      <c r="C17" s="52"/>
      <c r="D17" s="52"/>
      <c r="E17" s="53"/>
      <c r="F17" s="54"/>
      <c r="G17" s="53"/>
      <c r="H17" s="54"/>
      <c r="I17" s="54"/>
      <c r="J17" s="143"/>
      <c r="K17" s="53"/>
      <c r="L17" s="52"/>
      <c r="M17" s="52"/>
      <c r="N17" s="67"/>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5"/>
    </row>
    <row r="18" spans="1:52" x14ac:dyDescent="0.2">
      <c r="A18" s="51">
        <v>14</v>
      </c>
      <c r="B18" s="52"/>
      <c r="C18" s="52"/>
      <c r="D18" s="52"/>
      <c r="E18" s="53"/>
      <c r="F18" s="54"/>
      <c r="G18" s="53"/>
      <c r="H18" s="54"/>
      <c r="I18" s="54"/>
      <c r="J18" s="143"/>
      <c r="K18" s="53"/>
      <c r="L18" s="52"/>
      <c r="M18" s="52"/>
      <c r="N18" s="67"/>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5"/>
    </row>
    <row r="19" spans="1:52" x14ac:dyDescent="0.2">
      <c r="A19" s="51">
        <v>15</v>
      </c>
      <c r="B19" s="52"/>
      <c r="C19" s="52"/>
      <c r="D19" s="52"/>
      <c r="E19" s="53"/>
      <c r="F19" s="54"/>
      <c r="G19" s="53"/>
      <c r="H19" s="54"/>
      <c r="I19" s="54"/>
      <c r="J19" s="143"/>
      <c r="K19" s="53"/>
      <c r="L19" s="52"/>
      <c r="M19" s="52"/>
      <c r="N19" s="67"/>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5"/>
    </row>
    <row r="20" spans="1:52" x14ac:dyDescent="0.2">
      <c r="A20" s="51">
        <v>16</v>
      </c>
      <c r="B20" s="52"/>
      <c r="C20" s="52"/>
      <c r="D20" s="52"/>
      <c r="E20" s="53"/>
      <c r="F20" s="54"/>
      <c r="G20" s="53"/>
      <c r="H20" s="54"/>
      <c r="I20" s="54"/>
      <c r="J20" s="143"/>
      <c r="K20" s="53"/>
      <c r="L20" s="52"/>
      <c r="M20" s="52"/>
      <c r="N20" s="67"/>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5"/>
    </row>
    <row r="21" spans="1:52" x14ac:dyDescent="0.2">
      <c r="A21" s="51">
        <v>17</v>
      </c>
      <c r="B21" s="52"/>
      <c r="C21" s="52"/>
      <c r="D21" s="52"/>
      <c r="E21" s="53"/>
      <c r="F21" s="54"/>
      <c r="G21" s="53"/>
      <c r="H21" s="54"/>
      <c r="I21" s="54"/>
      <c r="J21" s="143"/>
      <c r="K21" s="53"/>
      <c r="L21" s="52"/>
      <c r="M21" s="52"/>
      <c r="N21" s="67"/>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5"/>
    </row>
    <row r="22" spans="1:52" x14ac:dyDescent="0.2">
      <c r="A22" s="51">
        <v>18</v>
      </c>
      <c r="B22" s="52"/>
      <c r="C22" s="52"/>
      <c r="D22" s="52"/>
      <c r="E22" s="53"/>
      <c r="F22" s="54"/>
      <c r="G22" s="53"/>
      <c r="H22" s="54"/>
      <c r="I22" s="54"/>
      <c r="J22" s="143"/>
      <c r="K22" s="53"/>
      <c r="L22" s="52"/>
      <c r="M22" s="52"/>
      <c r="N22" s="67"/>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5"/>
    </row>
    <row r="23" spans="1:52" x14ac:dyDescent="0.2">
      <c r="A23" s="51">
        <v>19</v>
      </c>
      <c r="B23" s="52"/>
      <c r="C23" s="52"/>
      <c r="D23" s="52"/>
      <c r="E23" s="53"/>
      <c r="F23" s="54"/>
      <c r="G23" s="53"/>
      <c r="H23" s="54"/>
      <c r="I23" s="54"/>
      <c r="J23" s="143"/>
      <c r="K23" s="53"/>
      <c r="L23" s="52"/>
      <c r="M23" s="52"/>
      <c r="N23" s="67"/>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5"/>
    </row>
    <row r="24" spans="1:52" x14ac:dyDescent="0.2">
      <c r="A24" s="51">
        <v>20</v>
      </c>
      <c r="B24" s="52"/>
      <c r="C24" s="52"/>
      <c r="D24" s="52"/>
      <c r="E24" s="53"/>
      <c r="F24" s="54"/>
      <c r="G24" s="53"/>
      <c r="H24" s="54"/>
      <c r="I24" s="54"/>
      <c r="J24" s="143"/>
      <c r="K24" s="53"/>
      <c r="L24" s="52"/>
      <c r="M24" s="52"/>
      <c r="N24" s="67"/>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5"/>
    </row>
    <row r="25" spans="1:52" x14ac:dyDescent="0.2">
      <c r="A25" s="51">
        <v>21</v>
      </c>
      <c r="B25" s="52"/>
      <c r="C25" s="52"/>
      <c r="D25" s="52"/>
      <c r="E25" s="53"/>
      <c r="F25" s="54"/>
      <c r="G25" s="53"/>
      <c r="H25" s="54"/>
      <c r="I25" s="54"/>
      <c r="J25" s="143"/>
      <c r="K25" s="53"/>
      <c r="L25" s="52"/>
      <c r="M25" s="52"/>
      <c r="N25" s="67"/>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5"/>
    </row>
    <row r="26" spans="1:52" x14ac:dyDescent="0.2">
      <c r="A26" s="51">
        <v>22</v>
      </c>
      <c r="B26" s="52"/>
      <c r="C26" s="52"/>
      <c r="D26" s="52"/>
      <c r="E26" s="53"/>
      <c r="F26" s="54"/>
      <c r="G26" s="53"/>
      <c r="H26" s="54"/>
      <c r="I26" s="54"/>
      <c r="J26" s="143"/>
      <c r="K26" s="53"/>
      <c r="L26" s="52"/>
      <c r="M26" s="52"/>
      <c r="N26" s="67"/>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5"/>
    </row>
    <row r="27" spans="1:52" x14ac:dyDescent="0.2">
      <c r="A27" s="51">
        <v>23</v>
      </c>
      <c r="B27" s="52"/>
      <c r="C27" s="52"/>
      <c r="D27" s="52"/>
      <c r="E27" s="53"/>
      <c r="F27" s="54"/>
      <c r="G27" s="53"/>
      <c r="H27" s="54"/>
      <c r="I27" s="54"/>
      <c r="J27" s="143"/>
      <c r="K27" s="53"/>
      <c r="L27" s="52"/>
      <c r="M27" s="52"/>
      <c r="N27" s="67"/>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5"/>
    </row>
    <row r="28" spans="1:52" x14ac:dyDescent="0.2">
      <c r="A28" s="51">
        <v>24</v>
      </c>
      <c r="B28" s="52"/>
      <c r="C28" s="52"/>
      <c r="D28" s="52"/>
      <c r="E28" s="53"/>
      <c r="F28" s="54"/>
      <c r="G28" s="53"/>
      <c r="H28" s="54"/>
      <c r="I28" s="54"/>
      <c r="J28" s="53"/>
      <c r="K28" s="53"/>
      <c r="L28" s="52"/>
      <c r="M28" s="52"/>
      <c r="N28" s="67"/>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5"/>
    </row>
    <row r="29" spans="1:52" x14ac:dyDescent="0.2">
      <c r="A29" s="51">
        <v>25</v>
      </c>
      <c r="B29" s="52"/>
      <c r="C29" s="52"/>
      <c r="D29" s="52"/>
      <c r="E29" s="53"/>
      <c r="F29" s="54"/>
      <c r="G29" s="53"/>
      <c r="H29" s="54"/>
      <c r="I29" s="54"/>
      <c r="J29" s="53"/>
      <c r="K29" s="53"/>
      <c r="L29" s="52"/>
      <c r="M29" s="52"/>
      <c r="N29" s="67"/>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5"/>
    </row>
    <row r="30" spans="1:52" x14ac:dyDescent="0.2">
      <c r="A30" s="51">
        <v>26</v>
      </c>
      <c r="B30" s="52"/>
      <c r="C30" s="52"/>
      <c r="D30" s="52"/>
      <c r="E30" s="53"/>
      <c r="F30" s="54"/>
      <c r="G30" s="53"/>
      <c r="H30" s="54"/>
      <c r="I30" s="54"/>
      <c r="J30" s="53"/>
      <c r="K30" s="53"/>
      <c r="L30" s="52"/>
      <c r="M30" s="52"/>
      <c r="N30" s="67"/>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5"/>
    </row>
    <row r="31" spans="1:52" x14ac:dyDescent="0.2">
      <c r="A31" s="51">
        <v>27</v>
      </c>
      <c r="B31" s="52"/>
      <c r="C31" s="52"/>
      <c r="D31" s="52"/>
      <c r="E31" s="53"/>
      <c r="F31" s="54"/>
      <c r="G31" s="53"/>
      <c r="H31" s="54"/>
      <c r="I31" s="54"/>
      <c r="J31" s="53"/>
      <c r="K31" s="53"/>
      <c r="L31" s="52"/>
      <c r="M31" s="52"/>
      <c r="N31" s="67"/>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5"/>
    </row>
    <row r="32" spans="1:52" x14ac:dyDescent="0.2">
      <c r="A32" s="51">
        <v>28</v>
      </c>
      <c r="B32" s="52"/>
      <c r="C32" s="52"/>
      <c r="D32" s="52"/>
      <c r="E32" s="53"/>
      <c r="F32" s="54"/>
      <c r="G32" s="53"/>
      <c r="H32" s="54"/>
      <c r="I32" s="54"/>
      <c r="J32" s="53"/>
      <c r="K32" s="53"/>
      <c r="L32" s="52"/>
      <c r="M32" s="52"/>
      <c r="N32" s="67"/>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5"/>
    </row>
    <row r="33" spans="1:52" x14ac:dyDescent="0.2">
      <c r="A33" s="51">
        <v>29</v>
      </c>
      <c r="B33" s="52"/>
      <c r="C33" s="52"/>
      <c r="D33" s="52"/>
      <c r="E33" s="53"/>
      <c r="F33" s="54"/>
      <c r="G33" s="53"/>
      <c r="H33" s="54"/>
      <c r="I33" s="54"/>
      <c r="J33" s="53"/>
      <c r="K33" s="53"/>
      <c r="L33" s="52"/>
      <c r="M33" s="52"/>
      <c r="N33" s="67"/>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5"/>
    </row>
    <row r="34" spans="1:52" x14ac:dyDescent="0.2">
      <c r="A34" s="51">
        <v>30</v>
      </c>
      <c r="B34" s="52"/>
      <c r="C34" s="52"/>
      <c r="D34" s="52"/>
      <c r="E34" s="53"/>
      <c r="F34" s="54"/>
      <c r="G34" s="53"/>
      <c r="H34" s="54"/>
      <c r="I34" s="54"/>
      <c r="J34" s="53"/>
      <c r="K34" s="53"/>
      <c r="L34" s="52"/>
      <c r="M34" s="52"/>
      <c r="N34" s="67"/>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5"/>
    </row>
    <row r="35" spans="1:52" x14ac:dyDescent="0.2">
      <c r="A35" s="51">
        <v>31</v>
      </c>
      <c r="B35" s="52"/>
      <c r="C35" s="52"/>
      <c r="D35" s="52"/>
      <c r="E35" s="53"/>
      <c r="F35" s="54"/>
      <c r="G35" s="53"/>
      <c r="H35" s="54"/>
      <c r="I35" s="54"/>
      <c r="J35" s="53"/>
      <c r="K35" s="53"/>
      <c r="L35" s="52"/>
      <c r="M35" s="52"/>
      <c r="N35" s="67"/>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5"/>
    </row>
    <row r="36" spans="1:52" x14ac:dyDescent="0.2">
      <c r="A36" s="51">
        <v>32</v>
      </c>
      <c r="B36" s="52"/>
      <c r="C36" s="52"/>
      <c r="D36" s="52"/>
      <c r="E36" s="53"/>
      <c r="F36" s="54"/>
      <c r="G36" s="53"/>
      <c r="H36" s="54"/>
      <c r="I36" s="54"/>
      <c r="J36" s="53"/>
      <c r="K36" s="53"/>
      <c r="L36" s="52"/>
      <c r="M36" s="52"/>
      <c r="N36" s="67"/>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5"/>
    </row>
    <row r="37" spans="1:52" x14ac:dyDescent="0.2">
      <c r="A37" s="51">
        <v>33</v>
      </c>
      <c r="B37" s="52"/>
      <c r="C37" s="52"/>
      <c r="D37" s="52"/>
      <c r="E37" s="53"/>
      <c r="F37" s="54"/>
      <c r="G37" s="53"/>
      <c r="H37" s="54"/>
      <c r="I37" s="54"/>
      <c r="J37" s="53"/>
      <c r="K37" s="53"/>
      <c r="L37" s="52"/>
      <c r="M37" s="52"/>
      <c r="N37" s="67"/>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5"/>
    </row>
    <row r="38" spans="1:52" x14ac:dyDescent="0.2">
      <c r="A38" s="51">
        <v>34</v>
      </c>
      <c r="B38" s="52"/>
      <c r="C38" s="52"/>
      <c r="D38" s="52"/>
      <c r="E38" s="53"/>
      <c r="F38" s="54"/>
      <c r="G38" s="53"/>
      <c r="H38" s="54"/>
      <c r="I38" s="54"/>
      <c r="J38" s="53"/>
      <c r="K38" s="53"/>
      <c r="L38" s="52"/>
      <c r="M38" s="52"/>
      <c r="N38" s="67"/>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5"/>
    </row>
    <row r="39" spans="1:52" x14ac:dyDescent="0.2">
      <c r="A39" s="51">
        <v>35</v>
      </c>
      <c r="B39" s="52"/>
      <c r="C39" s="52"/>
      <c r="D39" s="52"/>
      <c r="E39" s="53"/>
      <c r="F39" s="54"/>
      <c r="G39" s="53"/>
      <c r="H39" s="54"/>
      <c r="I39" s="54"/>
      <c r="J39" s="53"/>
      <c r="K39" s="53"/>
      <c r="L39" s="52"/>
      <c r="M39" s="52"/>
      <c r="N39" s="67"/>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5"/>
    </row>
    <row r="40" spans="1:52" x14ac:dyDescent="0.2">
      <c r="A40" s="51">
        <v>36</v>
      </c>
      <c r="B40" s="52"/>
      <c r="C40" s="52"/>
      <c r="D40" s="52"/>
      <c r="E40" s="53"/>
      <c r="F40" s="54"/>
      <c r="G40" s="53"/>
      <c r="H40" s="54"/>
      <c r="I40" s="54"/>
      <c r="J40" s="53"/>
      <c r="K40" s="53"/>
      <c r="L40" s="52"/>
      <c r="M40" s="52"/>
      <c r="N40" s="67"/>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5"/>
    </row>
    <row r="41" spans="1:52" x14ac:dyDescent="0.2">
      <c r="A41" s="51">
        <v>37</v>
      </c>
      <c r="B41" s="52"/>
      <c r="C41" s="52"/>
      <c r="D41" s="52"/>
      <c r="E41" s="53"/>
      <c r="F41" s="54"/>
      <c r="G41" s="53"/>
      <c r="H41" s="54"/>
      <c r="I41" s="54"/>
      <c r="J41" s="53"/>
      <c r="K41" s="53"/>
      <c r="L41" s="52"/>
      <c r="M41" s="52"/>
      <c r="N41" s="67"/>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5"/>
    </row>
    <row r="42" spans="1:52" x14ac:dyDescent="0.2">
      <c r="A42" s="51">
        <v>38</v>
      </c>
      <c r="B42" s="52"/>
      <c r="C42" s="52"/>
      <c r="D42" s="52"/>
      <c r="E42" s="53"/>
      <c r="F42" s="54"/>
      <c r="G42" s="53"/>
      <c r="H42" s="54"/>
      <c r="I42" s="54"/>
      <c r="J42" s="53"/>
      <c r="K42" s="53"/>
      <c r="L42" s="52"/>
      <c r="M42" s="52"/>
      <c r="N42" s="67"/>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5"/>
    </row>
    <row r="43" spans="1:52" x14ac:dyDescent="0.2">
      <c r="A43" s="51">
        <v>39</v>
      </c>
      <c r="B43" s="52"/>
      <c r="C43" s="52"/>
      <c r="D43" s="52"/>
      <c r="E43" s="53"/>
      <c r="F43" s="54"/>
      <c r="G43" s="53"/>
      <c r="H43" s="54"/>
      <c r="I43" s="54"/>
      <c r="J43" s="53"/>
      <c r="K43" s="53"/>
      <c r="L43" s="52"/>
      <c r="M43" s="52"/>
      <c r="N43" s="67"/>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5"/>
    </row>
    <row r="44" spans="1:52" x14ac:dyDescent="0.2">
      <c r="A44" s="51">
        <v>40</v>
      </c>
      <c r="B44" s="52"/>
      <c r="C44" s="52"/>
      <c r="D44" s="52"/>
      <c r="E44" s="53"/>
      <c r="F44" s="54"/>
      <c r="G44" s="53"/>
      <c r="H44" s="54"/>
      <c r="I44" s="54"/>
      <c r="J44" s="53"/>
      <c r="K44" s="53"/>
      <c r="L44" s="52"/>
      <c r="M44" s="52"/>
      <c r="N44" s="67"/>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5"/>
    </row>
    <row r="45" spans="1:52" x14ac:dyDescent="0.2">
      <c r="A45" s="51">
        <v>41</v>
      </c>
      <c r="B45" s="52"/>
      <c r="C45" s="52"/>
      <c r="D45" s="52"/>
      <c r="E45" s="53"/>
      <c r="F45" s="54"/>
      <c r="G45" s="53"/>
      <c r="H45" s="54"/>
      <c r="I45" s="54"/>
      <c r="J45" s="53"/>
      <c r="K45" s="53"/>
      <c r="L45" s="52"/>
      <c r="M45" s="52"/>
      <c r="N45" s="67"/>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5"/>
    </row>
    <row r="46" spans="1:52" x14ac:dyDescent="0.2">
      <c r="A46" s="51">
        <v>42</v>
      </c>
      <c r="B46" s="52"/>
      <c r="C46" s="52"/>
      <c r="D46" s="52"/>
      <c r="E46" s="53"/>
      <c r="F46" s="54"/>
      <c r="G46" s="53"/>
      <c r="H46" s="54"/>
      <c r="I46" s="54"/>
      <c r="J46" s="53"/>
      <c r="K46" s="53"/>
      <c r="L46" s="52"/>
      <c r="M46" s="52"/>
      <c r="N46" s="67"/>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5"/>
    </row>
    <row r="47" spans="1:52" x14ac:dyDescent="0.2">
      <c r="A47" s="51">
        <v>43</v>
      </c>
      <c r="B47" s="52"/>
      <c r="C47" s="52"/>
      <c r="D47" s="52"/>
      <c r="E47" s="53"/>
      <c r="F47" s="54"/>
      <c r="G47" s="53"/>
      <c r="H47" s="54"/>
      <c r="I47" s="54"/>
      <c r="J47" s="53"/>
      <c r="K47" s="53"/>
      <c r="L47" s="52"/>
      <c r="M47" s="52"/>
      <c r="N47" s="67"/>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5"/>
    </row>
    <row r="48" spans="1:52" x14ac:dyDescent="0.2">
      <c r="A48" s="51">
        <v>44</v>
      </c>
      <c r="B48" s="52"/>
      <c r="C48" s="52"/>
      <c r="D48" s="52"/>
      <c r="E48" s="53"/>
      <c r="F48" s="54"/>
      <c r="G48" s="53"/>
      <c r="H48" s="54"/>
      <c r="I48" s="54"/>
      <c r="J48" s="53"/>
      <c r="K48" s="53"/>
      <c r="L48" s="52"/>
      <c r="M48" s="52"/>
      <c r="N48" s="67"/>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5"/>
    </row>
    <row r="49" spans="1:52" x14ac:dyDescent="0.2">
      <c r="A49" s="51">
        <v>45</v>
      </c>
      <c r="B49" s="52"/>
      <c r="C49" s="52"/>
      <c r="D49" s="52"/>
      <c r="E49" s="53"/>
      <c r="F49" s="54"/>
      <c r="G49" s="53"/>
      <c r="H49" s="54"/>
      <c r="I49" s="54"/>
      <c r="J49" s="53"/>
      <c r="K49" s="53"/>
      <c r="L49" s="52"/>
      <c r="M49" s="52"/>
      <c r="N49" s="67"/>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5"/>
    </row>
    <row r="50" spans="1:52" x14ac:dyDescent="0.2">
      <c r="A50" s="51">
        <v>46</v>
      </c>
      <c r="B50" s="52"/>
      <c r="C50" s="52"/>
      <c r="D50" s="52"/>
      <c r="E50" s="53"/>
      <c r="F50" s="54"/>
      <c r="G50" s="53"/>
      <c r="H50" s="54"/>
      <c r="I50" s="54"/>
      <c r="J50" s="53"/>
      <c r="K50" s="53"/>
      <c r="L50" s="52"/>
      <c r="M50" s="52"/>
      <c r="N50" s="67"/>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5"/>
    </row>
    <row r="51" spans="1:52" x14ac:dyDescent="0.2">
      <c r="A51" s="51">
        <v>47</v>
      </c>
      <c r="B51" s="52"/>
      <c r="C51" s="52"/>
      <c r="D51" s="52"/>
      <c r="E51" s="53"/>
      <c r="F51" s="54"/>
      <c r="G51" s="53"/>
      <c r="H51" s="54"/>
      <c r="I51" s="54"/>
      <c r="J51" s="53"/>
      <c r="K51" s="53"/>
      <c r="L51" s="52"/>
      <c r="M51" s="52"/>
      <c r="N51" s="67"/>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5"/>
    </row>
    <row r="52" spans="1:52" x14ac:dyDescent="0.2">
      <c r="A52" s="51">
        <v>48</v>
      </c>
      <c r="B52" s="52"/>
      <c r="C52" s="52"/>
      <c r="D52" s="52"/>
      <c r="E52" s="53"/>
      <c r="F52" s="54"/>
      <c r="G52" s="53"/>
      <c r="H52" s="54"/>
      <c r="I52" s="54"/>
      <c r="J52" s="53"/>
      <c r="K52" s="53"/>
      <c r="L52" s="52"/>
      <c r="M52" s="52"/>
      <c r="N52" s="67"/>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5"/>
    </row>
    <row r="53" spans="1:52" x14ac:dyDescent="0.2">
      <c r="A53" s="51">
        <v>49</v>
      </c>
      <c r="B53" s="52"/>
      <c r="C53" s="52"/>
      <c r="D53" s="52"/>
      <c r="E53" s="53"/>
      <c r="F53" s="54"/>
      <c r="G53" s="53"/>
      <c r="H53" s="54"/>
      <c r="I53" s="54"/>
      <c r="J53" s="53"/>
      <c r="K53" s="53"/>
      <c r="L53" s="52"/>
      <c r="M53" s="52"/>
      <c r="N53" s="67"/>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5"/>
    </row>
    <row r="54" spans="1:52" x14ac:dyDescent="0.2">
      <c r="A54" s="51">
        <v>50</v>
      </c>
      <c r="B54" s="52"/>
      <c r="C54" s="52"/>
      <c r="D54" s="52"/>
      <c r="E54" s="53"/>
      <c r="F54" s="54"/>
      <c r="G54" s="53"/>
      <c r="H54" s="54"/>
      <c r="I54" s="54"/>
      <c r="J54" s="53"/>
      <c r="K54" s="53"/>
      <c r="L54" s="52"/>
      <c r="M54" s="52"/>
      <c r="N54" s="67"/>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5"/>
    </row>
    <row r="55" spans="1:52" x14ac:dyDescent="0.2">
      <c r="A55" s="51">
        <v>51</v>
      </c>
      <c r="B55" s="52"/>
      <c r="C55" s="52"/>
      <c r="D55" s="52"/>
      <c r="E55" s="53"/>
      <c r="F55" s="54"/>
      <c r="G55" s="53"/>
      <c r="H55" s="54"/>
      <c r="I55" s="54"/>
      <c r="J55" s="53"/>
      <c r="K55" s="53"/>
      <c r="L55" s="52"/>
      <c r="M55" s="52"/>
      <c r="N55" s="67"/>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5"/>
    </row>
    <row r="56" spans="1:52" x14ac:dyDescent="0.2">
      <c r="A56" s="51">
        <v>52</v>
      </c>
      <c r="B56" s="52"/>
      <c r="C56" s="52"/>
      <c r="D56" s="52"/>
      <c r="E56" s="53"/>
      <c r="F56" s="54"/>
      <c r="G56" s="53"/>
      <c r="H56" s="54"/>
      <c r="I56" s="54"/>
      <c r="J56" s="53"/>
      <c r="K56" s="53"/>
      <c r="L56" s="52"/>
      <c r="M56" s="52"/>
      <c r="N56" s="67"/>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5"/>
    </row>
    <row r="57" spans="1:52" x14ac:dyDescent="0.2">
      <c r="A57" s="51">
        <v>53</v>
      </c>
      <c r="B57" s="52"/>
      <c r="C57" s="52"/>
      <c r="D57" s="52"/>
      <c r="E57" s="53"/>
      <c r="F57" s="54"/>
      <c r="G57" s="53"/>
      <c r="H57" s="54"/>
      <c r="I57" s="54"/>
      <c r="J57" s="53"/>
      <c r="K57" s="53"/>
      <c r="L57" s="52"/>
      <c r="M57" s="52"/>
      <c r="N57" s="67"/>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5"/>
    </row>
    <row r="58" spans="1:52" x14ac:dyDescent="0.2">
      <c r="A58" s="51">
        <v>54</v>
      </c>
      <c r="B58" s="52"/>
      <c r="C58" s="52"/>
      <c r="D58" s="52"/>
      <c r="E58" s="53"/>
      <c r="F58" s="54"/>
      <c r="G58" s="53"/>
      <c r="H58" s="54"/>
      <c r="I58" s="54"/>
      <c r="J58" s="53"/>
      <c r="K58" s="53"/>
      <c r="L58" s="52"/>
      <c r="M58" s="52"/>
      <c r="N58" s="67"/>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5"/>
    </row>
    <row r="59" spans="1:52" x14ac:dyDescent="0.2">
      <c r="A59" s="51">
        <v>55</v>
      </c>
      <c r="B59" s="52"/>
      <c r="C59" s="52"/>
      <c r="D59" s="52"/>
      <c r="E59" s="53"/>
      <c r="F59" s="54"/>
      <c r="G59" s="53"/>
      <c r="H59" s="54"/>
      <c r="I59" s="54"/>
      <c r="J59" s="53"/>
      <c r="K59" s="53"/>
      <c r="L59" s="52"/>
      <c r="M59" s="52"/>
      <c r="N59" s="67"/>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5"/>
    </row>
    <row r="60" spans="1:52" x14ac:dyDescent="0.2">
      <c r="A60" s="51">
        <v>56</v>
      </c>
      <c r="B60" s="52"/>
      <c r="C60" s="52"/>
      <c r="D60" s="52"/>
      <c r="E60" s="53"/>
      <c r="F60" s="54"/>
      <c r="G60" s="53"/>
      <c r="H60" s="54"/>
      <c r="I60" s="54"/>
      <c r="J60" s="53"/>
      <c r="K60" s="53"/>
      <c r="L60" s="52"/>
      <c r="M60" s="52"/>
      <c r="N60" s="67"/>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5"/>
    </row>
    <row r="61" spans="1:52" x14ac:dyDescent="0.2">
      <c r="A61" s="51">
        <v>57</v>
      </c>
      <c r="B61" s="52"/>
      <c r="C61" s="52"/>
      <c r="D61" s="52"/>
      <c r="E61" s="53"/>
      <c r="F61" s="54"/>
      <c r="G61" s="53"/>
      <c r="H61" s="54"/>
      <c r="I61" s="54"/>
      <c r="J61" s="53"/>
      <c r="K61" s="53"/>
      <c r="L61" s="52"/>
      <c r="M61" s="52"/>
      <c r="N61" s="67"/>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5"/>
    </row>
    <row r="62" spans="1:52" x14ac:dyDescent="0.2">
      <c r="A62" s="51">
        <v>58</v>
      </c>
      <c r="B62" s="52"/>
      <c r="C62" s="52"/>
      <c r="D62" s="52"/>
      <c r="E62" s="53"/>
      <c r="F62" s="54"/>
      <c r="G62" s="53"/>
      <c r="H62" s="54"/>
      <c r="I62" s="54"/>
      <c r="J62" s="53"/>
      <c r="K62" s="53"/>
      <c r="L62" s="52"/>
      <c r="M62" s="52"/>
      <c r="N62" s="67"/>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5"/>
    </row>
    <row r="63" spans="1:52" x14ac:dyDescent="0.2">
      <c r="A63" s="51">
        <v>59</v>
      </c>
      <c r="B63" s="52"/>
      <c r="C63" s="52"/>
      <c r="D63" s="52"/>
      <c r="E63" s="53"/>
      <c r="F63" s="54"/>
      <c r="G63" s="53"/>
      <c r="H63" s="54"/>
      <c r="I63" s="54"/>
      <c r="J63" s="53"/>
      <c r="K63" s="53"/>
      <c r="L63" s="52"/>
      <c r="M63" s="52"/>
      <c r="N63" s="67"/>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5"/>
    </row>
    <row r="64" spans="1:52" x14ac:dyDescent="0.2">
      <c r="A64" s="51">
        <v>60</v>
      </c>
      <c r="B64" s="52"/>
      <c r="C64" s="52"/>
      <c r="D64" s="52"/>
      <c r="E64" s="53"/>
      <c r="F64" s="54"/>
      <c r="G64" s="53"/>
      <c r="H64" s="54"/>
      <c r="I64" s="54"/>
      <c r="J64" s="53"/>
      <c r="K64" s="53"/>
      <c r="L64" s="52"/>
      <c r="M64" s="52"/>
      <c r="N64" s="67"/>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5"/>
    </row>
    <row r="65" spans="1:52" x14ac:dyDescent="0.2">
      <c r="A65" s="51">
        <v>61</v>
      </c>
      <c r="B65" s="52"/>
      <c r="C65" s="52"/>
      <c r="D65" s="52"/>
      <c r="E65" s="53"/>
      <c r="F65" s="54"/>
      <c r="G65" s="53"/>
      <c r="H65" s="54"/>
      <c r="I65" s="54"/>
      <c r="J65" s="53"/>
      <c r="K65" s="53"/>
      <c r="L65" s="52"/>
      <c r="M65" s="52"/>
      <c r="N65" s="67"/>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5"/>
    </row>
    <row r="66" spans="1:52" x14ac:dyDescent="0.2">
      <c r="A66" s="51">
        <v>62</v>
      </c>
      <c r="B66" s="52"/>
      <c r="C66" s="52"/>
      <c r="D66" s="52"/>
      <c r="E66" s="53"/>
      <c r="F66" s="54"/>
      <c r="G66" s="53"/>
      <c r="H66" s="54"/>
      <c r="I66" s="54"/>
      <c r="J66" s="53"/>
      <c r="K66" s="53"/>
      <c r="L66" s="52"/>
      <c r="M66" s="52"/>
      <c r="N66" s="67"/>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5"/>
    </row>
    <row r="67" spans="1:52" x14ac:dyDescent="0.2">
      <c r="A67" s="51">
        <v>63</v>
      </c>
      <c r="B67" s="52"/>
      <c r="C67" s="52"/>
      <c r="D67" s="52"/>
      <c r="E67" s="53"/>
      <c r="F67" s="54"/>
      <c r="G67" s="53"/>
      <c r="H67" s="54"/>
      <c r="I67" s="54"/>
      <c r="J67" s="53"/>
      <c r="K67" s="53"/>
      <c r="L67" s="52"/>
      <c r="M67" s="52"/>
      <c r="N67" s="67"/>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5"/>
    </row>
    <row r="68" spans="1:52" x14ac:dyDescent="0.2">
      <c r="A68" s="51">
        <v>64</v>
      </c>
      <c r="B68" s="52"/>
      <c r="C68" s="52"/>
      <c r="D68" s="52"/>
      <c r="E68" s="53"/>
      <c r="F68" s="54"/>
      <c r="G68" s="53"/>
      <c r="H68" s="54"/>
      <c r="I68" s="54"/>
      <c r="J68" s="53"/>
      <c r="K68" s="53"/>
      <c r="L68" s="52"/>
      <c r="M68" s="52"/>
      <c r="N68" s="67"/>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5"/>
    </row>
    <row r="69" spans="1:52" x14ac:dyDescent="0.2">
      <c r="A69" s="51">
        <v>65</v>
      </c>
      <c r="B69" s="52"/>
      <c r="C69" s="52"/>
      <c r="D69" s="52"/>
      <c r="E69" s="53"/>
      <c r="F69" s="54"/>
      <c r="G69" s="53"/>
      <c r="H69" s="54"/>
      <c r="I69" s="54"/>
      <c r="J69" s="53"/>
      <c r="K69" s="53"/>
      <c r="L69" s="52"/>
      <c r="M69" s="52"/>
      <c r="N69" s="67"/>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5"/>
    </row>
    <row r="70" spans="1:52" x14ac:dyDescent="0.2">
      <c r="A70" s="51">
        <v>66</v>
      </c>
      <c r="B70" s="52"/>
      <c r="C70" s="52"/>
      <c r="D70" s="52"/>
      <c r="E70" s="53"/>
      <c r="F70" s="54"/>
      <c r="G70" s="53"/>
      <c r="H70" s="54"/>
      <c r="I70" s="54"/>
      <c r="J70" s="53"/>
      <c r="K70" s="53"/>
      <c r="L70" s="52"/>
      <c r="M70" s="52"/>
      <c r="N70" s="67"/>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5"/>
    </row>
    <row r="71" spans="1:52" x14ac:dyDescent="0.2">
      <c r="A71" s="51">
        <v>67</v>
      </c>
      <c r="B71" s="52"/>
      <c r="C71" s="52"/>
      <c r="D71" s="52"/>
      <c r="E71" s="53"/>
      <c r="F71" s="54"/>
      <c r="G71" s="53"/>
      <c r="H71" s="54"/>
      <c r="I71" s="54"/>
      <c r="J71" s="53"/>
      <c r="K71" s="53"/>
      <c r="L71" s="52"/>
      <c r="M71" s="52"/>
      <c r="N71" s="67"/>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5"/>
    </row>
    <row r="72" spans="1:52" x14ac:dyDescent="0.2">
      <c r="A72" s="51">
        <v>68</v>
      </c>
      <c r="B72" s="52"/>
      <c r="C72" s="52"/>
      <c r="D72" s="52"/>
      <c r="E72" s="53"/>
      <c r="F72" s="54"/>
      <c r="G72" s="53"/>
      <c r="H72" s="54"/>
      <c r="I72" s="54"/>
      <c r="J72" s="53"/>
      <c r="K72" s="53"/>
      <c r="L72" s="52"/>
      <c r="M72" s="52"/>
      <c r="N72" s="67"/>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5"/>
    </row>
    <row r="73" spans="1:52" x14ac:dyDescent="0.2">
      <c r="A73" s="51">
        <v>69</v>
      </c>
      <c r="B73" s="52"/>
      <c r="C73" s="52"/>
      <c r="D73" s="52"/>
      <c r="E73" s="53"/>
      <c r="F73" s="54"/>
      <c r="G73" s="53"/>
      <c r="H73" s="54"/>
      <c r="I73" s="54"/>
      <c r="J73" s="53"/>
      <c r="K73" s="53"/>
      <c r="L73" s="52"/>
      <c r="M73" s="52"/>
      <c r="N73" s="67"/>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5"/>
    </row>
    <row r="74" spans="1:52" x14ac:dyDescent="0.2">
      <c r="A74" s="51">
        <v>70</v>
      </c>
      <c r="B74" s="52"/>
      <c r="C74" s="52"/>
      <c r="D74" s="52"/>
      <c r="E74" s="53"/>
      <c r="F74" s="54"/>
      <c r="G74" s="53"/>
      <c r="H74" s="54"/>
      <c r="I74" s="54"/>
      <c r="J74" s="53"/>
      <c r="K74" s="53"/>
      <c r="L74" s="52"/>
      <c r="M74" s="52"/>
      <c r="N74" s="67"/>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5"/>
    </row>
    <row r="75" spans="1:52" x14ac:dyDescent="0.2">
      <c r="A75" s="51">
        <v>71</v>
      </c>
      <c r="B75" s="52"/>
      <c r="C75" s="52"/>
      <c r="D75" s="52"/>
      <c r="E75" s="53"/>
      <c r="F75" s="54"/>
      <c r="G75" s="53"/>
      <c r="H75" s="54"/>
      <c r="I75" s="54"/>
      <c r="J75" s="53"/>
      <c r="K75" s="53"/>
      <c r="L75" s="52"/>
      <c r="M75" s="52"/>
      <c r="N75" s="67"/>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5"/>
    </row>
    <row r="76" spans="1:52" x14ac:dyDescent="0.2">
      <c r="A76" s="51">
        <v>72</v>
      </c>
      <c r="B76" s="52"/>
      <c r="C76" s="52"/>
      <c r="D76" s="52"/>
      <c r="E76" s="53"/>
      <c r="F76" s="54"/>
      <c r="G76" s="53"/>
      <c r="H76" s="54"/>
      <c r="I76" s="54"/>
      <c r="J76" s="53"/>
      <c r="K76" s="53"/>
      <c r="L76" s="52"/>
      <c r="M76" s="52"/>
      <c r="N76" s="67"/>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5"/>
    </row>
    <row r="77" spans="1:52" x14ac:dyDescent="0.2">
      <c r="A77" s="51">
        <v>73</v>
      </c>
      <c r="B77" s="52"/>
      <c r="C77" s="52"/>
      <c r="D77" s="52"/>
      <c r="E77" s="53"/>
      <c r="F77" s="54"/>
      <c r="G77" s="53"/>
      <c r="H77" s="54"/>
      <c r="I77" s="54"/>
      <c r="J77" s="53"/>
      <c r="K77" s="53"/>
      <c r="L77" s="52"/>
      <c r="M77" s="52"/>
      <c r="N77" s="67"/>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5"/>
    </row>
    <row r="78" spans="1:52" x14ac:dyDescent="0.2">
      <c r="A78" s="51">
        <v>74</v>
      </c>
      <c r="B78" s="52"/>
      <c r="C78" s="52"/>
      <c r="D78" s="52"/>
      <c r="E78" s="53"/>
      <c r="F78" s="54"/>
      <c r="G78" s="53"/>
      <c r="H78" s="54"/>
      <c r="I78" s="54"/>
      <c r="J78" s="53"/>
      <c r="K78" s="53"/>
      <c r="L78" s="52"/>
      <c r="M78" s="52"/>
      <c r="N78" s="67"/>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5"/>
    </row>
    <row r="79" spans="1:52" x14ac:dyDescent="0.2">
      <c r="A79" s="51">
        <v>75</v>
      </c>
      <c r="B79" s="52"/>
      <c r="C79" s="52"/>
      <c r="D79" s="52"/>
      <c r="E79" s="53"/>
      <c r="F79" s="54"/>
      <c r="G79" s="53"/>
      <c r="H79" s="54"/>
      <c r="I79" s="54"/>
      <c r="J79" s="53"/>
      <c r="K79" s="53"/>
      <c r="L79" s="52"/>
      <c r="M79" s="52"/>
      <c r="N79" s="67"/>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5"/>
    </row>
    <row r="80" spans="1:52" x14ac:dyDescent="0.2">
      <c r="A80" s="51">
        <v>76</v>
      </c>
      <c r="B80" s="52"/>
      <c r="C80" s="52"/>
      <c r="D80" s="52"/>
      <c r="E80" s="53"/>
      <c r="F80" s="54"/>
      <c r="G80" s="53"/>
      <c r="H80" s="54"/>
      <c r="I80" s="54"/>
      <c r="J80" s="53"/>
      <c r="K80" s="53"/>
      <c r="L80" s="52"/>
      <c r="M80" s="52"/>
      <c r="N80" s="67"/>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5"/>
    </row>
    <row r="81" spans="1:52" x14ac:dyDescent="0.2">
      <c r="A81" s="51">
        <v>77</v>
      </c>
      <c r="B81" s="52"/>
      <c r="C81" s="52"/>
      <c r="D81" s="52"/>
      <c r="E81" s="53"/>
      <c r="F81" s="54"/>
      <c r="G81" s="53"/>
      <c r="H81" s="54"/>
      <c r="I81" s="54"/>
      <c r="J81" s="53"/>
      <c r="K81" s="53"/>
      <c r="L81" s="52"/>
      <c r="M81" s="52"/>
      <c r="N81" s="67"/>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5"/>
    </row>
    <row r="82" spans="1:52" x14ac:dyDescent="0.2">
      <c r="A82" s="51">
        <v>78</v>
      </c>
      <c r="B82" s="52"/>
      <c r="C82" s="52"/>
      <c r="D82" s="52"/>
      <c r="E82" s="53"/>
      <c r="F82" s="54"/>
      <c r="G82" s="53"/>
      <c r="H82" s="54"/>
      <c r="I82" s="54"/>
      <c r="J82" s="53"/>
      <c r="K82" s="53"/>
      <c r="L82" s="52"/>
      <c r="M82" s="52"/>
      <c r="N82" s="67"/>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5"/>
    </row>
    <row r="83" spans="1:52" x14ac:dyDescent="0.2">
      <c r="A83" s="51">
        <v>79</v>
      </c>
      <c r="B83" s="52"/>
      <c r="C83" s="52"/>
      <c r="D83" s="52"/>
      <c r="E83" s="53"/>
      <c r="F83" s="54"/>
      <c r="G83" s="53"/>
      <c r="H83" s="54"/>
      <c r="I83" s="54"/>
      <c r="J83" s="53"/>
      <c r="K83" s="53"/>
      <c r="L83" s="52"/>
      <c r="M83" s="52"/>
      <c r="N83" s="67"/>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5"/>
    </row>
    <row r="84" spans="1:52" x14ac:dyDescent="0.2">
      <c r="A84" s="51">
        <v>80</v>
      </c>
      <c r="B84" s="52"/>
      <c r="C84" s="52"/>
      <c r="D84" s="52"/>
      <c r="E84" s="53"/>
      <c r="F84" s="54"/>
      <c r="G84" s="53"/>
      <c r="H84" s="54"/>
      <c r="I84" s="54"/>
      <c r="J84" s="53"/>
      <c r="K84" s="53"/>
      <c r="L84" s="52"/>
      <c r="M84" s="52"/>
      <c r="N84" s="67"/>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5"/>
    </row>
    <row r="85" spans="1:52" x14ac:dyDescent="0.2">
      <c r="A85" s="51">
        <v>81</v>
      </c>
      <c r="B85" s="52"/>
      <c r="C85" s="52"/>
      <c r="D85" s="52"/>
      <c r="E85" s="53"/>
      <c r="F85" s="54"/>
      <c r="G85" s="53"/>
      <c r="H85" s="54"/>
      <c r="I85" s="54"/>
      <c r="J85" s="53"/>
      <c r="K85" s="53"/>
      <c r="L85" s="52"/>
      <c r="M85" s="52"/>
      <c r="N85" s="67"/>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5"/>
    </row>
    <row r="86" spans="1:52" x14ac:dyDescent="0.2">
      <c r="A86" s="51">
        <v>82</v>
      </c>
      <c r="B86" s="52"/>
      <c r="C86" s="52"/>
      <c r="D86" s="52"/>
      <c r="E86" s="53"/>
      <c r="F86" s="54"/>
      <c r="G86" s="53"/>
      <c r="H86" s="54"/>
      <c r="I86" s="54"/>
      <c r="J86" s="53"/>
      <c r="K86" s="53"/>
      <c r="L86" s="52"/>
      <c r="M86" s="52"/>
      <c r="N86" s="67"/>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5"/>
    </row>
    <row r="87" spans="1:52" x14ac:dyDescent="0.2">
      <c r="A87" s="51">
        <v>83</v>
      </c>
      <c r="B87" s="52"/>
      <c r="C87" s="52"/>
      <c r="D87" s="52"/>
      <c r="E87" s="53"/>
      <c r="F87" s="54"/>
      <c r="G87" s="53"/>
      <c r="H87" s="54"/>
      <c r="I87" s="54"/>
      <c r="J87" s="53"/>
      <c r="K87" s="53"/>
      <c r="L87" s="52"/>
      <c r="M87" s="52"/>
      <c r="N87" s="67"/>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5"/>
    </row>
    <row r="88" spans="1:52" x14ac:dyDescent="0.2">
      <c r="A88" s="51">
        <v>84</v>
      </c>
      <c r="B88" s="52"/>
      <c r="C88" s="52"/>
      <c r="D88" s="52"/>
      <c r="E88" s="53"/>
      <c r="F88" s="54"/>
      <c r="G88" s="53"/>
      <c r="H88" s="54"/>
      <c r="I88" s="54"/>
      <c r="J88" s="53"/>
      <c r="K88" s="53"/>
      <c r="L88" s="52"/>
      <c r="M88" s="52"/>
      <c r="N88" s="67"/>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5"/>
    </row>
    <row r="89" spans="1:52" x14ac:dyDescent="0.2">
      <c r="A89" s="51">
        <v>85</v>
      </c>
      <c r="B89" s="52"/>
      <c r="C89" s="52"/>
      <c r="D89" s="52"/>
      <c r="E89" s="53"/>
      <c r="F89" s="54"/>
      <c r="G89" s="53"/>
      <c r="H89" s="54"/>
      <c r="I89" s="54"/>
      <c r="J89" s="53"/>
      <c r="K89" s="53"/>
      <c r="L89" s="52"/>
      <c r="M89" s="52"/>
      <c r="N89" s="67"/>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row>
    <row r="90" spans="1:52" x14ac:dyDescent="0.2">
      <c r="A90" s="51">
        <v>86</v>
      </c>
      <c r="B90" s="52"/>
      <c r="C90" s="52"/>
      <c r="D90" s="52"/>
      <c r="E90" s="53"/>
      <c r="F90" s="54"/>
      <c r="G90" s="53"/>
      <c r="H90" s="54"/>
      <c r="I90" s="54"/>
      <c r="J90" s="53"/>
      <c r="K90" s="53"/>
      <c r="L90" s="52"/>
      <c r="M90" s="52"/>
      <c r="N90" s="67"/>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row>
    <row r="91" spans="1:52" x14ac:dyDescent="0.2">
      <c r="A91" s="51">
        <v>87</v>
      </c>
      <c r="B91" s="52"/>
      <c r="C91" s="52"/>
      <c r="D91" s="52"/>
      <c r="E91" s="53"/>
      <c r="F91" s="54"/>
      <c r="G91" s="53"/>
      <c r="H91" s="54"/>
      <c r="I91" s="54"/>
      <c r="J91" s="53"/>
      <c r="K91" s="53"/>
      <c r="L91" s="52"/>
      <c r="M91" s="52"/>
      <c r="N91" s="67"/>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row>
    <row r="92" spans="1:52" x14ac:dyDescent="0.2">
      <c r="A92" s="51">
        <v>88</v>
      </c>
      <c r="B92" s="52"/>
      <c r="C92" s="52"/>
      <c r="D92" s="52"/>
      <c r="E92" s="53"/>
      <c r="F92" s="54"/>
      <c r="G92" s="53"/>
      <c r="H92" s="54"/>
      <c r="I92" s="54"/>
      <c r="J92" s="53"/>
      <c r="K92" s="53"/>
      <c r="L92" s="52"/>
      <c r="M92" s="52"/>
      <c r="N92" s="67"/>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row>
    <row r="93" spans="1:52" x14ac:dyDescent="0.2">
      <c r="A93" s="51">
        <v>89</v>
      </c>
      <c r="B93" s="52"/>
      <c r="C93" s="52"/>
      <c r="D93" s="52"/>
      <c r="E93" s="53"/>
      <c r="F93" s="54"/>
      <c r="G93" s="53"/>
      <c r="H93" s="54"/>
      <c r="I93" s="54"/>
      <c r="J93" s="53"/>
      <c r="K93" s="53"/>
      <c r="L93" s="52"/>
      <c r="M93" s="52"/>
      <c r="N93" s="67"/>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row>
    <row r="94" spans="1:52" x14ac:dyDescent="0.2">
      <c r="A94" s="51">
        <v>90</v>
      </c>
      <c r="B94" s="52"/>
      <c r="C94" s="52"/>
      <c r="D94" s="52"/>
      <c r="E94" s="53"/>
      <c r="F94" s="54"/>
      <c r="G94" s="53"/>
      <c r="H94" s="54"/>
      <c r="I94" s="54"/>
      <c r="J94" s="53"/>
      <c r="K94" s="53"/>
      <c r="L94" s="52"/>
      <c r="M94" s="52"/>
      <c r="N94" s="67"/>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row>
    <row r="95" spans="1:52" x14ac:dyDescent="0.2">
      <c r="A95" s="51">
        <v>91</v>
      </c>
      <c r="B95" s="52"/>
      <c r="C95" s="52"/>
      <c r="D95" s="52"/>
      <c r="E95" s="53"/>
      <c r="F95" s="54"/>
      <c r="G95" s="53"/>
      <c r="H95" s="54"/>
      <c r="I95" s="54"/>
      <c r="J95" s="53"/>
      <c r="K95" s="53"/>
      <c r="L95" s="52"/>
      <c r="M95" s="52"/>
      <c r="N95" s="67"/>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row>
    <row r="96" spans="1:52" x14ac:dyDescent="0.2">
      <c r="A96" s="51">
        <v>92</v>
      </c>
      <c r="B96" s="52"/>
      <c r="C96" s="52"/>
      <c r="D96" s="52"/>
      <c r="E96" s="53"/>
      <c r="F96" s="54"/>
      <c r="G96" s="53"/>
      <c r="H96" s="54"/>
      <c r="I96" s="54"/>
      <c r="J96" s="53"/>
      <c r="K96" s="53"/>
      <c r="L96" s="52"/>
      <c r="M96" s="52"/>
      <c r="N96" s="67"/>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row>
    <row r="97" spans="1:52" x14ac:dyDescent="0.2">
      <c r="A97" s="51">
        <v>93</v>
      </c>
      <c r="B97" s="52"/>
      <c r="C97" s="52"/>
      <c r="D97" s="52"/>
      <c r="E97" s="53"/>
      <c r="F97" s="54"/>
      <c r="G97" s="53"/>
      <c r="H97" s="54"/>
      <c r="I97" s="54"/>
      <c r="J97" s="53"/>
      <c r="K97" s="53"/>
      <c r="L97" s="52"/>
      <c r="M97" s="52"/>
      <c r="N97" s="67"/>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row>
    <row r="98" spans="1:52" x14ac:dyDescent="0.2">
      <c r="A98" s="51">
        <v>94</v>
      </c>
      <c r="B98" s="52"/>
      <c r="C98" s="52"/>
      <c r="D98" s="52"/>
      <c r="E98" s="53"/>
      <c r="F98" s="54"/>
      <c r="G98" s="53"/>
      <c r="H98" s="54"/>
      <c r="I98" s="54"/>
      <c r="J98" s="53"/>
      <c r="K98" s="53"/>
      <c r="L98" s="52"/>
      <c r="M98" s="52"/>
      <c r="N98" s="67"/>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row>
    <row r="99" spans="1:52" x14ac:dyDescent="0.2">
      <c r="A99" s="51">
        <v>95</v>
      </c>
      <c r="B99" s="52"/>
      <c r="C99" s="52"/>
      <c r="D99" s="52"/>
      <c r="E99" s="53"/>
      <c r="F99" s="54"/>
      <c r="G99" s="53"/>
      <c r="H99" s="54"/>
      <c r="I99" s="54"/>
      <c r="J99" s="53"/>
      <c r="K99" s="53"/>
      <c r="L99" s="52"/>
      <c r="M99" s="52"/>
      <c r="N99" s="67"/>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row>
    <row r="100" spans="1:52" x14ac:dyDescent="0.2">
      <c r="A100" s="51">
        <v>96</v>
      </c>
      <c r="B100" s="52"/>
      <c r="C100" s="52"/>
      <c r="D100" s="52"/>
      <c r="E100" s="53"/>
      <c r="F100" s="54"/>
      <c r="G100" s="53"/>
      <c r="H100" s="54"/>
      <c r="I100" s="54"/>
      <c r="J100" s="53"/>
      <c r="K100" s="53"/>
      <c r="L100" s="52"/>
      <c r="M100" s="52"/>
      <c r="N100" s="67"/>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row>
    <row r="101" spans="1:52" x14ac:dyDescent="0.2">
      <c r="A101" s="51">
        <v>97</v>
      </c>
      <c r="B101" s="52"/>
      <c r="C101" s="52"/>
      <c r="D101" s="52"/>
      <c r="E101" s="53"/>
      <c r="F101" s="54"/>
      <c r="G101" s="53"/>
      <c r="H101" s="54"/>
      <c r="I101" s="54"/>
      <c r="J101" s="53"/>
      <c r="K101" s="53"/>
      <c r="L101" s="52"/>
      <c r="M101" s="52"/>
      <c r="N101" s="67"/>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row>
    <row r="102" spans="1:52" x14ac:dyDescent="0.2">
      <c r="A102" s="51">
        <v>98</v>
      </c>
      <c r="B102" s="52"/>
      <c r="C102" s="52"/>
      <c r="D102" s="52"/>
      <c r="E102" s="53"/>
      <c r="F102" s="54"/>
      <c r="G102" s="53"/>
      <c r="H102" s="54"/>
      <c r="I102" s="54"/>
      <c r="J102" s="53"/>
      <c r="K102" s="53"/>
      <c r="L102" s="52"/>
      <c r="M102" s="52"/>
      <c r="N102" s="67"/>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row>
    <row r="103" spans="1:52" x14ac:dyDescent="0.2">
      <c r="A103" s="51">
        <v>99</v>
      </c>
      <c r="B103" s="52"/>
      <c r="C103" s="52"/>
      <c r="D103" s="52"/>
      <c r="E103" s="53"/>
      <c r="F103" s="54"/>
      <c r="G103" s="53"/>
      <c r="H103" s="54"/>
      <c r="I103" s="54"/>
      <c r="J103" s="53"/>
      <c r="K103" s="53"/>
      <c r="L103" s="52"/>
      <c r="M103" s="52"/>
      <c r="N103" s="67"/>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row>
    <row r="104" spans="1:52" x14ac:dyDescent="0.2">
      <c r="A104" s="51">
        <v>100</v>
      </c>
      <c r="B104" s="52"/>
      <c r="C104" s="52"/>
      <c r="D104" s="52"/>
      <c r="E104" s="53"/>
      <c r="F104" s="54"/>
      <c r="G104" s="53"/>
      <c r="H104" s="54"/>
      <c r="I104" s="54"/>
      <c r="J104" s="53"/>
      <c r="K104" s="53"/>
      <c r="L104" s="52"/>
      <c r="M104" s="52"/>
      <c r="N104" s="67"/>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row>
    <row r="105" spans="1:52" x14ac:dyDescent="0.2">
      <c r="A105" s="51">
        <v>101</v>
      </c>
      <c r="B105" s="52"/>
      <c r="C105" s="52"/>
      <c r="D105" s="52"/>
      <c r="E105" s="53"/>
      <c r="F105" s="54"/>
      <c r="G105" s="53"/>
      <c r="H105" s="54"/>
      <c r="I105" s="54"/>
      <c r="J105" s="53"/>
      <c r="K105" s="53"/>
      <c r="L105" s="52"/>
      <c r="M105" s="52"/>
      <c r="N105" s="67"/>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5"/>
    </row>
    <row r="106" spans="1:52" x14ac:dyDescent="0.2">
      <c r="A106" s="51">
        <v>102</v>
      </c>
      <c r="B106" s="52"/>
      <c r="C106" s="52"/>
      <c r="D106" s="52"/>
      <c r="E106" s="53"/>
      <c r="F106" s="54"/>
      <c r="G106" s="53"/>
      <c r="H106" s="54"/>
      <c r="I106" s="54"/>
      <c r="J106" s="53"/>
      <c r="K106" s="53"/>
      <c r="L106" s="52"/>
      <c r="M106" s="52"/>
      <c r="N106" s="67"/>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5"/>
    </row>
    <row r="107" spans="1:52" x14ac:dyDescent="0.2">
      <c r="A107" s="51">
        <v>103</v>
      </c>
      <c r="B107" s="52"/>
      <c r="C107" s="52"/>
      <c r="D107" s="52"/>
      <c r="E107" s="53"/>
      <c r="F107" s="54"/>
      <c r="G107" s="53"/>
      <c r="H107" s="54"/>
      <c r="I107" s="54"/>
      <c r="J107" s="53"/>
      <c r="K107" s="53"/>
      <c r="L107" s="52"/>
      <c r="M107" s="52"/>
      <c r="N107" s="67"/>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5"/>
    </row>
    <row r="108" spans="1:52" x14ac:dyDescent="0.2">
      <c r="A108" s="51">
        <v>104</v>
      </c>
      <c r="B108" s="52"/>
      <c r="C108" s="52"/>
      <c r="D108" s="52"/>
      <c r="E108" s="53"/>
      <c r="F108" s="54"/>
      <c r="G108" s="53"/>
      <c r="H108" s="54"/>
      <c r="I108" s="54"/>
      <c r="J108" s="53"/>
      <c r="K108" s="53"/>
      <c r="L108" s="52"/>
      <c r="M108" s="52"/>
      <c r="N108" s="67"/>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5"/>
    </row>
    <row r="109" spans="1:52" x14ac:dyDescent="0.2">
      <c r="A109" s="51">
        <v>105</v>
      </c>
      <c r="B109" s="52"/>
      <c r="C109" s="52"/>
      <c r="D109" s="52"/>
      <c r="E109" s="53"/>
      <c r="F109" s="54"/>
      <c r="G109" s="53"/>
      <c r="H109" s="54"/>
      <c r="I109" s="54"/>
      <c r="J109" s="53"/>
      <c r="K109" s="53"/>
      <c r="L109" s="52"/>
      <c r="M109" s="52"/>
      <c r="N109" s="67"/>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5"/>
    </row>
    <row r="110" spans="1:52" x14ac:dyDescent="0.2">
      <c r="A110" s="51">
        <v>106</v>
      </c>
      <c r="B110" s="52"/>
      <c r="C110" s="52"/>
      <c r="D110" s="52"/>
      <c r="E110" s="53"/>
      <c r="F110" s="54"/>
      <c r="G110" s="53"/>
      <c r="H110" s="54"/>
      <c r="I110" s="54"/>
      <c r="J110" s="53"/>
      <c r="K110" s="53"/>
      <c r="L110" s="52"/>
      <c r="M110" s="52"/>
      <c r="N110" s="67"/>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5"/>
    </row>
    <row r="111" spans="1:52" x14ac:dyDescent="0.2">
      <c r="A111" s="51">
        <v>107</v>
      </c>
      <c r="B111" s="52"/>
      <c r="C111" s="52"/>
      <c r="D111" s="52"/>
      <c r="E111" s="53"/>
      <c r="F111" s="54"/>
      <c r="G111" s="53"/>
      <c r="H111" s="54"/>
      <c r="I111" s="54"/>
      <c r="J111" s="53"/>
      <c r="K111" s="53"/>
      <c r="L111" s="52"/>
      <c r="M111" s="52"/>
      <c r="N111" s="67"/>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5"/>
    </row>
    <row r="112" spans="1:52" x14ac:dyDescent="0.2">
      <c r="A112" s="51">
        <v>108</v>
      </c>
      <c r="B112" s="52"/>
      <c r="C112" s="52"/>
      <c r="D112" s="52"/>
      <c r="E112" s="53"/>
      <c r="F112" s="54"/>
      <c r="G112" s="53"/>
      <c r="H112" s="54"/>
      <c r="I112" s="54"/>
      <c r="J112" s="53"/>
      <c r="K112" s="53"/>
      <c r="L112" s="52"/>
      <c r="M112" s="52"/>
      <c r="N112" s="67"/>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5"/>
    </row>
    <row r="113" spans="1:52" x14ac:dyDescent="0.2">
      <c r="A113" s="51">
        <v>109</v>
      </c>
      <c r="B113" s="52"/>
      <c r="C113" s="52"/>
      <c r="D113" s="52"/>
      <c r="E113" s="53"/>
      <c r="F113" s="54"/>
      <c r="G113" s="53"/>
      <c r="H113" s="54"/>
      <c r="I113" s="54"/>
      <c r="J113" s="53"/>
      <c r="K113" s="53"/>
      <c r="L113" s="52"/>
      <c r="M113" s="52"/>
      <c r="N113" s="67"/>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5"/>
    </row>
    <row r="114" spans="1:52" x14ac:dyDescent="0.2">
      <c r="A114" s="51">
        <v>110</v>
      </c>
      <c r="B114" s="52"/>
      <c r="C114" s="52"/>
      <c r="D114" s="52"/>
      <c r="E114" s="53"/>
      <c r="F114" s="54"/>
      <c r="G114" s="53"/>
      <c r="H114" s="54"/>
      <c r="I114" s="54"/>
      <c r="J114" s="53"/>
      <c r="K114" s="53"/>
      <c r="L114" s="52"/>
      <c r="M114" s="52"/>
      <c r="N114" s="67"/>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5"/>
    </row>
    <row r="115" spans="1:52" x14ac:dyDescent="0.2">
      <c r="A115" s="51">
        <v>111</v>
      </c>
      <c r="B115" s="52"/>
      <c r="C115" s="52"/>
      <c r="D115" s="52"/>
      <c r="E115" s="53"/>
      <c r="F115" s="54"/>
      <c r="G115" s="53"/>
      <c r="H115" s="54"/>
      <c r="I115" s="54"/>
      <c r="J115" s="53"/>
      <c r="K115" s="53"/>
      <c r="L115" s="52"/>
      <c r="M115" s="52"/>
      <c r="N115" s="67"/>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5"/>
    </row>
    <row r="116" spans="1:52" x14ac:dyDescent="0.2">
      <c r="A116" s="51">
        <v>112</v>
      </c>
      <c r="B116" s="52"/>
      <c r="C116" s="52"/>
      <c r="D116" s="52"/>
      <c r="E116" s="53"/>
      <c r="F116" s="54"/>
      <c r="G116" s="53"/>
      <c r="H116" s="54"/>
      <c r="I116" s="54"/>
      <c r="J116" s="53"/>
      <c r="K116" s="53"/>
      <c r="L116" s="52"/>
      <c r="M116" s="52"/>
      <c r="N116" s="67"/>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5"/>
    </row>
    <row r="117" spans="1:52" x14ac:dyDescent="0.2">
      <c r="A117" s="51">
        <v>113</v>
      </c>
      <c r="B117" s="52"/>
      <c r="C117" s="52"/>
      <c r="D117" s="52"/>
      <c r="E117" s="53"/>
      <c r="F117" s="54"/>
      <c r="G117" s="53"/>
      <c r="H117" s="54"/>
      <c r="I117" s="54"/>
      <c r="J117" s="53"/>
      <c r="K117" s="53"/>
      <c r="L117" s="52"/>
      <c r="M117" s="52"/>
      <c r="N117" s="67"/>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5"/>
    </row>
    <row r="118" spans="1:52" x14ac:dyDescent="0.2">
      <c r="A118" s="51">
        <v>114</v>
      </c>
      <c r="B118" s="52"/>
      <c r="C118" s="52"/>
      <c r="D118" s="52"/>
      <c r="E118" s="53"/>
      <c r="F118" s="54"/>
      <c r="G118" s="53"/>
      <c r="H118" s="54"/>
      <c r="I118" s="54"/>
      <c r="J118" s="53"/>
      <c r="K118" s="53"/>
      <c r="L118" s="52"/>
      <c r="M118" s="52"/>
      <c r="N118" s="67"/>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5"/>
    </row>
    <row r="119" spans="1:52" x14ac:dyDescent="0.2">
      <c r="A119" s="51">
        <v>115</v>
      </c>
      <c r="B119" s="52"/>
      <c r="C119" s="52"/>
      <c r="D119" s="52"/>
      <c r="E119" s="53"/>
      <c r="F119" s="54"/>
      <c r="G119" s="53"/>
      <c r="H119" s="54"/>
      <c r="I119" s="54"/>
      <c r="J119" s="53"/>
      <c r="K119" s="53"/>
      <c r="L119" s="52"/>
      <c r="M119" s="52"/>
      <c r="N119" s="67"/>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5"/>
    </row>
    <row r="120" spans="1:52" x14ac:dyDescent="0.2">
      <c r="A120" s="51">
        <v>116</v>
      </c>
      <c r="B120" s="52"/>
      <c r="C120" s="52"/>
      <c r="D120" s="52"/>
      <c r="E120" s="53"/>
      <c r="F120" s="54"/>
      <c r="G120" s="53"/>
      <c r="H120" s="54"/>
      <c r="I120" s="54"/>
      <c r="J120" s="53"/>
      <c r="K120" s="53"/>
      <c r="L120" s="52"/>
      <c r="M120" s="52"/>
      <c r="N120" s="67"/>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5"/>
    </row>
    <row r="121" spans="1:52" x14ac:dyDescent="0.2">
      <c r="A121" s="51">
        <v>117</v>
      </c>
      <c r="B121" s="52"/>
      <c r="C121" s="52"/>
      <c r="D121" s="52"/>
      <c r="E121" s="53"/>
      <c r="F121" s="54"/>
      <c r="G121" s="53"/>
      <c r="H121" s="54"/>
      <c r="I121" s="54"/>
      <c r="J121" s="53"/>
      <c r="K121" s="53"/>
      <c r="L121" s="52"/>
      <c r="M121" s="52"/>
      <c r="N121" s="67"/>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5"/>
    </row>
    <row r="122" spans="1:52" x14ac:dyDescent="0.2">
      <c r="A122" s="51">
        <v>118</v>
      </c>
      <c r="B122" s="52"/>
      <c r="C122" s="52"/>
      <c r="D122" s="52"/>
      <c r="E122" s="53"/>
      <c r="F122" s="54"/>
      <c r="G122" s="53"/>
      <c r="H122" s="54"/>
      <c r="I122" s="54"/>
      <c r="J122" s="53"/>
      <c r="K122" s="53"/>
      <c r="L122" s="52"/>
      <c r="M122" s="52"/>
      <c r="N122" s="67"/>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5"/>
    </row>
    <row r="123" spans="1:52" x14ac:dyDescent="0.2">
      <c r="A123" s="51">
        <v>119</v>
      </c>
      <c r="B123" s="52"/>
      <c r="C123" s="52"/>
      <c r="D123" s="52"/>
      <c r="E123" s="53"/>
      <c r="F123" s="54"/>
      <c r="G123" s="53"/>
      <c r="H123" s="54"/>
      <c r="I123" s="54"/>
      <c r="J123" s="53"/>
      <c r="K123" s="53"/>
      <c r="L123" s="52"/>
      <c r="M123" s="52"/>
      <c r="N123" s="67"/>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5"/>
    </row>
    <row r="124" spans="1:52" x14ac:dyDescent="0.2">
      <c r="A124" s="51">
        <v>120</v>
      </c>
      <c r="B124" s="52"/>
      <c r="C124" s="52"/>
      <c r="D124" s="52"/>
      <c r="E124" s="53"/>
      <c r="F124" s="54"/>
      <c r="G124" s="53"/>
      <c r="H124" s="54"/>
      <c r="I124" s="54"/>
      <c r="J124" s="53"/>
      <c r="K124" s="53"/>
      <c r="L124" s="52"/>
      <c r="M124" s="52"/>
      <c r="N124" s="67"/>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5"/>
    </row>
    <row r="125" spans="1:52" x14ac:dyDescent="0.2">
      <c r="A125" s="51">
        <v>121</v>
      </c>
      <c r="B125" s="52"/>
      <c r="C125" s="52"/>
      <c r="D125" s="52"/>
      <c r="E125" s="53"/>
      <c r="F125" s="54"/>
      <c r="G125" s="53"/>
      <c r="H125" s="54"/>
      <c r="I125" s="54"/>
      <c r="J125" s="53"/>
      <c r="K125" s="53"/>
      <c r="L125" s="52"/>
      <c r="M125" s="52"/>
      <c r="N125" s="67"/>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5"/>
    </row>
    <row r="126" spans="1:52" x14ac:dyDescent="0.2">
      <c r="A126" s="51">
        <v>122</v>
      </c>
      <c r="B126" s="52"/>
      <c r="C126" s="52"/>
      <c r="D126" s="52"/>
      <c r="E126" s="53"/>
      <c r="F126" s="54"/>
      <c r="G126" s="53"/>
      <c r="H126" s="54"/>
      <c r="I126" s="54"/>
      <c r="J126" s="53"/>
      <c r="K126" s="53"/>
      <c r="L126" s="52"/>
      <c r="M126" s="52"/>
      <c r="N126" s="67"/>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5"/>
    </row>
    <row r="127" spans="1:52" x14ac:dyDescent="0.2">
      <c r="A127" s="51">
        <v>123</v>
      </c>
      <c r="B127" s="52"/>
      <c r="C127" s="52"/>
      <c r="D127" s="52"/>
      <c r="E127" s="53"/>
      <c r="F127" s="54"/>
      <c r="G127" s="53"/>
      <c r="H127" s="54"/>
      <c r="I127" s="54"/>
      <c r="J127" s="53"/>
      <c r="K127" s="53"/>
      <c r="L127" s="52"/>
      <c r="M127" s="52"/>
      <c r="N127" s="67"/>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5"/>
    </row>
    <row r="128" spans="1:52" x14ac:dyDescent="0.2">
      <c r="A128" s="51">
        <v>124</v>
      </c>
      <c r="B128" s="52"/>
      <c r="C128" s="52"/>
      <c r="D128" s="52"/>
      <c r="E128" s="53"/>
      <c r="F128" s="54"/>
      <c r="G128" s="53"/>
      <c r="H128" s="54"/>
      <c r="I128" s="54"/>
      <c r="J128" s="53"/>
      <c r="K128" s="53"/>
      <c r="L128" s="52"/>
      <c r="M128" s="52"/>
      <c r="N128" s="67"/>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5"/>
    </row>
    <row r="129" spans="1:52" x14ac:dyDescent="0.2">
      <c r="A129" s="51">
        <v>125</v>
      </c>
      <c r="B129" s="52"/>
      <c r="C129" s="52"/>
      <c r="D129" s="52"/>
      <c r="E129" s="53"/>
      <c r="F129" s="54"/>
      <c r="G129" s="53"/>
      <c r="H129" s="54"/>
      <c r="I129" s="54"/>
      <c r="J129" s="53"/>
      <c r="K129" s="53"/>
      <c r="L129" s="52"/>
      <c r="M129" s="52"/>
      <c r="N129" s="67"/>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5"/>
    </row>
    <row r="130" spans="1:52" x14ac:dyDescent="0.2">
      <c r="A130" s="51">
        <v>126</v>
      </c>
      <c r="B130" s="52"/>
      <c r="C130" s="52"/>
      <c r="D130" s="52"/>
      <c r="E130" s="53"/>
      <c r="F130" s="54"/>
      <c r="G130" s="53"/>
      <c r="H130" s="54"/>
      <c r="I130" s="54"/>
      <c r="J130" s="53"/>
      <c r="K130" s="53"/>
      <c r="L130" s="52"/>
      <c r="M130" s="52"/>
      <c r="N130" s="67"/>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5"/>
    </row>
    <row r="131" spans="1:52" x14ac:dyDescent="0.2">
      <c r="A131" s="51">
        <v>127</v>
      </c>
      <c r="B131" s="52"/>
      <c r="C131" s="52"/>
      <c r="D131" s="52"/>
      <c r="E131" s="53"/>
      <c r="F131" s="54"/>
      <c r="G131" s="53"/>
      <c r="H131" s="54"/>
      <c r="I131" s="54"/>
      <c r="J131" s="53"/>
      <c r="K131" s="53"/>
      <c r="L131" s="52"/>
      <c r="M131" s="52"/>
      <c r="N131" s="67"/>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5"/>
    </row>
    <row r="132" spans="1:52" x14ac:dyDescent="0.2">
      <c r="A132" s="51">
        <v>128</v>
      </c>
      <c r="B132" s="52"/>
      <c r="C132" s="52"/>
      <c r="D132" s="52"/>
      <c r="E132" s="53"/>
      <c r="F132" s="54"/>
      <c r="G132" s="53"/>
      <c r="H132" s="54"/>
      <c r="I132" s="54"/>
      <c r="J132" s="53"/>
      <c r="K132" s="53"/>
      <c r="L132" s="52"/>
      <c r="M132" s="52"/>
      <c r="N132" s="67"/>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5"/>
    </row>
    <row r="133" spans="1:52" x14ac:dyDescent="0.2">
      <c r="A133" s="51">
        <v>129</v>
      </c>
      <c r="B133" s="52"/>
      <c r="C133" s="52"/>
      <c r="D133" s="52"/>
      <c r="E133" s="53"/>
      <c r="F133" s="54"/>
      <c r="G133" s="53"/>
      <c r="H133" s="54"/>
      <c r="I133" s="54"/>
      <c r="J133" s="53"/>
      <c r="K133" s="53"/>
      <c r="L133" s="52"/>
      <c r="M133" s="52"/>
      <c r="N133" s="67"/>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5"/>
    </row>
    <row r="134" spans="1:52" x14ac:dyDescent="0.2">
      <c r="A134" s="51">
        <v>130</v>
      </c>
      <c r="B134" s="52"/>
      <c r="C134" s="52"/>
      <c r="D134" s="52"/>
      <c r="E134" s="53"/>
      <c r="F134" s="54"/>
      <c r="G134" s="53"/>
      <c r="H134" s="54"/>
      <c r="I134" s="54"/>
      <c r="J134" s="53"/>
      <c r="K134" s="53"/>
      <c r="L134" s="52"/>
      <c r="M134" s="52"/>
      <c r="N134" s="67"/>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5"/>
    </row>
    <row r="135" spans="1:52" x14ac:dyDescent="0.2">
      <c r="A135" s="51">
        <v>131</v>
      </c>
      <c r="B135" s="52"/>
      <c r="C135" s="52"/>
      <c r="D135" s="52"/>
      <c r="E135" s="53"/>
      <c r="F135" s="54"/>
      <c r="G135" s="53"/>
      <c r="H135" s="54"/>
      <c r="I135" s="54"/>
      <c r="J135" s="53"/>
      <c r="K135" s="53"/>
      <c r="L135" s="52"/>
      <c r="M135" s="52"/>
      <c r="N135" s="67"/>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5"/>
    </row>
    <row r="136" spans="1:52" x14ac:dyDescent="0.2">
      <c r="A136" s="51">
        <v>132</v>
      </c>
      <c r="B136" s="52"/>
      <c r="C136" s="52"/>
      <c r="D136" s="52"/>
      <c r="E136" s="53"/>
      <c r="F136" s="54"/>
      <c r="G136" s="53"/>
      <c r="H136" s="54"/>
      <c r="I136" s="54"/>
      <c r="J136" s="53"/>
      <c r="K136" s="53"/>
      <c r="L136" s="52"/>
      <c r="M136" s="52"/>
      <c r="N136" s="67"/>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5"/>
    </row>
    <row r="137" spans="1:52" x14ac:dyDescent="0.2">
      <c r="A137" s="51">
        <v>133</v>
      </c>
      <c r="B137" s="52"/>
      <c r="C137" s="52"/>
      <c r="D137" s="52"/>
      <c r="E137" s="53"/>
      <c r="F137" s="54"/>
      <c r="G137" s="53"/>
      <c r="H137" s="54"/>
      <c r="I137" s="54"/>
      <c r="J137" s="53"/>
      <c r="K137" s="53"/>
      <c r="L137" s="52"/>
      <c r="M137" s="52"/>
      <c r="N137" s="67"/>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5"/>
    </row>
    <row r="138" spans="1:52" x14ac:dyDescent="0.2">
      <c r="A138" s="51">
        <v>134</v>
      </c>
      <c r="B138" s="52"/>
      <c r="C138" s="52"/>
      <c r="D138" s="52"/>
      <c r="E138" s="53"/>
      <c r="F138" s="54"/>
      <c r="G138" s="53"/>
      <c r="H138" s="54"/>
      <c r="I138" s="54"/>
      <c r="J138" s="53"/>
      <c r="K138" s="53"/>
      <c r="L138" s="52"/>
      <c r="M138" s="52"/>
      <c r="N138" s="67"/>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5"/>
    </row>
    <row r="139" spans="1:52" x14ac:dyDescent="0.2">
      <c r="A139" s="51">
        <v>135</v>
      </c>
      <c r="B139" s="52"/>
      <c r="C139" s="52"/>
      <c r="D139" s="52"/>
      <c r="E139" s="53"/>
      <c r="F139" s="54"/>
      <c r="G139" s="53"/>
      <c r="H139" s="54"/>
      <c r="I139" s="54"/>
      <c r="J139" s="53"/>
      <c r="K139" s="53"/>
      <c r="L139" s="52"/>
      <c r="M139" s="52"/>
      <c r="N139" s="67"/>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5"/>
    </row>
    <row r="140" spans="1:52" x14ac:dyDescent="0.2">
      <c r="A140" s="51">
        <v>136</v>
      </c>
      <c r="B140" s="52"/>
      <c r="C140" s="52"/>
      <c r="D140" s="52"/>
      <c r="E140" s="53"/>
      <c r="F140" s="54"/>
      <c r="G140" s="53"/>
      <c r="H140" s="54"/>
      <c r="I140" s="54"/>
      <c r="J140" s="53"/>
      <c r="K140" s="53"/>
      <c r="L140" s="52"/>
      <c r="M140" s="52"/>
      <c r="N140" s="67"/>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5"/>
    </row>
    <row r="141" spans="1:52" x14ac:dyDescent="0.2">
      <c r="A141" s="51">
        <v>137</v>
      </c>
      <c r="B141" s="52"/>
      <c r="C141" s="52"/>
      <c r="D141" s="52"/>
      <c r="E141" s="53"/>
      <c r="F141" s="54"/>
      <c r="G141" s="53"/>
      <c r="H141" s="54"/>
      <c r="I141" s="54"/>
      <c r="J141" s="53"/>
      <c r="K141" s="53"/>
      <c r="L141" s="52"/>
      <c r="M141" s="52"/>
      <c r="N141" s="67"/>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5"/>
    </row>
    <row r="142" spans="1:52" x14ac:dyDescent="0.2">
      <c r="A142" s="51">
        <v>138</v>
      </c>
      <c r="B142" s="52"/>
      <c r="C142" s="52"/>
      <c r="D142" s="52"/>
      <c r="E142" s="53"/>
      <c r="F142" s="54"/>
      <c r="G142" s="53"/>
      <c r="H142" s="54"/>
      <c r="I142" s="54"/>
      <c r="J142" s="53"/>
      <c r="K142" s="53"/>
      <c r="L142" s="52"/>
      <c r="M142" s="52"/>
      <c r="N142" s="67"/>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5"/>
    </row>
    <row r="143" spans="1:52" x14ac:dyDescent="0.2">
      <c r="A143" s="51">
        <v>139</v>
      </c>
      <c r="B143" s="52"/>
      <c r="C143" s="52"/>
      <c r="D143" s="52"/>
      <c r="E143" s="53"/>
      <c r="F143" s="54"/>
      <c r="G143" s="53"/>
      <c r="H143" s="54"/>
      <c r="I143" s="54"/>
      <c r="J143" s="53"/>
      <c r="K143" s="53"/>
      <c r="L143" s="52"/>
      <c r="M143" s="52"/>
      <c r="N143" s="67"/>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5"/>
    </row>
    <row r="144" spans="1:52" x14ac:dyDescent="0.2">
      <c r="A144" s="51">
        <v>140</v>
      </c>
      <c r="B144" s="52"/>
      <c r="C144" s="52"/>
      <c r="D144" s="52"/>
      <c r="E144" s="53"/>
      <c r="F144" s="54"/>
      <c r="G144" s="53"/>
      <c r="H144" s="54"/>
      <c r="I144" s="54"/>
      <c r="J144" s="53"/>
      <c r="K144" s="53"/>
      <c r="L144" s="52"/>
      <c r="M144" s="52"/>
      <c r="N144" s="67"/>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5"/>
    </row>
    <row r="145" spans="1:52" x14ac:dyDescent="0.2">
      <c r="A145" s="51">
        <v>141</v>
      </c>
      <c r="B145" s="52"/>
      <c r="C145" s="52"/>
      <c r="D145" s="52"/>
      <c r="E145" s="53"/>
      <c r="F145" s="54"/>
      <c r="G145" s="53"/>
      <c r="H145" s="54"/>
      <c r="I145" s="54"/>
      <c r="J145" s="53"/>
      <c r="K145" s="53"/>
      <c r="L145" s="52"/>
      <c r="M145" s="52"/>
      <c r="N145" s="67"/>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5"/>
    </row>
    <row r="146" spans="1:52" x14ac:dyDescent="0.2">
      <c r="A146" s="51">
        <v>142</v>
      </c>
      <c r="B146" s="52"/>
      <c r="C146" s="52"/>
      <c r="D146" s="52"/>
      <c r="E146" s="53"/>
      <c r="F146" s="54"/>
      <c r="G146" s="53"/>
      <c r="H146" s="54"/>
      <c r="I146" s="54"/>
      <c r="J146" s="53"/>
      <c r="K146" s="53"/>
      <c r="L146" s="52"/>
      <c r="M146" s="52"/>
      <c r="N146" s="67"/>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5"/>
    </row>
    <row r="147" spans="1:52" x14ac:dyDescent="0.2">
      <c r="A147" s="51">
        <v>143</v>
      </c>
      <c r="B147" s="52"/>
      <c r="C147" s="52"/>
      <c r="D147" s="52"/>
      <c r="E147" s="53"/>
      <c r="F147" s="54"/>
      <c r="G147" s="53"/>
      <c r="H147" s="54"/>
      <c r="I147" s="54"/>
      <c r="J147" s="53"/>
      <c r="K147" s="53"/>
      <c r="L147" s="52"/>
      <c r="M147" s="52"/>
      <c r="N147" s="67"/>
      <c r="O147" s="52"/>
      <c r="P147" s="52"/>
      <c r="Q147" s="67"/>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5"/>
    </row>
    <row r="148" spans="1:52" x14ac:dyDescent="0.2">
      <c r="A148" s="51">
        <v>144</v>
      </c>
      <c r="B148" s="52"/>
      <c r="C148" s="52"/>
      <c r="D148" s="52"/>
      <c r="E148" s="53"/>
      <c r="F148" s="54"/>
      <c r="G148" s="53"/>
      <c r="H148" s="54"/>
      <c r="I148" s="54"/>
      <c r="J148" s="53"/>
      <c r="K148" s="53"/>
      <c r="L148" s="52"/>
      <c r="M148" s="52"/>
      <c r="N148" s="67"/>
      <c r="O148" s="52"/>
      <c r="P148" s="52"/>
      <c r="Q148" s="67"/>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5"/>
    </row>
    <row r="149" spans="1:52" x14ac:dyDescent="0.2">
      <c r="A149" s="51">
        <v>145</v>
      </c>
      <c r="B149" s="52"/>
      <c r="C149" s="52"/>
      <c r="D149" s="52"/>
      <c r="E149" s="53"/>
      <c r="F149" s="54"/>
      <c r="G149" s="53"/>
      <c r="H149" s="54"/>
      <c r="I149" s="54"/>
      <c r="J149" s="53"/>
      <c r="K149" s="53"/>
      <c r="L149" s="52"/>
      <c r="M149" s="52"/>
      <c r="N149" s="67"/>
      <c r="O149" s="52"/>
      <c r="P149" s="52"/>
      <c r="Q149" s="67"/>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5"/>
    </row>
    <row r="150" spans="1:52" x14ac:dyDescent="0.2">
      <c r="A150" s="51">
        <v>146</v>
      </c>
      <c r="B150" s="52"/>
      <c r="C150" s="52"/>
      <c r="D150" s="52"/>
      <c r="E150" s="53"/>
      <c r="F150" s="54"/>
      <c r="G150" s="53"/>
      <c r="H150" s="54"/>
      <c r="I150" s="54"/>
      <c r="J150" s="53"/>
      <c r="K150" s="53"/>
      <c r="L150" s="52"/>
      <c r="M150" s="52"/>
      <c r="N150" s="67"/>
      <c r="O150" s="52"/>
      <c r="P150" s="52"/>
      <c r="Q150" s="67"/>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5"/>
    </row>
    <row r="151" spans="1:52" x14ac:dyDescent="0.2">
      <c r="A151" s="51">
        <v>147</v>
      </c>
      <c r="B151" s="52"/>
      <c r="C151" s="52"/>
      <c r="D151" s="52"/>
      <c r="E151" s="53"/>
      <c r="F151" s="54"/>
      <c r="G151" s="53"/>
      <c r="H151" s="54"/>
      <c r="I151" s="54"/>
      <c r="J151" s="53"/>
      <c r="K151" s="53"/>
      <c r="L151" s="52"/>
      <c r="M151" s="52"/>
      <c r="N151" s="67"/>
      <c r="O151" s="52"/>
      <c r="P151" s="52"/>
      <c r="Q151" s="67"/>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5"/>
    </row>
    <row r="152" spans="1:52" x14ac:dyDescent="0.2">
      <c r="A152" s="51">
        <v>148</v>
      </c>
      <c r="B152" s="52"/>
      <c r="C152" s="52"/>
      <c r="D152" s="52"/>
      <c r="E152" s="53"/>
      <c r="F152" s="54"/>
      <c r="G152" s="53"/>
      <c r="H152" s="54"/>
      <c r="I152" s="54"/>
      <c r="J152" s="53"/>
      <c r="K152" s="53"/>
      <c r="L152" s="52"/>
      <c r="M152" s="52"/>
      <c r="N152" s="67"/>
      <c r="O152" s="52"/>
      <c r="P152" s="52"/>
      <c r="Q152" s="67"/>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5"/>
    </row>
    <row r="153" spans="1:52" x14ac:dyDescent="0.2">
      <c r="A153" s="51">
        <v>149</v>
      </c>
      <c r="B153" s="52"/>
      <c r="C153" s="52"/>
      <c r="D153" s="52"/>
      <c r="E153" s="53"/>
      <c r="F153" s="54"/>
      <c r="G153" s="53"/>
      <c r="H153" s="54"/>
      <c r="I153" s="54"/>
      <c r="J153" s="53"/>
      <c r="K153" s="53"/>
      <c r="L153" s="52"/>
      <c r="M153" s="52"/>
      <c r="N153" s="67"/>
      <c r="O153" s="52"/>
      <c r="P153" s="52"/>
      <c r="Q153" s="67"/>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5"/>
    </row>
    <row r="154" spans="1:52" x14ac:dyDescent="0.2">
      <c r="A154" s="51">
        <v>150</v>
      </c>
      <c r="B154" s="52"/>
      <c r="C154" s="52"/>
      <c r="D154" s="52"/>
      <c r="E154" s="53"/>
      <c r="F154" s="54"/>
      <c r="G154" s="53"/>
      <c r="H154" s="54"/>
      <c r="I154" s="54"/>
      <c r="J154" s="53"/>
      <c r="K154" s="53"/>
      <c r="L154" s="52"/>
      <c r="M154" s="52"/>
      <c r="N154" s="67"/>
      <c r="O154" s="52"/>
      <c r="P154" s="52"/>
      <c r="Q154" s="67"/>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5"/>
    </row>
    <row r="155" spans="1:52" x14ac:dyDescent="0.2">
      <c r="A155" s="51">
        <v>151</v>
      </c>
      <c r="B155" s="52"/>
      <c r="C155" s="52"/>
      <c r="D155" s="52"/>
      <c r="E155" s="53"/>
      <c r="F155" s="54"/>
      <c r="G155" s="53"/>
      <c r="H155" s="54"/>
      <c r="I155" s="54"/>
      <c r="J155" s="53"/>
      <c r="K155" s="53"/>
      <c r="L155" s="52"/>
      <c r="M155" s="52"/>
      <c r="N155" s="67"/>
      <c r="O155" s="52"/>
      <c r="P155" s="52"/>
      <c r="Q155" s="67"/>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5"/>
    </row>
    <row r="156" spans="1:52" x14ac:dyDescent="0.2">
      <c r="A156" s="51">
        <v>152</v>
      </c>
      <c r="B156" s="52"/>
      <c r="C156" s="52"/>
      <c r="D156" s="52"/>
      <c r="E156" s="53"/>
      <c r="F156" s="54"/>
      <c r="G156" s="53"/>
      <c r="H156" s="54"/>
      <c r="I156" s="54"/>
      <c r="J156" s="53"/>
      <c r="K156" s="53"/>
      <c r="L156" s="52"/>
      <c r="M156" s="52"/>
      <c r="N156" s="67"/>
      <c r="O156" s="52"/>
      <c r="P156" s="52"/>
      <c r="Q156" s="67"/>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5"/>
    </row>
    <row r="157" spans="1:52" x14ac:dyDescent="0.2">
      <c r="A157" s="51">
        <v>153</v>
      </c>
      <c r="B157" s="52"/>
      <c r="C157" s="52"/>
      <c r="D157" s="52"/>
      <c r="E157" s="53"/>
      <c r="F157" s="54"/>
      <c r="G157" s="53"/>
      <c r="H157" s="54"/>
      <c r="I157" s="54"/>
      <c r="J157" s="53"/>
      <c r="K157" s="53"/>
      <c r="L157" s="52"/>
      <c r="M157" s="52"/>
      <c r="N157" s="67"/>
      <c r="O157" s="52"/>
      <c r="P157" s="52"/>
      <c r="Q157" s="67"/>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5"/>
    </row>
    <row r="158" spans="1:52" x14ac:dyDescent="0.2">
      <c r="A158" s="51">
        <v>154</v>
      </c>
      <c r="B158" s="52"/>
      <c r="C158" s="52"/>
      <c r="D158" s="52"/>
      <c r="E158" s="53"/>
      <c r="F158" s="54"/>
      <c r="G158" s="53"/>
      <c r="H158" s="54"/>
      <c r="I158" s="54"/>
      <c r="J158" s="53"/>
      <c r="K158" s="53"/>
      <c r="L158" s="52"/>
      <c r="M158" s="52"/>
      <c r="N158" s="67"/>
      <c r="O158" s="52"/>
      <c r="P158" s="52"/>
      <c r="Q158" s="67"/>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5"/>
    </row>
    <row r="159" spans="1:52" x14ac:dyDescent="0.2">
      <c r="A159" s="51">
        <v>155</v>
      </c>
      <c r="B159" s="52"/>
      <c r="C159" s="52"/>
      <c r="D159" s="52"/>
      <c r="E159" s="53"/>
      <c r="F159" s="54"/>
      <c r="G159" s="53"/>
      <c r="H159" s="54"/>
      <c r="I159" s="54"/>
      <c r="J159" s="53"/>
      <c r="K159" s="53"/>
      <c r="L159" s="52"/>
      <c r="M159" s="52"/>
      <c r="N159" s="67"/>
      <c r="O159" s="52"/>
      <c r="P159" s="52"/>
      <c r="Q159" s="67"/>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5"/>
    </row>
    <row r="160" spans="1:52" x14ac:dyDescent="0.2">
      <c r="A160" s="51">
        <v>156</v>
      </c>
      <c r="B160" s="52"/>
      <c r="C160" s="52"/>
      <c r="D160" s="52"/>
      <c r="E160" s="53"/>
      <c r="F160" s="54"/>
      <c r="G160" s="53"/>
      <c r="H160" s="54"/>
      <c r="I160" s="54"/>
      <c r="J160" s="53"/>
      <c r="K160" s="53"/>
      <c r="L160" s="52"/>
      <c r="M160" s="52"/>
      <c r="N160" s="67"/>
      <c r="O160" s="52"/>
      <c r="P160" s="52"/>
      <c r="Q160" s="67"/>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5"/>
    </row>
    <row r="161" spans="1:52" x14ac:dyDescent="0.2">
      <c r="A161" s="51">
        <v>157</v>
      </c>
      <c r="B161" s="52"/>
      <c r="C161" s="52"/>
      <c r="D161" s="52"/>
      <c r="E161" s="53"/>
      <c r="F161" s="54"/>
      <c r="G161" s="53"/>
      <c r="H161" s="54"/>
      <c r="I161" s="54"/>
      <c r="J161" s="53"/>
      <c r="K161" s="53"/>
      <c r="L161" s="52"/>
      <c r="M161" s="52"/>
      <c r="N161" s="67"/>
      <c r="O161" s="52"/>
      <c r="P161" s="52"/>
      <c r="Q161" s="67"/>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5"/>
    </row>
    <row r="162" spans="1:52" x14ac:dyDescent="0.2">
      <c r="A162" s="51">
        <v>158</v>
      </c>
      <c r="B162" s="52"/>
      <c r="C162" s="52"/>
      <c r="D162" s="52"/>
      <c r="E162" s="53"/>
      <c r="F162" s="54"/>
      <c r="G162" s="53"/>
      <c r="H162" s="54"/>
      <c r="I162" s="54"/>
      <c r="J162" s="53"/>
      <c r="K162" s="53"/>
      <c r="L162" s="52"/>
      <c r="M162" s="52"/>
      <c r="N162" s="67"/>
      <c r="O162" s="52"/>
      <c r="P162" s="52"/>
      <c r="Q162" s="67"/>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5"/>
    </row>
    <row r="163" spans="1:52" x14ac:dyDescent="0.2">
      <c r="A163" s="51">
        <v>159</v>
      </c>
      <c r="B163" s="52"/>
      <c r="C163" s="52"/>
      <c r="D163" s="52"/>
      <c r="E163" s="53"/>
      <c r="F163" s="54"/>
      <c r="G163" s="53"/>
      <c r="H163" s="54"/>
      <c r="I163" s="54"/>
      <c r="J163" s="53"/>
      <c r="K163" s="53"/>
      <c r="L163" s="52"/>
      <c r="M163" s="52"/>
      <c r="N163" s="67"/>
      <c r="O163" s="52"/>
      <c r="P163" s="52"/>
      <c r="Q163" s="67"/>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5"/>
    </row>
    <row r="164" spans="1:52" x14ac:dyDescent="0.2">
      <c r="A164" s="51">
        <v>160</v>
      </c>
      <c r="B164" s="52"/>
      <c r="C164" s="52"/>
      <c r="D164" s="52"/>
      <c r="E164" s="53"/>
      <c r="F164" s="54"/>
      <c r="G164" s="53"/>
      <c r="H164" s="54"/>
      <c r="I164" s="54"/>
      <c r="J164" s="53"/>
      <c r="K164" s="53"/>
      <c r="L164" s="52"/>
      <c r="M164" s="52"/>
      <c r="N164" s="67"/>
      <c r="O164" s="52"/>
      <c r="P164" s="52"/>
      <c r="Q164" s="67"/>
      <c r="R164" s="52"/>
      <c r="S164" s="52"/>
      <c r="T164" s="52"/>
      <c r="U164" s="52"/>
      <c r="V164" s="52"/>
      <c r="W164" s="52"/>
      <c r="X164" s="52"/>
      <c r="Y164" s="52"/>
      <c r="Z164" s="67"/>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5"/>
    </row>
    <row r="165" spans="1:52" x14ac:dyDescent="0.2">
      <c r="A165" s="51">
        <v>161</v>
      </c>
      <c r="B165" s="52"/>
      <c r="C165" s="52"/>
      <c r="D165" s="52"/>
      <c r="E165" s="53"/>
      <c r="F165" s="54"/>
      <c r="G165" s="53"/>
      <c r="H165" s="54"/>
      <c r="I165" s="54"/>
      <c r="J165" s="53"/>
      <c r="K165" s="53"/>
      <c r="L165" s="52"/>
      <c r="M165" s="52"/>
      <c r="N165" s="67"/>
      <c r="O165" s="52"/>
      <c r="P165" s="52"/>
      <c r="Q165" s="67"/>
      <c r="R165" s="52"/>
      <c r="S165" s="52"/>
      <c r="T165" s="52"/>
      <c r="U165" s="52"/>
      <c r="V165" s="52"/>
      <c r="W165" s="52"/>
      <c r="X165" s="52"/>
      <c r="Y165" s="52"/>
      <c r="Z165" s="67"/>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5"/>
    </row>
    <row r="166" spans="1:52" x14ac:dyDescent="0.2">
      <c r="A166" s="51">
        <v>162</v>
      </c>
      <c r="B166" s="52"/>
      <c r="C166" s="52"/>
      <c r="D166" s="52"/>
      <c r="E166" s="53"/>
      <c r="F166" s="54"/>
      <c r="G166" s="53"/>
      <c r="H166" s="54"/>
      <c r="I166" s="54"/>
      <c r="J166" s="53"/>
      <c r="K166" s="53"/>
      <c r="L166" s="52"/>
      <c r="M166" s="52"/>
      <c r="N166" s="67"/>
      <c r="O166" s="52"/>
      <c r="P166" s="52"/>
      <c r="Q166" s="67"/>
      <c r="R166" s="52"/>
      <c r="S166" s="52"/>
      <c r="T166" s="52"/>
      <c r="U166" s="52"/>
      <c r="V166" s="52"/>
      <c r="W166" s="52"/>
      <c r="X166" s="52"/>
      <c r="Y166" s="52"/>
      <c r="Z166" s="67"/>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5"/>
    </row>
    <row r="167" spans="1:52" x14ac:dyDescent="0.2">
      <c r="A167" s="51">
        <v>163</v>
      </c>
      <c r="B167" s="52"/>
      <c r="C167" s="52"/>
      <c r="D167" s="52"/>
      <c r="E167" s="53"/>
      <c r="F167" s="54"/>
      <c r="G167" s="53"/>
      <c r="H167" s="54"/>
      <c r="I167" s="54"/>
      <c r="J167" s="53"/>
      <c r="K167" s="53"/>
      <c r="L167" s="52"/>
      <c r="M167" s="52"/>
      <c r="N167" s="52"/>
      <c r="O167" s="52"/>
      <c r="P167" s="52"/>
      <c r="Q167" s="67"/>
      <c r="R167" s="52"/>
      <c r="S167" s="52"/>
      <c r="T167" s="52"/>
      <c r="U167" s="52"/>
      <c r="V167" s="52"/>
      <c r="W167" s="52"/>
      <c r="X167" s="52"/>
      <c r="Y167" s="52"/>
      <c r="Z167" s="67"/>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5"/>
    </row>
    <row r="168" spans="1:52" x14ac:dyDescent="0.2">
      <c r="A168" s="51">
        <v>164</v>
      </c>
      <c r="B168" s="52"/>
      <c r="C168" s="52"/>
      <c r="D168" s="52"/>
      <c r="E168" s="53"/>
      <c r="F168" s="54"/>
      <c r="G168" s="53"/>
      <c r="H168" s="54"/>
      <c r="I168" s="54"/>
      <c r="J168" s="53"/>
      <c r="K168" s="53"/>
      <c r="L168" s="52"/>
      <c r="M168" s="52"/>
      <c r="N168" s="52"/>
      <c r="O168" s="52"/>
      <c r="P168" s="52"/>
      <c r="Q168" s="67"/>
      <c r="R168" s="52"/>
      <c r="S168" s="52"/>
      <c r="T168" s="52"/>
      <c r="U168" s="52"/>
      <c r="V168" s="52"/>
      <c r="W168" s="52"/>
      <c r="X168" s="52"/>
      <c r="Y168" s="52"/>
      <c r="Z168" s="67"/>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5"/>
    </row>
    <row r="169" spans="1:52" x14ac:dyDescent="0.2">
      <c r="A169" s="51">
        <v>165</v>
      </c>
      <c r="B169" s="52"/>
      <c r="C169" s="52"/>
      <c r="D169" s="52"/>
      <c r="E169" s="53"/>
      <c r="F169" s="54"/>
      <c r="G169" s="53"/>
      <c r="H169" s="54"/>
      <c r="I169" s="54"/>
      <c r="J169" s="53"/>
      <c r="K169" s="53"/>
      <c r="L169" s="52"/>
      <c r="M169" s="52"/>
      <c r="N169" s="52"/>
      <c r="O169" s="52"/>
      <c r="P169" s="52"/>
      <c r="Q169" s="67"/>
      <c r="R169" s="52"/>
      <c r="S169" s="52"/>
      <c r="T169" s="52"/>
      <c r="U169" s="52"/>
      <c r="V169" s="52"/>
      <c r="W169" s="52"/>
      <c r="X169" s="52"/>
      <c r="Y169" s="52"/>
      <c r="Z169" s="67"/>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5"/>
    </row>
    <row r="170" spans="1:52" x14ac:dyDescent="0.2">
      <c r="A170" s="51">
        <v>166</v>
      </c>
      <c r="B170" s="52"/>
      <c r="C170" s="52"/>
      <c r="D170" s="52"/>
      <c r="E170" s="53"/>
      <c r="F170" s="54"/>
      <c r="G170" s="53"/>
      <c r="H170" s="54"/>
      <c r="I170" s="54"/>
      <c r="J170" s="53"/>
      <c r="K170" s="53"/>
      <c r="L170" s="52"/>
      <c r="M170" s="52"/>
      <c r="N170" s="52"/>
      <c r="O170" s="52"/>
      <c r="P170" s="52"/>
      <c r="Q170" s="67"/>
      <c r="R170" s="52"/>
      <c r="S170" s="52"/>
      <c r="T170" s="52"/>
      <c r="U170" s="52"/>
      <c r="V170" s="52"/>
      <c r="W170" s="52"/>
      <c r="X170" s="52"/>
      <c r="Y170" s="52"/>
      <c r="Z170" s="67"/>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5"/>
    </row>
    <row r="171" spans="1:52" x14ac:dyDescent="0.2">
      <c r="A171" s="51">
        <v>167</v>
      </c>
      <c r="B171" s="52"/>
      <c r="C171" s="52"/>
      <c r="D171" s="52"/>
      <c r="E171" s="53"/>
      <c r="F171" s="54"/>
      <c r="G171" s="53"/>
      <c r="H171" s="54"/>
      <c r="I171" s="54"/>
      <c r="J171" s="53"/>
      <c r="K171" s="53"/>
      <c r="L171" s="52"/>
      <c r="M171" s="52"/>
      <c r="N171" s="52"/>
      <c r="O171" s="52"/>
      <c r="P171" s="52"/>
      <c r="Q171" s="67"/>
      <c r="R171" s="52"/>
      <c r="S171" s="52"/>
      <c r="T171" s="52"/>
      <c r="U171" s="52"/>
      <c r="V171" s="52"/>
      <c r="W171" s="52"/>
      <c r="X171" s="52"/>
      <c r="Y171" s="52"/>
      <c r="Z171" s="67"/>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5"/>
    </row>
    <row r="172" spans="1:52" x14ac:dyDescent="0.2">
      <c r="A172" s="51">
        <v>168</v>
      </c>
      <c r="B172" s="52"/>
      <c r="C172" s="52"/>
      <c r="D172" s="52"/>
      <c r="E172" s="53"/>
      <c r="F172" s="54"/>
      <c r="G172" s="53"/>
      <c r="H172" s="54"/>
      <c r="I172" s="54"/>
      <c r="J172" s="53"/>
      <c r="K172" s="53"/>
      <c r="L172" s="52"/>
      <c r="M172" s="52"/>
      <c r="N172" s="52"/>
      <c r="O172" s="52"/>
      <c r="P172" s="52"/>
      <c r="Q172" s="67"/>
      <c r="R172" s="52"/>
      <c r="S172" s="52"/>
      <c r="T172" s="52"/>
      <c r="U172" s="52"/>
      <c r="V172" s="52"/>
      <c r="W172" s="52"/>
      <c r="X172" s="52"/>
      <c r="Y172" s="52"/>
      <c r="Z172" s="67"/>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5"/>
    </row>
    <row r="173" spans="1:52" x14ac:dyDescent="0.2">
      <c r="A173" s="51">
        <v>169</v>
      </c>
      <c r="B173" s="52"/>
      <c r="C173" s="52"/>
      <c r="D173" s="52"/>
      <c r="E173" s="53"/>
      <c r="F173" s="54"/>
      <c r="G173" s="53"/>
      <c r="H173" s="54"/>
      <c r="I173" s="54"/>
      <c r="J173" s="53"/>
      <c r="K173" s="53"/>
      <c r="L173" s="52"/>
      <c r="M173" s="52"/>
      <c r="N173" s="52"/>
      <c r="O173" s="52"/>
      <c r="P173" s="52"/>
      <c r="Q173" s="67"/>
      <c r="R173" s="52"/>
      <c r="S173" s="52"/>
      <c r="T173" s="52"/>
      <c r="U173" s="52"/>
      <c r="V173" s="52"/>
      <c r="W173" s="52"/>
      <c r="X173" s="52"/>
      <c r="Y173" s="52"/>
      <c r="Z173" s="67"/>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5"/>
    </row>
    <row r="174" spans="1:52" x14ac:dyDescent="0.2">
      <c r="A174" s="51">
        <v>170</v>
      </c>
      <c r="B174" s="52"/>
      <c r="C174" s="52"/>
      <c r="D174" s="52"/>
      <c r="E174" s="53"/>
      <c r="F174" s="54"/>
      <c r="G174" s="53"/>
      <c r="H174" s="54"/>
      <c r="I174" s="54"/>
      <c r="J174" s="53"/>
      <c r="K174" s="53"/>
      <c r="L174" s="52"/>
      <c r="M174" s="52"/>
      <c r="N174" s="52"/>
      <c r="O174" s="52"/>
      <c r="P174" s="52"/>
      <c r="Q174" s="67"/>
      <c r="R174" s="52"/>
      <c r="S174" s="52"/>
      <c r="T174" s="52"/>
      <c r="U174" s="52"/>
      <c r="V174" s="52"/>
      <c r="W174" s="52"/>
      <c r="X174" s="52"/>
      <c r="Y174" s="52"/>
      <c r="Z174" s="67"/>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5"/>
    </row>
    <row r="175" spans="1:52" x14ac:dyDescent="0.2">
      <c r="A175" s="51">
        <v>171</v>
      </c>
      <c r="B175" s="52"/>
      <c r="C175" s="52"/>
      <c r="D175" s="52"/>
      <c r="E175" s="53"/>
      <c r="F175" s="54"/>
      <c r="G175" s="53"/>
      <c r="H175" s="54"/>
      <c r="I175" s="54"/>
      <c r="J175" s="53"/>
      <c r="K175" s="53"/>
      <c r="L175" s="52"/>
      <c r="M175" s="52"/>
      <c r="N175" s="52"/>
      <c r="O175" s="52"/>
      <c r="P175" s="52"/>
      <c r="Q175" s="67"/>
      <c r="R175" s="52"/>
      <c r="S175" s="52"/>
      <c r="T175" s="52"/>
      <c r="U175" s="52"/>
      <c r="V175" s="52"/>
      <c r="W175" s="52"/>
      <c r="X175" s="52"/>
      <c r="Y175" s="52"/>
      <c r="Z175" s="67"/>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5"/>
    </row>
    <row r="176" spans="1:52" x14ac:dyDescent="0.2">
      <c r="A176" s="51">
        <v>172</v>
      </c>
      <c r="B176" s="52"/>
      <c r="C176" s="52"/>
      <c r="D176" s="52"/>
      <c r="E176" s="53"/>
      <c r="F176" s="54"/>
      <c r="G176" s="53"/>
      <c r="H176" s="54"/>
      <c r="I176" s="54"/>
      <c r="J176" s="53"/>
      <c r="K176" s="53"/>
      <c r="L176" s="52"/>
      <c r="M176" s="52"/>
      <c r="N176" s="52"/>
      <c r="O176" s="52"/>
      <c r="P176" s="52"/>
      <c r="Q176" s="67"/>
      <c r="R176" s="52"/>
      <c r="S176" s="52"/>
      <c r="T176" s="52"/>
      <c r="U176" s="52"/>
      <c r="V176" s="52"/>
      <c r="W176" s="52"/>
      <c r="X176" s="52"/>
      <c r="Y176" s="52"/>
      <c r="Z176" s="67"/>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5"/>
    </row>
    <row r="177" spans="1:52" x14ac:dyDescent="0.2">
      <c r="A177" s="51">
        <v>173</v>
      </c>
      <c r="B177" s="52"/>
      <c r="C177" s="52"/>
      <c r="D177" s="52"/>
      <c r="E177" s="53"/>
      <c r="F177" s="54"/>
      <c r="G177" s="53"/>
      <c r="H177" s="54"/>
      <c r="I177" s="54"/>
      <c r="J177" s="53"/>
      <c r="K177" s="53"/>
      <c r="L177" s="52"/>
      <c r="M177" s="52"/>
      <c r="N177" s="52"/>
      <c r="O177" s="52"/>
      <c r="P177" s="52"/>
      <c r="Q177" s="67"/>
      <c r="R177" s="52"/>
      <c r="S177" s="52"/>
      <c r="T177" s="52"/>
      <c r="U177" s="52"/>
      <c r="V177" s="52"/>
      <c r="W177" s="52"/>
      <c r="X177" s="52"/>
      <c r="Y177" s="52"/>
      <c r="Z177" s="67"/>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5"/>
    </row>
    <row r="178" spans="1:52" x14ac:dyDescent="0.2">
      <c r="A178" s="51">
        <v>174</v>
      </c>
      <c r="B178" s="52"/>
      <c r="C178" s="52"/>
      <c r="D178" s="52"/>
      <c r="E178" s="53"/>
      <c r="F178" s="54"/>
      <c r="G178" s="53"/>
      <c r="H178" s="54"/>
      <c r="I178" s="54"/>
      <c r="J178" s="53"/>
      <c r="K178" s="53"/>
      <c r="L178" s="52"/>
      <c r="M178" s="52"/>
      <c r="N178" s="52"/>
      <c r="O178" s="52"/>
      <c r="P178" s="52"/>
      <c r="Q178" s="67"/>
      <c r="R178" s="52"/>
      <c r="S178" s="52"/>
      <c r="T178" s="52"/>
      <c r="U178" s="52"/>
      <c r="V178" s="52"/>
      <c r="W178" s="52"/>
      <c r="X178" s="52"/>
      <c r="Y178" s="52"/>
      <c r="Z178" s="67"/>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5"/>
    </row>
    <row r="179" spans="1:52" x14ac:dyDescent="0.2">
      <c r="A179" s="51">
        <v>175</v>
      </c>
      <c r="B179" s="52"/>
      <c r="C179" s="52"/>
      <c r="D179" s="52"/>
      <c r="E179" s="53"/>
      <c r="F179" s="54"/>
      <c r="G179" s="53"/>
      <c r="H179" s="54"/>
      <c r="I179" s="54"/>
      <c r="J179" s="53"/>
      <c r="K179" s="53"/>
      <c r="L179" s="52"/>
      <c r="M179" s="52"/>
      <c r="N179" s="52"/>
      <c r="O179" s="52"/>
      <c r="P179" s="52"/>
      <c r="Q179" s="67"/>
      <c r="R179" s="52"/>
      <c r="S179" s="52"/>
      <c r="T179" s="52"/>
      <c r="U179" s="52"/>
      <c r="V179" s="52"/>
      <c r="W179" s="52"/>
      <c r="X179" s="52"/>
      <c r="Y179" s="52"/>
      <c r="Z179" s="67"/>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5"/>
    </row>
    <row r="180" spans="1:52" x14ac:dyDescent="0.2">
      <c r="A180" s="51">
        <v>176</v>
      </c>
      <c r="B180" s="52"/>
      <c r="C180" s="52"/>
      <c r="D180" s="52"/>
      <c r="E180" s="53"/>
      <c r="F180" s="54"/>
      <c r="G180" s="53"/>
      <c r="H180" s="54"/>
      <c r="I180" s="54"/>
      <c r="J180" s="53"/>
      <c r="K180" s="53"/>
      <c r="L180" s="52"/>
      <c r="M180" s="52"/>
      <c r="N180" s="52"/>
      <c r="O180" s="52"/>
      <c r="P180" s="52"/>
      <c r="Q180" s="67"/>
      <c r="R180" s="52"/>
      <c r="S180" s="52"/>
      <c r="T180" s="52"/>
      <c r="U180" s="52"/>
      <c r="V180" s="52"/>
      <c r="W180" s="52"/>
      <c r="X180" s="52"/>
      <c r="Y180" s="52"/>
      <c r="Z180" s="67"/>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5"/>
    </row>
    <row r="181" spans="1:52" x14ac:dyDescent="0.2">
      <c r="A181" s="51">
        <v>177</v>
      </c>
      <c r="B181" s="52"/>
      <c r="C181" s="52"/>
      <c r="D181" s="52"/>
      <c r="E181" s="53"/>
      <c r="F181" s="54"/>
      <c r="G181" s="53"/>
      <c r="H181" s="54"/>
      <c r="I181" s="54"/>
      <c r="J181" s="53"/>
      <c r="K181" s="53"/>
      <c r="L181" s="52"/>
      <c r="M181" s="52"/>
      <c r="N181" s="52"/>
      <c r="O181" s="52"/>
      <c r="P181" s="52"/>
      <c r="Q181" s="67"/>
      <c r="R181" s="52"/>
      <c r="S181" s="52"/>
      <c r="T181" s="52"/>
      <c r="U181" s="52"/>
      <c r="V181" s="52"/>
      <c r="W181" s="52"/>
      <c r="X181" s="52"/>
      <c r="Y181" s="52"/>
      <c r="Z181" s="67"/>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5"/>
    </row>
    <row r="182" spans="1:52" x14ac:dyDescent="0.2">
      <c r="A182" s="51">
        <v>178</v>
      </c>
      <c r="B182" s="52"/>
      <c r="C182" s="52"/>
      <c r="D182" s="52"/>
      <c r="E182" s="53"/>
      <c r="F182" s="54"/>
      <c r="G182" s="53"/>
      <c r="H182" s="54"/>
      <c r="I182" s="54"/>
      <c r="J182" s="53"/>
      <c r="K182" s="53"/>
      <c r="L182" s="52"/>
      <c r="M182" s="52"/>
      <c r="N182" s="52"/>
      <c r="O182" s="52"/>
      <c r="P182" s="52"/>
      <c r="Q182" s="67"/>
      <c r="R182" s="52"/>
      <c r="S182" s="52"/>
      <c r="T182" s="52"/>
      <c r="U182" s="52"/>
      <c r="V182" s="52"/>
      <c r="W182" s="52"/>
      <c r="X182" s="52"/>
      <c r="Y182" s="52"/>
      <c r="Z182" s="67"/>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5"/>
    </row>
    <row r="183" spans="1:52" x14ac:dyDescent="0.2">
      <c r="A183" s="51">
        <v>179</v>
      </c>
      <c r="B183" s="52"/>
      <c r="C183" s="52"/>
      <c r="D183" s="52"/>
      <c r="E183" s="53"/>
      <c r="F183" s="54"/>
      <c r="G183" s="53"/>
      <c r="H183" s="54"/>
      <c r="I183" s="54"/>
      <c r="J183" s="53"/>
      <c r="K183" s="53"/>
      <c r="L183" s="52"/>
      <c r="M183" s="52"/>
      <c r="N183" s="52"/>
      <c r="O183" s="52"/>
      <c r="P183" s="52"/>
      <c r="Q183" s="67"/>
      <c r="R183" s="52"/>
      <c r="S183" s="52"/>
      <c r="T183" s="52"/>
      <c r="U183" s="52"/>
      <c r="V183" s="52"/>
      <c r="W183" s="52"/>
      <c r="X183" s="52"/>
      <c r="Y183" s="52"/>
      <c r="Z183" s="67"/>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5"/>
    </row>
    <row r="184" spans="1:52" x14ac:dyDescent="0.2">
      <c r="A184" s="51">
        <v>180</v>
      </c>
      <c r="B184" s="52"/>
      <c r="C184" s="52"/>
      <c r="D184" s="52"/>
      <c r="E184" s="53"/>
      <c r="F184" s="54"/>
      <c r="G184" s="53"/>
      <c r="H184" s="54"/>
      <c r="I184" s="54"/>
      <c r="J184" s="53"/>
      <c r="K184" s="53"/>
      <c r="L184" s="52"/>
      <c r="M184" s="52"/>
      <c r="N184" s="52"/>
      <c r="O184" s="52"/>
      <c r="P184" s="52"/>
      <c r="Q184" s="52"/>
      <c r="R184" s="52"/>
      <c r="S184" s="52"/>
      <c r="T184" s="52"/>
      <c r="U184" s="52"/>
      <c r="V184" s="52"/>
      <c r="W184" s="52"/>
      <c r="X184" s="52"/>
      <c r="Y184" s="52"/>
      <c r="Z184" s="67"/>
      <c r="AA184" s="52"/>
      <c r="AB184" s="52"/>
      <c r="AC184" s="67"/>
      <c r="AD184" s="52"/>
      <c r="AE184" s="52"/>
      <c r="AF184" s="67"/>
      <c r="AG184" s="52"/>
      <c r="AH184" s="52"/>
      <c r="AI184" s="52"/>
      <c r="AJ184" s="52"/>
      <c r="AK184" s="52"/>
      <c r="AL184" s="52"/>
      <c r="AM184" s="52"/>
      <c r="AN184" s="52"/>
      <c r="AO184" s="52"/>
      <c r="AP184" s="52"/>
      <c r="AQ184" s="52"/>
      <c r="AR184" s="52"/>
      <c r="AS184" s="52"/>
      <c r="AT184" s="52"/>
      <c r="AU184" s="52"/>
      <c r="AV184" s="52"/>
      <c r="AW184" s="52"/>
      <c r="AX184" s="52"/>
      <c r="AY184" s="52"/>
      <c r="AZ184" s="55"/>
    </row>
    <row r="185" spans="1:52" x14ac:dyDescent="0.2">
      <c r="A185" s="51">
        <v>181</v>
      </c>
      <c r="B185" s="52"/>
      <c r="C185" s="52"/>
      <c r="D185" s="52"/>
      <c r="E185" s="53"/>
      <c r="F185" s="54"/>
      <c r="G185" s="53"/>
      <c r="H185" s="54"/>
      <c r="I185" s="54"/>
      <c r="J185" s="53"/>
      <c r="K185" s="53"/>
      <c r="L185" s="52"/>
      <c r="M185" s="52"/>
      <c r="N185" s="52"/>
      <c r="O185" s="52"/>
      <c r="P185" s="52"/>
      <c r="Q185" s="52"/>
      <c r="R185" s="52"/>
      <c r="S185" s="52"/>
      <c r="T185" s="52"/>
      <c r="U185" s="52"/>
      <c r="V185" s="52"/>
      <c r="W185" s="52"/>
      <c r="X185" s="52"/>
      <c r="Y185" s="52"/>
      <c r="Z185" s="67"/>
      <c r="AA185" s="52"/>
      <c r="AB185" s="52"/>
      <c r="AC185" s="67"/>
      <c r="AD185" s="52"/>
      <c r="AE185" s="52"/>
      <c r="AF185" s="67"/>
      <c r="AG185" s="52"/>
      <c r="AH185" s="52"/>
      <c r="AI185" s="52"/>
      <c r="AJ185" s="52"/>
      <c r="AK185" s="52"/>
      <c r="AL185" s="52"/>
      <c r="AM185" s="52"/>
      <c r="AN185" s="52"/>
      <c r="AO185" s="52"/>
      <c r="AP185" s="52"/>
      <c r="AQ185" s="52"/>
      <c r="AR185" s="52"/>
      <c r="AS185" s="52"/>
      <c r="AT185" s="52"/>
      <c r="AU185" s="52"/>
      <c r="AV185" s="52"/>
      <c r="AW185" s="52"/>
      <c r="AX185" s="52"/>
      <c r="AY185" s="52"/>
      <c r="AZ185" s="55"/>
    </row>
    <row r="186" spans="1:52" x14ac:dyDescent="0.2">
      <c r="A186" s="51">
        <v>182</v>
      </c>
      <c r="B186" s="52"/>
      <c r="C186" s="52"/>
      <c r="D186" s="52"/>
      <c r="E186" s="53"/>
      <c r="F186" s="54"/>
      <c r="G186" s="53"/>
      <c r="H186" s="54"/>
      <c r="I186" s="54"/>
      <c r="J186" s="53"/>
      <c r="K186" s="53"/>
      <c r="L186" s="52"/>
      <c r="M186" s="52"/>
      <c r="N186" s="52"/>
      <c r="O186" s="52"/>
      <c r="P186" s="52"/>
      <c r="Q186" s="52"/>
      <c r="R186" s="52"/>
      <c r="S186" s="52"/>
      <c r="T186" s="52"/>
      <c r="U186" s="52"/>
      <c r="V186" s="52"/>
      <c r="W186" s="52"/>
      <c r="X186" s="52"/>
      <c r="Y186" s="52"/>
      <c r="Z186" s="67"/>
      <c r="AA186" s="52"/>
      <c r="AB186" s="52"/>
      <c r="AC186" s="67"/>
      <c r="AD186" s="52"/>
      <c r="AE186" s="52"/>
      <c r="AF186" s="67"/>
      <c r="AG186" s="52"/>
      <c r="AH186" s="52"/>
      <c r="AI186" s="52"/>
      <c r="AJ186" s="52"/>
      <c r="AK186" s="52"/>
      <c r="AL186" s="52"/>
      <c r="AM186" s="52"/>
      <c r="AN186" s="52"/>
      <c r="AO186" s="52"/>
      <c r="AP186" s="52"/>
      <c r="AQ186" s="52"/>
      <c r="AR186" s="52"/>
      <c r="AS186" s="52"/>
      <c r="AT186" s="52"/>
      <c r="AU186" s="52"/>
      <c r="AV186" s="52"/>
      <c r="AW186" s="52"/>
      <c r="AX186" s="52"/>
      <c r="AY186" s="52"/>
      <c r="AZ186" s="55"/>
    </row>
    <row r="187" spans="1:52" x14ac:dyDescent="0.2">
      <c r="A187" s="51">
        <v>183</v>
      </c>
      <c r="B187" s="52"/>
      <c r="C187" s="52"/>
      <c r="D187" s="52"/>
      <c r="E187" s="53"/>
      <c r="F187" s="54"/>
      <c r="G187" s="53"/>
      <c r="H187" s="54"/>
      <c r="I187" s="54"/>
      <c r="J187" s="53"/>
      <c r="K187" s="53"/>
      <c r="L187" s="52"/>
      <c r="M187" s="52"/>
      <c r="N187" s="52"/>
      <c r="O187" s="52"/>
      <c r="P187" s="52"/>
      <c r="Q187" s="52"/>
      <c r="R187" s="52"/>
      <c r="S187" s="52"/>
      <c r="T187" s="52"/>
      <c r="U187" s="52"/>
      <c r="V187" s="52"/>
      <c r="W187" s="52"/>
      <c r="X187" s="52"/>
      <c r="Y187" s="52"/>
      <c r="Z187" s="67"/>
      <c r="AA187" s="52"/>
      <c r="AB187" s="52"/>
      <c r="AC187" s="67"/>
      <c r="AD187" s="52"/>
      <c r="AE187" s="52"/>
      <c r="AF187" s="67"/>
      <c r="AG187" s="52"/>
      <c r="AH187" s="52"/>
      <c r="AI187" s="52"/>
      <c r="AJ187" s="52"/>
      <c r="AK187" s="52"/>
      <c r="AL187" s="52"/>
      <c r="AM187" s="52"/>
      <c r="AN187" s="52"/>
      <c r="AO187" s="52"/>
      <c r="AP187" s="52"/>
      <c r="AQ187" s="52"/>
      <c r="AR187" s="52"/>
      <c r="AS187" s="52"/>
      <c r="AT187" s="52"/>
      <c r="AU187" s="52"/>
      <c r="AV187" s="52"/>
      <c r="AW187" s="52"/>
      <c r="AX187" s="52"/>
      <c r="AY187" s="52"/>
      <c r="AZ187" s="55"/>
    </row>
    <row r="188" spans="1:52" x14ac:dyDescent="0.2">
      <c r="A188" s="51">
        <v>184</v>
      </c>
      <c r="B188" s="52"/>
      <c r="C188" s="52"/>
      <c r="D188" s="52"/>
      <c r="E188" s="53"/>
      <c r="F188" s="54"/>
      <c r="G188" s="53"/>
      <c r="H188" s="54"/>
      <c r="I188" s="54"/>
      <c r="J188" s="53"/>
      <c r="K188" s="53"/>
      <c r="L188" s="52"/>
      <c r="M188" s="52"/>
      <c r="N188" s="52"/>
      <c r="O188" s="52"/>
      <c r="P188" s="52"/>
      <c r="Q188" s="52"/>
      <c r="R188" s="52"/>
      <c r="S188" s="52"/>
      <c r="T188" s="52"/>
      <c r="U188" s="52"/>
      <c r="V188" s="52"/>
      <c r="W188" s="52"/>
      <c r="X188" s="52"/>
      <c r="Y188" s="52"/>
      <c r="Z188" s="67"/>
      <c r="AA188" s="52"/>
      <c r="AB188" s="52"/>
      <c r="AC188" s="67"/>
      <c r="AD188" s="52"/>
      <c r="AE188" s="52"/>
      <c r="AF188" s="67"/>
      <c r="AG188" s="52"/>
      <c r="AH188" s="52"/>
      <c r="AI188" s="52"/>
      <c r="AJ188" s="52"/>
      <c r="AK188" s="52"/>
      <c r="AL188" s="52"/>
      <c r="AM188" s="52"/>
      <c r="AN188" s="52"/>
      <c r="AO188" s="52"/>
      <c r="AP188" s="52"/>
      <c r="AQ188" s="52"/>
      <c r="AR188" s="52"/>
      <c r="AS188" s="52"/>
      <c r="AT188" s="52"/>
      <c r="AU188" s="52"/>
      <c r="AV188" s="52"/>
      <c r="AW188" s="52"/>
      <c r="AX188" s="52"/>
      <c r="AY188" s="52"/>
      <c r="AZ188" s="55"/>
    </row>
    <row r="189" spans="1:52" x14ac:dyDescent="0.2">
      <c r="A189" s="51">
        <v>185</v>
      </c>
      <c r="B189" s="52"/>
      <c r="C189" s="52"/>
      <c r="D189" s="52"/>
      <c r="E189" s="53"/>
      <c r="F189" s="54"/>
      <c r="G189" s="53"/>
      <c r="H189" s="54"/>
      <c r="I189" s="54"/>
      <c r="J189" s="53"/>
      <c r="K189" s="53"/>
      <c r="L189" s="52"/>
      <c r="M189" s="52"/>
      <c r="N189" s="52"/>
      <c r="O189" s="52"/>
      <c r="P189" s="52"/>
      <c r="Q189" s="52"/>
      <c r="R189" s="52"/>
      <c r="S189" s="52"/>
      <c r="T189" s="52"/>
      <c r="U189" s="52"/>
      <c r="V189" s="52"/>
      <c r="W189" s="52"/>
      <c r="X189" s="52"/>
      <c r="Y189" s="52"/>
      <c r="Z189" s="67"/>
      <c r="AA189" s="52"/>
      <c r="AB189" s="52"/>
      <c r="AC189" s="67"/>
      <c r="AD189" s="52"/>
      <c r="AE189" s="52"/>
      <c r="AF189" s="67"/>
      <c r="AG189" s="52"/>
      <c r="AH189" s="52"/>
      <c r="AI189" s="52"/>
      <c r="AJ189" s="52"/>
      <c r="AK189" s="52"/>
      <c r="AL189" s="52"/>
      <c r="AM189" s="52"/>
      <c r="AN189" s="52"/>
      <c r="AO189" s="52"/>
      <c r="AP189" s="52"/>
      <c r="AQ189" s="52"/>
      <c r="AR189" s="52"/>
      <c r="AS189" s="52"/>
      <c r="AT189" s="52"/>
      <c r="AU189" s="52"/>
      <c r="AV189" s="52"/>
      <c r="AW189" s="52"/>
      <c r="AX189" s="52"/>
      <c r="AY189" s="52"/>
      <c r="AZ189" s="55"/>
    </row>
    <row r="190" spans="1:52" x14ac:dyDescent="0.2">
      <c r="A190" s="51">
        <v>186</v>
      </c>
      <c r="B190" s="52"/>
      <c r="C190" s="52"/>
      <c r="D190" s="52"/>
      <c r="E190" s="53"/>
      <c r="F190" s="54"/>
      <c r="G190" s="53"/>
      <c r="H190" s="54"/>
      <c r="I190" s="54"/>
      <c r="J190" s="53"/>
      <c r="K190" s="53"/>
      <c r="L190" s="52"/>
      <c r="M190" s="52"/>
      <c r="N190" s="52"/>
      <c r="O190" s="52"/>
      <c r="P190" s="52"/>
      <c r="Q190" s="52"/>
      <c r="R190" s="52"/>
      <c r="S190" s="52"/>
      <c r="T190" s="52"/>
      <c r="U190" s="52"/>
      <c r="V190" s="52"/>
      <c r="W190" s="52"/>
      <c r="X190" s="52"/>
      <c r="Y190" s="52"/>
      <c r="Z190" s="67"/>
      <c r="AA190" s="52"/>
      <c r="AB190" s="52"/>
      <c r="AC190" s="67"/>
      <c r="AD190" s="52"/>
      <c r="AE190" s="52"/>
      <c r="AF190" s="67"/>
      <c r="AG190" s="52"/>
      <c r="AH190" s="52"/>
      <c r="AI190" s="52"/>
      <c r="AJ190" s="52"/>
      <c r="AK190" s="52"/>
      <c r="AL190" s="52"/>
      <c r="AM190" s="52"/>
      <c r="AN190" s="52"/>
      <c r="AO190" s="52"/>
      <c r="AP190" s="52"/>
      <c r="AQ190" s="52"/>
      <c r="AR190" s="52"/>
      <c r="AS190" s="52"/>
      <c r="AT190" s="52"/>
      <c r="AU190" s="52"/>
      <c r="AV190" s="52"/>
      <c r="AW190" s="52"/>
      <c r="AX190" s="52"/>
      <c r="AY190" s="52"/>
      <c r="AZ190" s="55"/>
    </row>
    <row r="191" spans="1:52" x14ac:dyDescent="0.2">
      <c r="A191" s="51">
        <v>187</v>
      </c>
      <c r="B191" s="52"/>
      <c r="C191" s="52"/>
      <c r="D191" s="52"/>
      <c r="E191" s="53"/>
      <c r="F191" s="54"/>
      <c r="G191" s="53"/>
      <c r="H191" s="54"/>
      <c r="I191" s="54"/>
      <c r="J191" s="53"/>
      <c r="K191" s="53"/>
      <c r="L191" s="52"/>
      <c r="M191" s="52"/>
      <c r="N191" s="52"/>
      <c r="O191" s="52"/>
      <c r="P191" s="52"/>
      <c r="Q191" s="52"/>
      <c r="R191" s="52"/>
      <c r="S191" s="52"/>
      <c r="T191" s="52"/>
      <c r="U191" s="52"/>
      <c r="V191" s="52"/>
      <c r="W191" s="52"/>
      <c r="X191" s="52"/>
      <c r="Y191" s="52"/>
      <c r="Z191" s="67"/>
      <c r="AA191" s="52"/>
      <c r="AB191" s="52"/>
      <c r="AC191" s="67"/>
      <c r="AD191" s="52"/>
      <c r="AE191" s="52"/>
      <c r="AF191" s="67"/>
      <c r="AG191" s="52"/>
      <c r="AH191" s="52"/>
      <c r="AI191" s="52"/>
      <c r="AJ191" s="52"/>
      <c r="AK191" s="52"/>
      <c r="AL191" s="52"/>
      <c r="AM191" s="52"/>
      <c r="AN191" s="52"/>
      <c r="AO191" s="52"/>
      <c r="AP191" s="52"/>
      <c r="AQ191" s="52"/>
      <c r="AR191" s="52"/>
      <c r="AS191" s="52"/>
      <c r="AT191" s="52"/>
      <c r="AU191" s="52"/>
      <c r="AV191" s="52"/>
      <c r="AW191" s="52"/>
      <c r="AX191" s="52"/>
      <c r="AY191" s="52"/>
      <c r="AZ191" s="55"/>
    </row>
    <row r="192" spans="1:52" x14ac:dyDescent="0.2">
      <c r="A192" s="51">
        <v>188</v>
      </c>
      <c r="B192" s="52"/>
      <c r="C192" s="52"/>
      <c r="D192" s="52"/>
      <c r="E192" s="53"/>
      <c r="F192" s="54"/>
      <c r="G192" s="53"/>
      <c r="H192" s="54"/>
      <c r="I192" s="54"/>
      <c r="J192" s="53"/>
      <c r="K192" s="53"/>
      <c r="L192" s="52"/>
      <c r="M192" s="52"/>
      <c r="N192" s="52"/>
      <c r="O192" s="52"/>
      <c r="P192" s="52"/>
      <c r="Q192" s="52"/>
      <c r="R192" s="52"/>
      <c r="S192" s="52"/>
      <c r="T192" s="52"/>
      <c r="U192" s="52"/>
      <c r="V192" s="52"/>
      <c r="W192" s="52"/>
      <c r="X192" s="52"/>
      <c r="Y192" s="52"/>
      <c r="Z192" s="67"/>
      <c r="AA192" s="52"/>
      <c r="AB192" s="52"/>
      <c r="AC192" s="67"/>
      <c r="AD192" s="52"/>
      <c r="AE192" s="52"/>
      <c r="AF192" s="67"/>
      <c r="AG192" s="52"/>
      <c r="AH192" s="52"/>
      <c r="AI192" s="52"/>
      <c r="AJ192" s="52"/>
      <c r="AK192" s="52"/>
      <c r="AL192" s="52"/>
      <c r="AM192" s="52"/>
      <c r="AN192" s="52"/>
      <c r="AO192" s="52"/>
      <c r="AP192" s="52"/>
      <c r="AQ192" s="52"/>
      <c r="AR192" s="52"/>
      <c r="AS192" s="52"/>
      <c r="AT192" s="52"/>
      <c r="AU192" s="52"/>
      <c r="AV192" s="52"/>
      <c r="AW192" s="52"/>
      <c r="AX192" s="52"/>
      <c r="AY192" s="52"/>
      <c r="AZ192" s="55"/>
    </row>
    <row r="193" spans="1:52" x14ac:dyDescent="0.2">
      <c r="A193" s="51">
        <v>189</v>
      </c>
      <c r="B193" s="52"/>
      <c r="C193" s="52"/>
      <c r="D193" s="52"/>
      <c r="E193" s="53"/>
      <c r="F193" s="54"/>
      <c r="G193" s="53"/>
      <c r="H193" s="54"/>
      <c r="I193" s="54"/>
      <c r="J193" s="53"/>
      <c r="K193" s="53"/>
      <c r="L193" s="52"/>
      <c r="M193" s="52"/>
      <c r="N193" s="52"/>
      <c r="O193" s="52"/>
      <c r="P193" s="52"/>
      <c r="Q193" s="52"/>
      <c r="R193" s="52"/>
      <c r="S193" s="52"/>
      <c r="T193" s="52"/>
      <c r="U193" s="52"/>
      <c r="V193" s="52"/>
      <c r="W193" s="52"/>
      <c r="X193" s="52"/>
      <c r="Y193" s="52"/>
      <c r="Z193" s="67"/>
      <c r="AA193" s="52"/>
      <c r="AB193" s="52"/>
      <c r="AC193" s="67"/>
      <c r="AD193" s="52"/>
      <c r="AE193" s="52"/>
      <c r="AF193" s="67"/>
      <c r="AG193" s="52"/>
      <c r="AH193" s="52"/>
      <c r="AI193" s="52"/>
      <c r="AJ193" s="52"/>
      <c r="AK193" s="52"/>
      <c r="AL193" s="52"/>
      <c r="AM193" s="52"/>
      <c r="AN193" s="52"/>
      <c r="AO193" s="52"/>
      <c r="AP193" s="52"/>
      <c r="AQ193" s="52"/>
      <c r="AR193" s="52"/>
      <c r="AS193" s="52"/>
      <c r="AT193" s="52"/>
      <c r="AU193" s="52"/>
      <c r="AV193" s="52"/>
      <c r="AW193" s="52"/>
      <c r="AX193" s="52"/>
      <c r="AY193" s="52"/>
      <c r="AZ193" s="55"/>
    </row>
    <row r="194" spans="1:52" x14ac:dyDescent="0.2">
      <c r="A194" s="51">
        <v>190</v>
      </c>
      <c r="B194" s="52"/>
      <c r="C194" s="52"/>
      <c r="D194" s="52"/>
      <c r="E194" s="53"/>
      <c r="F194" s="54"/>
      <c r="G194" s="53"/>
      <c r="H194" s="54"/>
      <c r="I194" s="54"/>
      <c r="J194" s="53"/>
      <c r="K194" s="53"/>
      <c r="L194" s="52"/>
      <c r="M194" s="52"/>
      <c r="N194" s="52"/>
      <c r="O194" s="52"/>
      <c r="P194" s="52"/>
      <c r="Q194" s="52"/>
      <c r="R194" s="52"/>
      <c r="S194" s="52"/>
      <c r="T194" s="52"/>
      <c r="U194" s="52"/>
      <c r="V194" s="52"/>
      <c r="W194" s="52"/>
      <c r="X194" s="52"/>
      <c r="Y194" s="52"/>
      <c r="Z194" s="67"/>
      <c r="AA194" s="52"/>
      <c r="AB194" s="52"/>
      <c r="AC194" s="67"/>
      <c r="AD194" s="52"/>
      <c r="AE194" s="52"/>
      <c r="AF194" s="67"/>
      <c r="AG194" s="52"/>
      <c r="AH194" s="52"/>
      <c r="AI194" s="52"/>
      <c r="AJ194" s="52"/>
      <c r="AK194" s="52"/>
      <c r="AL194" s="52"/>
      <c r="AM194" s="52"/>
      <c r="AN194" s="52"/>
      <c r="AO194" s="52"/>
      <c r="AP194" s="52"/>
      <c r="AQ194" s="52"/>
      <c r="AR194" s="52"/>
      <c r="AS194" s="52"/>
      <c r="AT194" s="52"/>
      <c r="AU194" s="52"/>
      <c r="AV194" s="52"/>
      <c r="AW194" s="52"/>
      <c r="AX194" s="52"/>
      <c r="AY194" s="52"/>
      <c r="AZ194" s="55"/>
    </row>
    <row r="195" spans="1:52" x14ac:dyDescent="0.2">
      <c r="A195" s="51">
        <v>191</v>
      </c>
      <c r="B195" s="52"/>
      <c r="C195" s="52"/>
      <c r="D195" s="52"/>
      <c r="E195" s="53"/>
      <c r="F195" s="54"/>
      <c r="G195" s="53"/>
      <c r="H195" s="54"/>
      <c r="I195" s="54"/>
      <c r="J195" s="53"/>
      <c r="K195" s="53"/>
      <c r="L195" s="52"/>
      <c r="M195" s="52"/>
      <c r="N195" s="52"/>
      <c r="O195" s="52"/>
      <c r="P195" s="52"/>
      <c r="Q195" s="52"/>
      <c r="R195" s="52"/>
      <c r="S195" s="52"/>
      <c r="T195" s="52"/>
      <c r="U195" s="52"/>
      <c r="V195" s="52"/>
      <c r="W195" s="52"/>
      <c r="X195" s="52"/>
      <c r="Y195" s="52"/>
      <c r="Z195" s="67"/>
      <c r="AA195" s="52"/>
      <c r="AB195" s="52"/>
      <c r="AC195" s="67"/>
      <c r="AD195" s="52"/>
      <c r="AE195" s="52"/>
      <c r="AF195" s="67"/>
      <c r="AG195" s="52"/>
      <c r="AH195" s="52"/>
      <c r="AI195" s="52"/>
      <c r="AJ195" s="52"/>
      <c r="AK195" s="52"/>
      <c r="AL195" s="52"/>
      <c r="AM195" s="52"/>
      <c r="AN195" s="52"/>
      <c r="AO195" s="52"/>
      <c r="AP195" s="52"/>
      <c r="AQ195" s="52"/>
      <c r="AR195" s="52"/>
      <c r="AS195" s="52"/>
      <c r="AT195" s="52"/>
      <c r="AU195" s="52"/>
      <c r="AV195" s="52"/>
      <c r="AW195" s="52"/>
      <c r="AX195" s="52"/>
      <c r="AY195" s="52"/>
      <c r="AZ195" s="55"/>
    </row>
    <row r="196" spans="1:52" x14ac:dyDescent="0.2">
      <c r="A196" s="51">
        <v>192</v>
      </c>
      <c r="B196" s="52"/>
      <c r="C196" s="52"/>
      <c r="D196" s="52"/>
      <c r="E196" s="53"/>
      <c r="F196" s="54"/>
      <c r="G196" s="53"/>
      <c r="H196" s="54"/>
      <c r="I196" s="54"/>
      <c r="J196" s="53"/>
      <c r="K196" s="53"/>
      <c r="L196" s="52"/>
      <c r="M196" s="52"/>
      <c r="N196" s="52"/>
      <c r="O196" s="52"/>
      <c r="P196" s="52"/>
      <c r="Q196" s="52"/>
      <c r="R196" s="52"/>
      <c r="S196" s="52"/>
      <c r="T196" s="52"/>
      <c r="U196" s="52"/>
      <c r="V196" s="52"/>
      <c r="W196" s="52"/>
      <c r="X196" s="52"/>
      <c r="Y196" s="52"/>
      <c r="Z196" s="67"/>
      <c r="AA196" s="52"/>
      <c r="AB196" s="52"/>
      <c r="AC196" s="67"/>
      <c r="AD196" s="52"/>
      <c r="AE196" s="52"/>
      <c r="AF196" s="67"/>
      <c r="AG196" s="52"/>
      <c r="AH196" s="52"/>
      <c r="AI196" s="52"/>
      <c r="AJ196" s="52"/>
      <c r="AK196" s="52"/>
      <c r="AL196" s="52"/>
      <c r="AM196" s="52"/>
      <c r="AN196" s="52"/>
      <c r="AO196" s="52"/>
      <c r="AP196" s="52"/>
      <c r="AQ196" s="52"/>
      <c r="AR196" s="52"/>
      <c r="AS196" s="52"/>
      <c r="AT196" s="52"/>
      <c r="AU196" s="52"/>
      <c r="AV196" s="52"/>
      <c r="AW196" s="52"/>
      <c r="AX196" s="52"/>
      <c r="AY196" s="52"/>
      <c r="AZ196" s="55"/>
    </row>
    <row r="197" spans="1:52" x14ac:dyDescent="0.2">
      <c r="A197" s="51">
        <v>193</v>
      </c>
      <c r="B197" s="52"/>
      <c r="C197" s="52"/>
      <c r="D197" s="52"/>
      <c r="E197" s="53"/>
      <c r="F197" s="54"/>
      <c r="G197" s="53"/>
      <c r="H197" s="54"/>
      <c r="I197" s="54"/>
      <c r="J197" s="53"/>
      <c r="K197" s="53"/>
      <c r="L197" s="52"/>
      <c r="M197" s="52"/>
      <c r="N197" s="52"/>
      <c r="O197" s="52"/>
      <c r="P197" s="52"/>
      <c r="Q197" s="52"/>
      <c r="R197" s="52"/>
      <c r="S197" s="52"/>
      <c r="T197" s="52"/>
      <c r="U197" s="52"/>
      <c r="V197" s="52"/>
      <c r="W197" s="52"/>
      <c r="X197" s="52"/>
      <c r="Y197" s="52"/>
      <c r="Z197" s="67"/>
      <c r="AA197" s="52"/>
      <c r="AB197" s="52"/>
      <c r="AC197" s="67"/>
      <c r="AD197" s="52"/>
      <c r="AE197" s="52"/>
      <c r="AF197" s="67"/>
      <c r="AG197" s="52"/>
      <c r="AH197" s="52"/>
      <c r="AI197" s="52"/>
      <c r="AJ197" s="52"/>
      <c r="AK197" s="52"/>
      <c r="AL197" s="52"/>
      <c r="AM197" s="52"/>
      <c r="AN197" s="52"/>
      <c r="AO197" s="52"/>
      <c r="AP197" s="52"/>
      <c r="AQ197" s="52"/>
      <c r="AR197" s="52"/>
      <c r="AS197" s="52"/>
      <c r="AT197" s="52"/>
      <c r="AU197" s="52"/>
      <c r="AV197" s="52"/>
      <c r="AW197" s="52"/>
      <c r="AX197" s="52"/>
      <c r="AY197" s="52"/>
      <c r="AZ197" s="55"/>
    </row>
    <row r="198" spans="1:52" x14ac:dyDescent="0.2">
      <c r="A198" s="51">
        <v>194</v>
      </c>
      <c r="B198" s="52"/>
      <c r="C198" s="52"/>
      <c r="D198" s="52"/>
      <c r="E198" s="53"/>
      <c r="F198" s="54"/>
      <c r="G198" s="53"/>
      <c r="H198" s="54"/>
      <c r="I198" s="54"/>
      <c r="J198" s="53"/>
      <c r="K198" s="53"/>
      <c r="L198" s="52"/>
      <c r="M198" s="52"/>
      <c r="N198" s="52"/>
      <c r="O198" s="52"/>
      <c r="P198" s="52"/>
      <c r="Q198" s="52"/>
      <c r="R198" s="52"/>
      <c r="S198" s="52"/>
      <c r="T198" s="52"/>
      <c r="U198" s="52"/>
      <c r="V198" s="52"/>
      <c r="W198" s="52"/>
      <c r="X198" s="52"/>
      <c r="Y198" s="52"/>
      <c r="Z198" s="67"/>
      <c r="AA198" s="52"/>
      <c r="AB198" s="52"/>
      <c r="AC198" s="67"/>
      <c r="AD198" s="52"/>
      <c r="AE198" s="52"/>
      <c r="AF198" s="67"/>
      <c r="AG198" s="52"/>
      <c r="AH198" s="52"/>
      <c r="AI198" s="52"/>
      <c r="AJ198" s="52"/>
      <c r="AK198" s="52"/>
      <c r="AL198" s="52"/>
      <c r="AM198" s="52"/>
      <c r="AN198" s="52"/>
      <c r="AO198" s="52"/>
      <c r="AP198" s="52"/>
      <c r="AQ198" s="52"/>
      <c r="AR198" s="52"/>
      <c r="AS198" s="52"/>
      <c r="AT198" s="52"/>
      <c r="AU198" s="52"/>
      <c r="AV198" s="52"/>
      <c r="AW198" s="52"/>
      <c r="AX198" s="52"/>
      <c r="AY198" s="52"/>
      <c r="AZ198" s="55"/>
    </row>
    <row r="199" spans="1:52" x14ac:dyDescent="0.2">
      <c r="A199" s="51">
        <v>195</v>
      </c>
      <c r="B199" s="52"/>
      <c r="C199" s="52"/>
      <c r="D199" s="52"/>
      <c r="E199" s="53"/>
      <c r="F199" s="54"/>
      <c r="G199" s="53"/>
      <c r="H199" s="54"/>
      <c r="I199" s="54"/>
      <c r="J199" s="53"/>
      <c r="K199" s="53"/>
      <c r="L199" s="52"/>
      <c r="M199" s="52"/>
      <c r="N199" s="52"/>
      <c r="O199" s="52"/>
      <c r="P199" s="52"/>
      <c r="Q199" s="52"/>
      <c r="R199" s="52"/>
      <c r="S199" s="52"/>
      <c r="T199" s="52"/>
      <c r="U199" s="52"/>
      <c r="V199" s="52"/>
      <c r="W199" s="52"/>
      <c r="X199" s="52"/>
      <c r="Y199" s="52"/>
      <c r="Z199" s="67"/>
      <c r="AA199" s="52"/>
      <c r="AB199" s="52"/>
      <c r="AC199" s="67"/>
      <c r="AD199" s="52"/>
      <c r="AE199" s="52"/>
      <c r="AF199" s="67"/>
      <c r="AG199" s="52"/>
      <c r="AH199" s="52"/>
      <c r="AI199" s="52"/>
      <c r="AJ199" s="52"/>
      <c r="AK199" s="52"/>
      <c r="AL199" s="52"/>
      <c r="AM199" s="52"/>
      <c r="AN199" s="52"/>
      <c r="AO199" s="52"/>
      <c r="AP199" s="52"/>
      <c r="AQ199" s="52"/>
      <c r="AR199" s="52"/>
      <c r="AS199" s="52"/>
      <c r="AT199" s="52"/>
      <c r="AU199" s="52"/>
      <c r="AV199" s="52"/>
      <c r="AW199" s="52"/>
      <c r="AX199" s="52"/>
      <c r="AY199" s="52"/>
      <c r="AZ199" s="55"/>
    </row>
    <row r="200" spans="1:52" x14ac:dyDescent="0.2">
      <c r="A200" s="51">
        <v>196</v>
      </c>
      <c r="B200" s="52"/>
      <c r="C200" s="52"/>
      <c r="D200" s="52"/>
      <c r="E200" s="53"/>
      <c r="F200" s="54"/>
      <c r="G200" s="53"/>
      <c r="H200" s="54"/>
      <c r="I200" s="54"/>
      <c r="J200" s="53"/>
      <c r="K200" s="53"/>
      <c r="L200" s="52"/>
      <c r="M200" s="52"/>
      <c r="N200" s="52"/>
      <c r="O200" s="52"/>
      <c r="P200" s="52"/>
      <c r="Q200" s="52"/>
      <c r="R200" s="52"/>
      <c r="S200" s="52"/>
      <c r="T200" s="52"/>
      <c r="U200" s="52"/>
      <c r="V200" s="52"/>
      <c r="W200" s="52"/>
      <c r="X200" s="52"/>
      <c r="Y200" s="52"/>
      <c r="Z200" s="67"/>
      <c r="AA200" s="52"/>
      <c r="AB200" s="52"/>
      <c r="AC200" s="67"/>
      <c r="AD200" s="52"/>
      <c r="AE200" s="52"/>
      <c r="AF200" s="67"/>
      <c r="AG200" s="52"/>
      <c r="AH200" s="52"/>
      <c r="AI200" s="52"/>
      <c r="AJ200" s="52"/>
      <c r="AK200" s="52"/>
      <c r="AL200" s="52"/>
      <c r="AM200" s="52"/>
      <c r="AN200" s="52"/>
      <c r="AO200" s="52"/>
      <c r="AP200" s="52"/>
      <c r="AQ200" s="52"/>
      <c r="AR200" s="52"/>
      <c r="AS200" s="52"/>
      <c r="AT200" s="52"/>
      <c r="AU200" s="52"/>
      <c r="AV200" s="52"/>
      <c r="AW200" s="52"/>
      <c r="AX200" s="52"/>
      <c r="AY200" s="52"/>
      <c r="AZ200" s="55"/>
    </row>
    <row r="201" spans="1:52" x14ac:dyDescent="0.2">
      <c r="A201" s="51">
        <v>197</v>
      </c>
      <c r="B201" s="52"/>
      <c r="C201" s="52"/>
      <c r="D201" s="52"/>
      <c r="E201" s="53"/>
      <c r="F201" s="54"/>
      <c r="G201" s="53"/>
      <c r="H201" s="54"/>
      <c r="I201" s="54"/>
      <c r="J201" s="53"/>
      <c r="K201" s="53"/>
      <c r="L201" s="52"/>
      <c r="M201" s="52"/>
      <c r="N201" s="52"/>
      <c r="O201" s="52"/>
      <c r="P201" s="52"/>
      <c r="Q201" s="52"/>
      <c r="R201" s="52"/>
      <c r="S201" s="52"/>
      <c r="T201" s="52"/>
      <c r="U201" s="52"/>
      <c r="V201" s="52"/>
      <c r="W201" s="52"/>
      <c r="X201" s="52"/>
      <c r="Y201" s="52"/>
      <c r="Z201" s="67"/>
      <c r="AA201" s="52"/>
      <c r="AB201" s="52"/>
      <c r="AC201" s="67"/>
      <c r="AD201" s="52"/>
      <c r="AE201" s="52"/>
      <c r="AF201" s="67"/>
      <c r="AG201" s="52"/>
      <c r="AH201" s="52"/>
      <c r="AI201" s="52"/>
      <c r="AJ201" s="52"/>
      <c r="AK201" s="52"/>
      <c r="AL201" s="52"/>
      <c r="AM201" s="52"/>
      <c r="AN201" s="52"/>
      <c r="AO201" s="52"/>
      <c r="AP201" s="52"/>
      <c r="AQ201" s="52"/>
      <c r="AR201" s="52"/>
      <c r="AS201" s="52"/>
      <c r="AT201" s="52"/>
      <c r="AU201" s="52"/>
      <c r="AV201" s="52"/>
      <c r="AW201" s="52"/>
      <c r="AX201" s="52"/>
      <c r="AY201" s="52"/>
      <c r="AZ201" s="55"/>
    </row>
    <row r="202" spans="1:52" x14ac:dyDescent="0.2">
      <c r="A202" s="51">
        <v>198</v>
      </c>
      <c r="B202" s="52"/>
      <c r="C202" s="52"/>
      <c r="D202" s="52"/>
      <c r="E202" s="53"/>
      <c r="F202" s="54"/>
      <c r="G202" s="53"/>
      <c r="H202" s="54"/>
      <c r="I202" s="54"/>
      <c r="J202" s="53"/>
      <c r="K202" s="53"/>
      <c r="L202" s="52"/>
      <c r="M202" s="52"/>
      <c r="N202" s="52"/>
      <c r="O202" s="52"/>
      <c r="P202" s="52"/>
      <c r="Q202" s="52"/>
      <c r="R202" s="52"/>
      <c r="S202" s="52"/>
      <c r="T202" s="52"/>
      <c r="U202" s="52"/>
      <c r="V202" s="52"/>
      <c r="W202" s="52"/>
      <c r="X202" s="52"/>
      <c r="Y202" s="52"/>
      <c r="Z202" s="67"/>
      <c r="AA202" s="52"/>
      <c r="AB202" s="52"/>
      <c r="AC202" s="67"/>
      <c r="AD202" s="52"/>
      <c r="AE202" s="52"/>
      <c r="AF202" s="67"/>
      <c r="AG202" s="52"/>
      <c r="AH202" s="52"/>
      <c r="AI202" s="52"/>
      <c r="AJ202" s="52"/>
      <c r="AK202" s="52"/>
      <c r="AL202" s="52"/>
      <c r="AM202" s="52"/>
      <c r="AN202" s="52"/>
      <c r="AO202" s="52"/>
      <c r="AP202" s="52"/>
      <c r="AQ202" s="52"/>
      <c r="AR202" s="52"/>
      <c r="AS202" s="52"/>
      <c r="AT202" s="52"/>
      <c r="AU202" s="52"/>
      <c r="AV202" s="52"/>
      <c r="AW202" s="52"/>
      <c r="AX202" s="52"/>
      <c r="AY202" s="52"/>
      <c r="AZ202" s="55"/>
    </row>
    <row r="203" spans="1:52" x14ac:dyDescent="0.2">
      <c r="A203" s="51">
        <v>199</v>
      </c>
      <c r="B203" s="52"/>
      <c r="C203" s="52"/>
      <c r="D203" s="52"/>
      <c r="E203" s="53"/>
      <c r="F203" s="54"/>
      <c r="G203" s="53"/>
      <c r="H203" s="54"/>
      <c r="I203" s="54"/>
      <c r="J203" s="53"/>
      <c r="K203" s="53"/>
      <c r="L203" s="52"/>
      <c r="M203" s="52"/>
      <c r="N203" s="52"/>
      <c r="O203" s="52"/>
      <c r="P203" s="52"/>
      <c r="Q203" s="52"/>
      <c r="R203" s="52"/>
      <c r="S203" s="52"/>
      <c r="T203" s="52"/>
      <c r="U203" s="52"/>
      <c r="V203" s="52"/>
      <c r="W203" s="52"/>
      <c r="X203" s="52"/>
      <c r="Y203" s="52"/>
      <c r="Z203" s="67"/>
      <c r="AA203" s="52"/>
      <c r="AB203" s="52"/>
      <c r="AC203" s="67"/>
      <c r="AD203" s="52"/>
      <c r="AE203" s="52"/>
      <c r="AF203" s="67"/>
      <c r="AG203" s="52"/>
      <c r="AH203" s="52"/>
      <c r="AI203" s="52"/>
      <c r="AJ203" s="52"/>
      <c r="AK203" s="52"/>
      <c r="AL203" s="52"/>
      <c r="AM203" s="52"/>
      <c r="AN203" s="52"/>
      <c r="AO203" s="52"/>
      <c r="AP203" s="52"/>
      <c r="AQ203" s="52"/>
      <c r="AR203" s="52"/>
      <c r="AS203" s="52"/>
      <c r="AT203" s="52"/>
      <c r="AU203" s="52"/>
      <c r="AV203" s="52"/>
      <c r="AW203" s="52"/>
      <c r="AX203" s="52"/>
      <c r="AY203" s="52"/>
      <c r="AZ203" s="55"/>
    </row>
    <row r="204" spans="1:52" x14ac:dyDescent="0.2">
      <c r="A204" s="51">
        <v>200</v>
      </c>
      <c r="B204" s="52"/>
      <c r="C204" s="52"/>
      <c r="D204" s="52"/>
      <c r="E204" s="53"/>
      <c r="F204" s="54"/>
      <c r="G204" s="53"/>
      <c r="H204" s="54"/>
      <c r="I204" s="54"/>
      <c r="J204" s="53"/>
      <c r="K204" s="53"/>
      <c r="L204" s="52"/>
      <c r="M204" s="52"/>
      <c r="N204" s="52"/>
      <c r="O204" s="52"/>
      <c r="P204" s="52"/>
      <c r="Q204" s="52"/>
      <c r="R204" s="52"/>
      <c r="S204" s="52"/>
      <c r="T204" s="52"/>
      <c r="U204" s="52"/>
      <c r="V204" s="52"/>
      <c r="W204" s="52"/>
      <c r="X204" s="52"/>
      <c r="Y204" s="52"/>
      <c r="Z204" s="67"/>
      <c r="AA204" s="52"/>
      <c r="AB204" s="52"/>
      <c r="AC204" s="67"/>
      <c r="AD204" s="52"/>
      <c r="AE204" s="52"/>
      <c r="AF204" s="67"/>
      <c r="AG204" s="52"/>
      <c r="AH204" s="52"/>
      <c r="AI204" s="52"/>
      <c r="AJ204" s="52"/>
      <c r="AK204" s="52"/>
      <c r="AL204" s="52"/>
      <c r="AM204" s="52"/>
      <c r="AN204" s="52"/>
      <c r="AO204" s="52"/>
      <c r="AP204" s="52"/>
      <c r="AQ204" s="52"/>
      <c r="AR204" s="52"/>
      <c r="AS204" s="52"/>
      <c r="AT204" s="52"/>
      <c r="AU204" s="52"/>
      <c r="AV204" s="52"/>
      <c r="AW204" s="52"/>
      <c r="AX204" s="52"/>
      <c r="AY204" s="52"/>
      <c r="AZ204" s="55"/>
    </row>
    <row r="205" spans="1:52" hidden="1" x14ac:dyDescent="0.2">
      <c r="A205" s="42" t="s">
        <v>5</v>
      </c>
      <c r="B205" s="42">
        <f>COUNTIF(B5:B204,"Yes")</f>
        <v>0</v>
      </c>
      <c r="C205" s="42">
        <f>COUNTIF(C5:C204,"Yes")</f>
        <v>0</v>
      </c>
      <c r="D205" s="42">
        <f>COUNTIF(D5:D204,"Yes")</f>
        <v>0</v>
      </c>
      <c r="M205" s="42">
        <f>COUNTIF(M5:M204,"Yes")</f>
        <v>0</v>
      </c>
      <c r="P205" s="42">
        <f>COUNTIF(P5:P204,"Yes")</f>
        <v>0</v>
      </c>
      <c r="S205" s="42">
        <f>COUNTIF(S5:S204,"Yes")</f>
        <v>0</v>
      </c>
      <c r="V205" s="42">
        <f>COUNTIF(V5:V204,"Yes")</f>
        <v>0</v>
      </c>
      <c r="Y205" s="42">
        <f>COUNTIF(Y5:Y204,"Yes")</f>
        <v>0</v>
      </c>
      <c r="AB205" s="42">
        <f>COUNTIF(AB5:AB204,"Yes")</f>
        <v>0</v>
      </c>
      <c r="AC205" s="57"/>
      <c r="AE205" s="42">
        <f>COUNTIF(AE5:AE204,"Yes")</f>
        <v>0</v>
      </c>
      <c r="AH205" s="42">
        <f>COUNTIF(AH5:AH204,"Yes")</f>
        <v>0</v>
      </c>
      <c r="AI205" s="42">
        <f>COUNTIF(AI5:AI204,"Yes")</f>
        <v>0</v>
      </c>
      <c r="AK205" s="42">
        <f t="shared" ref="AK205:AW205" si="0">COUNTIF(AK5:AK204,"Yes")</f>
        <v>0</v>
      </c>
      <c r="AL205" s="42">
        <f t="shared" ref="AL205" si="1">COUNTIF(AL5:AL204,"Yes")</f>
        <v>0</v>
      </c>
      <c r="AM205" s="42">
        <f t="shared" si="0"/>
        <v>0</v>
      </c>
      <c r="AN205" s="42">
        <f t="shared" ref="AN205:AS205" si="2">COUNTIF(AN5:AN204,"Yes")</f>
        <v>0</v>
      </c>
      <c r="AO205" s="42">
        <f t="shared" si="2"/>
        <v>0</v>
      </c>
      <c r="AP205" s="42">
        <f t="shared" si="2"/>
        <v>0</v>
      </c>
      <c r="AQ205" s="42">
        <f t="shared" si="2"/>
        <v>0</v>
      </c>
      <c r="AR205" s="42">
        <f t="shared" si="2"/>
        <v>0</v>
      </c>
      <c r="AS205" s="42">
        <f t="shared" si="2"/>
        <v>0</v>
      </c>
      <c r="AT205" s="42">
        <f t="shared" si="0"/>
        <v>0</v>
      </c>
      <c r="AU205" s="42">
        <f t="shared" si="0"/>
        <v>0</v>
      </c>
      <c r="AV205" s="42">
        <f t="shared" si="0"/>
        <v>0</v>
      </c>
      <c r="AW205" s="42">
        <f t="shared" si="0"/>
        <v>0</v>
      </c>
      <c r="AX205" s="42">
        <f>COUNTIF(AX5:AX204,"Yes")</f>
        <v>0</v>
      </c>
      <c r="AY205" s="42">
        <f>COUNTIF(AY5:AY204,"Yes")</f>
        <v>0</v>
      </c>
    </row>
    <row r="206" spans="1:52" hidden="1" x14ac:dyDescent="0.2">
      <c r="A206" s="42" t="s">
        <v>6</v>
      </c>
      <c r="B206" s="42">
        <f>COUNTIF(B5:B204,"No")</f>
        <v>0</v>
      </c>
      <c r="C206" s="42">
        <f>COUNTIF(C5:C204,"No")</f>
        <v>0</v>
      </c>
      <c r="D206" s="42">
        <f>COUNTIF(D5:D204,"No")</f>
        <v>0</v>
      </c>
      <c r="M206" s="42">
        <f>COUNTIF(M5:M204,"No")</f>
        <v>0</v>
      </c>
      <c r="P206" s="42">
        <f>COUNTIF(P5:P204,"No")</f>
        <v>0</v>
      </c>
      <c r="S206" s="42">
        <f>COUNTIF(S5:S204,"No")</f>
        <v>0</v>
      </c>
      <c r="V206" s="42">
        <f>COUNTIF(V5:V204,"No")</f>
        <v>0</v>
      </c>
      <c r="Y206" s="42">
        <f>COUNTIF(Y5:Y204,"No")</f>
        <v>0</v>
      </c>
      <c r="AB206" s="42">
        <f>COUNTIF(AB5:AB204,"No")</f>
        <v>0</v>
      </c>
      <c r="AC206" s="57"/>
      <c r="AE206" s="42">
        <f>COUNTIF(AE5:AE204,"No")</f>
        <v>0</v>
      </c>
      <c r="AH206" s="42">
        <f>COUNTIF(AH5:AH204,"No")</f>
        <v>0</v>
      </c>
      <c r="AI206" s="42">
        <f>COUNTIF(AI5:AI204,"No")</f>
        <v>0</v>
      </c>
      <c r="AK206" s="42">
        <f t="shared" ref="AK206:AW206" si="3">COUNTIF(AK5:AK204,"No")</f>
        <v>0</v>
      </c>
      <c r="AL206" s="42">
        <f t="shared" ref="AL206" si="4">COUNTIF(AL5:AL204,"No")</f>
        <v>0</v>
      </c>
      <c r="AM206" s="42">
        <f t="shared" si="3"/>
        <v>0</v>
      </c>
      <c r="AN206" s="42">
        <f t="shared" ref="AN206:AS206" si="5">COUNTIF(AN5:AN204,"No")</f>
        <v>0</v>
      </c>
      <c r="AO206" s="42">
        <f t="shared" si="5"/>
        <v>0</v>
      </c>
      <c r="AP206" s="42">
        <f t="shared" si="5"/>
        <v>0</v>
      </c>
      <c r="AQ206" s="42">
        <f t="shared" si="5"/>
        <v>0</v>
      </c>
      <c r="AR206" s="42">
        <f t="shared" si="5"/>
        <v>0</v>
      </c>
      <c r="AS206" s="42">
        <f t="shared" si="5"/>
        <v>0</v>
      </c>
      <c r="AT206" s="42">
        <f t="shared" si="3"/>
        <v>0</v>
      </c>
      <c r="AU206" s="42">
        <f t="shared" si="3"/>
        <v>0</v>
      </c>
      <c r="AV206" s="42">
        <f t="shared" si="3"/>
        <v>0</v>
      </c>
      <c r="AW206" s="42">
        <f t="shared" si="3"/>
        <v>0</v>
      </c>
      <c r="AX206" s="42">
        <f>COUNTIF(AX5:AX204,"No")</f>
        <v>0</v>
      </c>
      <c r="AY206" s="42">
        <f>COUNTIF(AY5:AY204,"No")</f>
        <v>0</v>
      </c>
    </row>
    <row r="207" spans="1:52" hidden="1" x14ac:dyDescent="0.2">
      <c r="A207" s="42" t="s">
        <v>7</v>
      </c>
      <c r="B207" s="42">
        <f>SUM(B205:B206)</f>
        <v>0</v>
      </c>
      <c r="C207" s="42">
        <f>SUM(C205:C206)</f>
        <v>0</v>
      </c>
      <c r="D207" s="42">
        <f>SUM(D205:D206)</f>
        <v>0</v>
      </c>
      <c r="M207" s="42">
        <f>SUM(M205:M206)</f>
        <v>0</v>
      </c>
      <c r="P207" s="42">
        <f>SUM(P205:P206)</f>
        <v>0</v>
      </c>
      <c r="S207" s="42">
        <f>SUM(S205:S206)</f>
        <v>0</v>
      </c>
      <c r="V207" s="42">
        <f>SUM(V205:V206)</f>
        <v>0</v>
      </c>
      <c r="Y207" s="42">
        <f>SUM(Y205:Y206)</f>
        <v>0</v>
      </c>
      <c r="AB207" s="42">
        <f>SUM(AB205:AB206)</f>
        <v>0</v>
      </c>
      <c r="AC207" s="57"/>
      <c r="AE207" s="42">
        <f>SUM(AE205:AE206)</f>
        <v>0</v>
      </c>
      <c r="AH207" s="42">
        <f>SUM(AH205:AH206)</f>
        <v>0</v>
      </c>
      <c r="AI207" s="42">
        <f>SUM(AI205:AI206)</f>
        <v>0</v>
      </c>
      <c r="AK207" s="42">
        <f t="shared" ref="AK207:AW207" si="6">SUM(AK205:AK206)</f>
        <v>0</v>
      </c>
      <c r="AL207" s="42">
        <f t="shared" ref="AL207" si="7">SUM(AL205:AL206)</f>
        <v>0</v>
      </c>
      <c r="AM207" s="42">
        <f t="shared" si="6"/>
        <v>0</v>
      </c>
      <c r="AN207" s="42">
        <f t="shared" ref="AN207:AS207" si="8">SUM(AN205:AN206)</f>
        <v>0</v>
      </c>
      <c r="AO207" s="42">
        <f t="shared" si="8"/>
        <v>0</v>
      </c>
      <c r="AP207" s="42">
        <f t="shared" si="8"/>
        <v>0</v>
      </c>
      <c r="AQ207" s="42">
        <f t="shared" si="8"/>
        <v>0</v>
      </c>
      <c r="AR207" s="42">
        <f t="shared" si="8"/>
        <v>0</v>
      </c>
      <c r="AS207" s="42">
        <f t="shared" si="8"/>
        <v>0</v>
      </c>
      <c r="AT207" s="42">
        <f t="shared" si="6"/>
        <v>0</v>
      </c>
      <c r="AU207" s="42">
        <f t="shared" si="6"/>
        <v>0</v>
      </c>
      <c r="AV207" s="42">
        <f t="shared" si="6"/>
        <v>0</v>
      </c>
      <c r="AW207" s="42">
        <f t="shared" si="6"/>
        <v>0</v>
      </c>
      <c r="AX207" s="42">
        <f>SUM(AX205:AX206)</f>
        <v>0</v>
      </c>
      <c r="AY207" s="42">
        <f>SUM(AY205:AY206)</f>
        <v>0</v>
      </c>
    </row>
    <row r="208" spans="1:52" hidden="1" x14ac:dyDescent="0.2">
      <c r="A208" s="42" t="s">
        <v>8</v>
      </c>
      <c r="B208" s="56" t="str">
        <f>IF(ISERR(B205/B207),"%",B205/B207)</f>
        <v>%</v>
      </c>
      <c r="C208" s="56" t="str">
        <f>IF(ISERR(C205/C207),"%",C205/C207)</f>
        <v>%</v>
      </c>
      <c r="D208" s="56" t="str">
        <f>IF(ISERR(D205/D207),"%",D205/D207)</f>
        <v>%</v>
      </c>
      <c r="M208" s="56" t="str">
        <f>IF(ISERR(M205/M207),"%",M205/M207)</f>
        <v>%</v>
      </c>
      <c r="N208" s="56"/>
      <c r="P208" s="56" t="str">
        <f>IF(ISERR(P205/P207),"%",P205/P207)</f>
        <v>%</v>
      </c>
      <c r="Q208" s="56"/>
      <c r="R208" s="56"/>
      <c r="S208" s="56" t="str">
        <f>IF(ISERR(S205/S207),"%",S205/S207)</f>
        <v>%</v>
      </c>
      <c r="T208" s="56"/>
      <c r="U208" s="56"/>
      <c r="V208" s="56" t="str">
        <f>IF(ISERR(V205/V207),"%",V205/V207)</f>
        <v>%</v>
      </c>
      <c r="W208" s="56"/>
      <c r="X208" s="56"/>
      <c r="Y208" s="56" t="str">
        <f>IF(ISERR(Y205/Y207),"%",Y205/Y207)</f>
        <v>%</v>
      </c>
      <c r="Z208" s="56"/>
      <c r="AA208" s="56"/>
      <c r="AB208" s="56" t="str">
        <f>IF(ISERR(AB205/AB207),"%",AB205/AB207)</f>
        <v>%</v>
      </c>
      <c r="AC208" s="144"/>
      <c r="AD208" s="56"/>
      <c r="AE208" s="56" t="str">
        <f>IF(ISERR(AE205/AE207),"%",AE205/AE207)</f>
        <v>%</v>
      </c>
      <c r="AF208" s="56"/>
      <c r="AG208" s="56"/>
      <c r="AH208" s="56" t="str">
        <f>IF(ISERR(AH205/AH207),"%",AH205/AH207)</f>
        <v>%</v>
      </c>
      <c r="AI208" s="56" t="str">
        <f>IF(ISERR(AI205/AI207),"%",AI205/AI207)</f>
        <v>%</v>
      </c>
      <c r="AJ208" s="56"/>
      <c r="AK208" s="56" t="str">
        <f t="shared" ref="AK208:AX208" si="9">IF(ISERR(AK205/AK207),"%",AK205/AK207)</f>
        <v>%</v>
      </c>
      <c r="AL208" s="56" t="str">
        <f t="shared" ref="AL208" si="10">IF(ISERR(AL205/AL207),"%",AL205/AL207)</f>
        <v>%</v>
      </c>
      <c r="AM208" s="56" t="str">
        <f t="shared" si="9"/>
        <v>%</v>
      </c>
      <c r="AN208" s="56" t="str">
        <f t="shared" ref="AN208:AS208" si="11">IF(ISERR(AN205/AN207),"%",AN205/AN207)</f>
        <v>%</v>
      </c>
      <c r="AO208" s="56" t="str">
        <f t="shared" si="11"/>
        <v>%</v>
      </c>
      <c r="AP208" s="56" t="str">
        <f t="shared" si="11"/>
        <v>%</v>
      </c>
      <c r="AQ208" s="56" t="str">
        <f t="shared" si="11"/>
        <v>%</v>
      </c>
      <c r="AR208" s="56" t="str">
        <f t="shared" si="11"/>
        <v>%</v>
      </c>
      <c r="AS208" s="56" t="str">
        <f t="shared" si="11"/>
        <v>%</v>
      </c>
      <c r="AT208" s="56" t="str">
        <f t="shared" si="9"/>
        <v>%</v>
      </c>
      <c r="AU208" s="56" t="str">
        <f t="shared" si="9"/>
        <v>%</v>
      </c>
      <c r="AV208" s="56" t="str">
        <f t="shared" si="9"/>
        <v>%</v>
      </c>
      <c r="AW208" s="56" t="str">
        <f t="shared" si="9"/>
        <v>%</v>
      </c>
      <c r="AX208" s="56" t="str">
        <f t="shared" si="9"/>
        <v>%</v>
      </c>
      <c r="AY208" s="56" t="str">
        <f t="shared" ref="AY208" si="12">IF(ISERR(AY205/AY207),"%",AY205/AY207)</f>
        <v>%</v>
      </c>
    </row>
    <row r="209" spans="1:29" x14ac:dyDescent="0.2">
      <c r="AC209" s="57"/>
    </row>
    <row r="211" spans="1:29" hidden="1" x14ac:dyDescent="0.2">
      <c r="A211" s="42" t="s">
        <v>10</v>
      </c>
      <c r="E211" s="57">
        <f ca="1">TODAY()</f>
        <v>44054</v>
      </c>
      <c r="F211" s="57"/>
      <c r="G211" s="57"/>
      <c r="H211" s="57"/>
      <c r="I211" s="57"/>
      <c r="J211" s="57"/>
      <c r="K211" s="57"/>
      <c r="L211" s="57"/>
    </row>
  </sheetData>
  <mergeCells count="23">
    <mergeCell ref="AL3:AL4"/>
    <mergeCell ref="AS3:AS4"/>
    <mergeCell ref="K3:M3"/>
    <mergeCell ref="N3:P3"/>
    <mergeCell ref="Q3:S3"/>
    <mergeCell ref="T3:V3"/>
    <mergeCell ref="W3:Y3"/>
    <mergeCell ref="AV3:AV4"/>
    <mergeCell ref="AW3:AW4"/>
    <mergeCell ref="AX3:AX4"/>
    <mergeCell ref="J3:J4"/>
    <mergeCell ref="AO3:AO4"/>
    <mergeCell ref="AP3:AP4"/>
    <mergeCell ref="AQ3:AQ4"/>
    <mergeCell ref="AR3:AR4"/>
    <mergeCell ref="AT3:AT4"/>
    <mergeCell ref="AU3:AU4"/>
    <mergeCell ref="Z3:AB3"/>
    <mergeCell ref="AC3:AE3"/>
    <mergeCell ref="AF3:AH3"/>
    <mergeCell ref="AK3:AK4"/>
    <mergeCell ref="AM3:AM4"/>
    <mergeCell ref="AN3:AN4"/>
  </mergeCells>
  <dataValidations count="4">
    <dataValidation type="list" allowBlank="1" showInputMessage="1" showErrorMessage="1" sqref="P5:P12 D5:D204 Y5:Y204 M5:M204 AE5:AE204 B5:B204 AI5 AB5:AB204 S5:S204 V5:V204 AH5:AH204 AK5:AY204"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P13:P204" xr:uid="{00000000-0002-0000-0300-000003000000}">
      <formula1>"Yes,No"</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Hidden sheet</vt:lpstr>
      <vt:lpstr>Cover page</vt:lpstr>
      <vt:lpstr>Summary</vt:lpstr>
      <vt:lpstr>Data</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2020-08-11T08:59:27Z</dcterms:modified>
</cp:coreProperties>
</file>