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CE\Data\Users\Private\NRenshaw\Procurement framework\upload docs\"/>
    </mc:Choice>
  </mc:AlternateContent>
  <bookViews>
    <workbookView xWindow="360" yWindow="105" windowWidth="16605" windowHeight="9435" tabRatio="789" activeTab="1"/>
  </bookViews>
  <sheets>
    <sheet name="Score Guide" sheetId="11" r:id="rId1"/>
    <sheet name="Matrix simple" sheetId="14" r:id="rId2"/>
    <sheet name="Matrix incl weightings" sheetId="7" r:id="rId3"/>
    <sheet name="Agents Matrix simple" sheetId="15" r:id="rId4"/>
    <sheet name="Agents Matrix incl weightings" sheetId="8" r:id="rId5"/>
  </sheets>
  <definedNames>
    <definedName name="Z_91E02390_CACB_480D_AB02_5624323E910C_.wvu.Cols" localSheetId="4" hidden="1">'Agents Matrix incl weightings'!$L:$M</definedName>
    <definedName name="Z_91E02390_CACB_480D_AB02_5624323E910C_.wvu.Cols" localSheetId="3" hidden="1">'Agents Matrix simple'!$I:$J</definedName>
    <definedName name="Z_91E02390_CACB_480D_AB02_5624323E910C_.wvu.Cols" localSheetId="2" hidden="1">'Matrix incl weightings'!$L:$M</definedName>
    <definedName name="Z_91E02390_CACB_480D_AB02_5624323E910C_.wvu.Cols" localSheetId="1" hidden="1">'Matrix simple'!$I:$J</definedName>
  </definedNames>
  <calcPr calcId="152511" concurrentCalc="0"/>
  <customWorkbookViews>
    <customWorkbookView name="Celestine Johnston - Personal View" guid="{91E02390-CACB-480D-AB02-5624323E910C}" mergeInterval="0" personalView="1" maximized="1" windowWidth="1436" windowHeight="671" tabRatio="789" activeSheetId="2"/>
  </customWorkbookViews>
</workbook>
</file>

<file path=xl/calcChain.xml><?xml version="1.0" encoding="utf-8"?>
<calcChain xmlns="http://schemas.openxmlformats.org/spreadsheetml/2006/main">
  <c r="G27" i="15" l="1"/>
  <c r="F27" i="15"/>
  <c r="G24" i="15"/>
  <c r="F24" i="15"/>
  <c r="G11" i="15"/>
  <c r="F11" i="15"/>
  <c r="F6" i="15"/>
  <c r="G6" i="15"/>
  <c r="F8" i="15"/>
  <c r="G8" i="15"/>
  <c r="G29" i="15"/>
  <c r="F29" i="15"/>
  <c r="G27" i="8"/>
  <c r="H27" i="8"/>
  <c r="I27" i="8"/>
  <c r="J27" i="8"/>
  <c r="G24" i="8"/>
  <c r="H24" i="8"/>
  <c r="I24" i="8"/>
  <c r="J24" i="8"/>
  <c r="G11" i="8"/>
  <c r="H11" i="8"/>
  <c r="I11" i="8"/>
  <c r="J11" i="8"/>
  <c r="H6" i="8"/>
  <c r="H8" i="8"/>
  <c r="H29" i="8"/>
  <c r="G6" i="8"/>
  <c r="I6" i="8"/>
  <c r="G8" i="8"/>
  <c r="I8" i="8"/>
  <c r="I29" i="8"/>
  <c r="J6" i="8"/>
  <c r="J8" i="8"/>
  <c r="J29" i="8"/>
  <c r="G29" i="8"/>
  <c r="C27" i="8"/>
  <c r="G75" i="14"/>
  <c r="F75" i="14"/>
  <c r="G70" i="14"/>
  <c r="F70" i="14"/>
  <c r="G50" i="14"/>
  <c r="F50" i="14"/>
  <c r="G38" i="14"/>
  <c r="F38" i="14"/>
  <c r="G22" i="14"/>
  <c r="F22" i="14"/>
  <c r="G8" i="14"/>
  <c r="F8" i="14"/>
  <c r="G6" i="14"/>
  <c r="F6" i="14"/>
  <c r="H8" i="7"/>
  <c r="H6" i="7"/>
  <c r="H22" i="7"/>
  <c r="H38" i="7"/>
  <c r="H50" i="7"/>
  <c r="H70" i="7"/>
  <c r="H75" i="7"/>
  <c r="H77" i="7"/>
  <c r="G8" i="7"/>
  <c r="I8" i="7"/>
  <c r="G6" i="7"/>
  <c r="I6" i="7"/>
  <c r="G22" i="7"/>
  <c r="I22" i="7"/>
  <c r="G38" i="7"/>
  <c r="I38" i="7"/>
  <c r="G50" i="7"/>
  <c r="I50" i="7"/>
  <c r="G70" i="7"/>
  <c r="I70" i="7"/>
  <c r="G75" i="7"/>
  <c r="I75" i="7"/>
  <c r="I77" i="7"/>
  <c r="J8" i="7"/>
  <c r="J6" i="7"/>
  <c r="J22" i="7"/>
  <c r="J38" i="7"/>
  <c r="J50" i="7"/>
  <c r="J70" i="7"/>
  <c r="J75" i="7"/>
  <c r="J77" i="7"/>
  <c r="G77" i="7"/>
  <c r="C75" i="7"/>
  <c r="G77" i="14"/>
  <c r="F77" i="14"/>
  <c r="H77" i="14"/>
</calcChain>
</file>

<file path=xl/sharedStrings.xml><?xml version="1.0" encoding="utf-8"?>
<sst xmlns="http://schemas.openxmlformats.org/spreadsheetml/2006/main" count="625" uniqueCount="164">
  <si>
    <t>Criteria</t>
  </si>
  <si>
    <t>Registers the main point of contact (named person, dedicated email and telephone number) in either the OpenAthens Federation Manager or OpenAthens SP interface.</t>
  </si>
  <si>
    <t xml:space="preserve">Provider adheres to action notifications / action requirements sent out by Eduserv for the OpenAthens service.
</t>
  </si>
  <si>
    <t xml:space="preserve">Provider supports Eduserv delivery and access via OpenAthens authentication through a main point of contact on all service and support needs. </t>
  </si>
  <si>
    <t>Fully compliant</t>
  </si>
  <si>
    <t>Complies with : https://www.gov.uk/service-manual/user-centred-design/accessibility</t>
  </si>
  <si>
    <t xml:space="preserve">Complies with:  https://www.w3.org/standards/webdesign/ </t>
  </si>
  <si>
    <t>Complies with: http://www.iso.org/iso/catalogue_detail.htm?csnumber=52075</t>
  </si>
  <si>
    <t>Ensures service and content is available and accessible on either Port 80 (for world wide web) or Port 443 (https).</t>
  </si>
  <si>
    <t xml:space="preserve">Service Support </t>
  </si>
  <si>
    <t>Sub-criteria</t>
  </si>
  <si>
    <t xml:space="preserve">User support </t>
  </si>
  <si>
    <t xml:space="preserve">Service notifications </t>
  </si>
  <si>
    <t xml:space="preserve">Service reporting </t>
  </si>
  <si>
    <t xml:space="preserve">Service Performance </t>
  </si>
  <si>
    <t>Provider measures availability / non-availability of the Service at an agreed frequency.</t>
  </si>
  <si>
    <t>Provider's Service to be available via the Provider’s or third Party’s Service interface (the “native interface”, 24 hours per day 7 days per week 365 days per year.</t>
  </si>
  <si>
    <t>Notification provided for scheduled maintenance to agreed timescales</t>
  </si>
  <si>
    <t>Provides notification of an Incident.</t>
  </si>
  <si>
    <t>Provider can fix and restore Service as a result of an Incident to an agreed timeframe.</t>
  </si>
  <si>
    <t>Provides a report of any Incident occurrence to an agreed timeframe.</t>
  </si>
  <si>
    <t>Has in place a regular procedure for the refresh of Authorised Users records  for the Eduserv OpenAthens service.</t>
  </si>
  <si>
    <t>Compliant with KBART standard.</t>
  </si>
  <si>
    <t>Provides data changes to agreed frequency for Link Resolver KnowledgeBase(s)</t>
  </si>
  <si>
    <t xml:space="preserve">Policies and procedures are in place to notify the nationally commissioned Link Resolver service of changes. </t>
  </si>
  <si>
    <t xml:space="preserve">Ensures permanent access for content purchased in perpetuity. </t>
  </si>
  <si>
    <t>ALL CONTENT</t>
  </si>
  <si>
    <t>Enables content to be  discoverable through a variety of search options</t>
  </si>
  <si>
    <t>Responds to Complaints within an agreed timeframe.</t>
  </si>
  <si>
    <t>Responds to General Enquiries within an agreed timeframe.</t>
  </si>
  <si>
    <t>Resolves and closes General Enquiries received within an agreed timeframe.</t>
  </si>
  <si>
    <t>Has a standard procedure in place to notify purchasers of any duplication of content purchases within the same organisation.</t>
  </si>
  <si>
    <t xml:space="preserve">Offers training and education programmes  to support usage. </t>
  </si>
  <si>
    <t>Provides notification of any anticipated material or substantial native interface  changes (e.g. major redesign).</t>
  </si>
  <si>
    <t>Provides notification of any significant change to users’ navigation of the native interface.</t>
  </si>
  <si>
    <t>Provides notification of any significant change which may result in an adverse effect on Authorised Users access to or use of the Licensed Materials.</t>
  </si>
  <si>
    <t>Attends contract and service review meetings at an agreed frequency.</t>
  </si>
  <si>
    <t>Service Access</t>
  </si>
  <si>
    <t>Service Availability</t>
  </si>
  <si>
    <t>Provides or facilitates the collection of monthly usage and statistical data.</t>
  </si>
  <si>
    <t>ELECTRONIC CONTENT
PRINT JOURNALS</t>
  </si>
  <si>
    <t>Technical</t>
  </si>
  <si>
    <t xml:space="preserve">Maintains full text content size of database(s). 
</t>
  </si>
  <si>
    <t xml:space="preserve">Provides a clear schedule to set out the  update frequency for  content sources within aggregated databases.
</t>
  </si>
  <si>
    <t>Applies To:</t>
  </si>
  <si>
    <t>Service Usage</t>
  </si>
  <si>
    <t xml:space="preserve">At least 05 working days notice and / or at time of licensing.
</t>
  </si>
  <si>
    <t>Compliant with OpenURL Link Resolver standards</t>
  </si>
  <si>
    <t>Ensures Service works with partial functionality on IE 6, 7,8.</t>
  </si>
  <si>
    <t>Ensures Service works with full functionality on IE 9 and above and is fully supported.</t>
  </si>
  <si>
    <t>Measurement  &amp; Related Payment</t>
  </si>
  <si>
    <t>Bidder 1</t>
  </si>
  <si>
    <t>Evaluator 1 scores</t>
  </si>
  <si>
    <t>Evaluator 2 scores</t>
  </si>
  <si>
    <t>Service Availability calculation.</t>
  </si>
  <si>
    <t>Provides a point of contact for response to Incidents. Provides a generic helpdesk / support email / website / telephone number.</t>
  </si>
  <si>
    <t>No target required, score against what is detailed in the provicers service</t>
  </si>
  <si>
    <t xml:space="preserve">[monthly] [quarterly]
</t>
  </si>
  <si>
    <t>Provides access for users to the Service and content via an Access and Identity Management System (AIMS) - compliant with Eduserv OpenAthens</t>
  </si>
  <si>
    <t xml:space="preserve">Supports Security Assertion Mark-up Language (SAML) - Provider is registered as a live entity in the OpenAthens Federation.
</t>
  </si>
  <si>
    <t>Supports dispersed users working on an NHS network and outside of it. If used on NHS premises access available via a portal that doesn’t require entry of an OpenAthens password e.g. IP (internet protocol) authentication.</t>
  </si>
  <si>
    <t>Provides title information to Link Resolver and A-Z list vendors. Provides: Volume, issue, start page, journal linking key.</t>
  </si>
  <si>
    <t>[as frequently as the data changes]</t>
  </si>
  <si>
    <t xml:space="preserve">Provides WAYFLESS access at article-level. Provides WAYfless URL for journals and books to title of URL.
</t>
  </si>
  <si>
    <t xml:space="preserve">Supports the national Link Resolver and Knowledge Base delivery  through a main point of contact on all service and support needs. </t>
  </si>
  <si>
    <t>Provides ability to download to mobile and digital devices and provides service apps for such mobile devices;</t>
  </si>
  <si>
    <t xml:space="preserve">Offers a separate web interface optimised for all mobile devices  </t>
  </si>
  <si>
    <t>Offers a fully responsive interface that will make it unnecessary to use alternative websites or apps.</t>
  </si>
  <si>
    <t>Functionality to download MaRC records with embedded Order data, including frequency of publication and estimated date of publication</t>
  </si>
  <si>
    <t>Provides a point of contact for helpdesk and support services - helpdesk / support email / website / telephone number.</t>
  </si>
  <si>
    <t xml:space="preserve">Provides notification of the withdrawal of Goods / Licensed Materials. </t>
  </si>
  <si>
    <t>Provides notification of new content  additions to agreed timescales in either printed or tagged electronic form, sorted by subject. 
In the case of full text databases this would include addition of new full text journal titles to the databases.</t>
  </si>
  <si>
    <t>Provides a regular contract management / service report to  agreed timescales. Includes a summary of performance for key Service standards, SLAs and KPI's  in regular contract management / service report.</t>
  </si>
  <si>
    <t>Statistics are COUNTER 4 compliant</t>
  </si>
  <si>
    <t>Usage terms as described in the Provders Licence - are the usage terms acceptable to the Purtchasing Authority</t>
  </si>
  <si>
    <r>
      <t xml:space="preserve">Target 
</t>
    </r>
    <r>
      <rPr>
        <b/>
        <sz val="16"/>
        <color rgb="FFFF0000"/>
        <rFont val="Arial"/>
        <family val="2"/>
      </rPr>
      <t>Detail here your target</t>
    </r>
  </si>
  <si>
    <r>
      <t xml:space="preserve">ALL  </t>
    </r>
    <r>
      <rPr>
        <b/>
        <sz val="16"/>
        <color theme="1"/>
        <rFont val="Arial"/>
        <family val="2"/>
      </rPr>
      <t>ELECTRONIC</t>
    </r>
    <r>
      <rPr>
        <sz val="16"/>
        <color theme="1"/>
        <rFont val="Arial"/>
        <family val="2"/>
      </rPr>
      <t xml:space="preserve"> CONTENT </t>
    </r>
  </si>
  <si>
    <r>
      <rPr>
        <sz val="16"/>
        <color rgb="FFFF0000"/>
        <rFont val="Arial"/>
        <family val="2"/>
      </rPr>
      <t>xx.x</t>
    </r>
    <r>
      <rPr>
        <sz val="16"/>
        <rFont val="Arial"/>
        <family val="2"/>
      </rPr>
      <t xml:space="preserve"> percent</t>
    </r>
  </si>
  <si>
    <r>
      <t xml:space="preserve">Within </t>
    </r>
    <r>
      <rPr>
        <sz val="16"/>
        <color rgb="FFFF0000"/>
        <rFont val="Arial"/>
        <family val="2"/>
      </rPr>
      <t>xx</t>
    </r>
    <r>
      <rPr>
        <sz val="16"/>
        <rFont val="Arial"/>
        <family val="2"/>
      </rPr>
      <t xml:space="preserve"> hours of Incident occurring.
</t>
    </r>
  </si>
  <si>
    <r>
      <t xml:space="preserve">Within </t>
    </r>
    <r>
      <rPr>
        <sz val="16"/>
        <color rgb="FFFF0000"/>
        <rFont val="Arial"/>
        <family val="2"/>
      </rPr>
      <t>xx</t>
    </r>
    <r>
      <rPr>
        <sz val="16"/>
        <rFont val="Arial"/>
        <family val="2"/>
      </rPr>
      <t xml:space="preserve"> working days  of Incident occurring.</t>
    </r>
  </si>
  <si>
    <r>
      <t xml:space="preserve">no more than </t>
    </r>
    <r>
      <rPr>
        <sz val="16"/>
        <color rgb="FFFF0000"/>
        <rFont val="Arial"/>
        <family val="2"/>
      </rPr>
      <t>xx</t>
    </r>
    <r>
      <rPr>
        <sz val="16"/>
        <rFont val="Arial"/>
        <family val="2"/>
      </rPr>
      <t xml:space="preserve"> working days after Incident resolution.</t>
    </r>
  </si>
  <si>
    <r>
      <rPr>
        <b/>
        <sz val="16"/>
        <color theme="1"/>
        <rFont val="Arial"/>
        <family val="2"/>
      </rPr>
      <t>EJOURNALS AND EBOOKS</t>
    </r>
    <r>
      <rPr>
        <sz val="16"/>
        <color theme="1"/>
        <rFont val="Arial"/>
        <family val="2"/>
      </rPr>
      <t xml:space="preserve"> ONLY</t>
    </r>
  </si>
  <si>
    <r>
      <t xml:space="preserve">New issues or editions are </t>
    </r>
    <r>
      <rPr>
        <b/>
        <sz val="16"/>
        <color theme="1"/>
        <rFont val="Arial"/>
        <family val="2"/>
      </rPr>
      <t>uploaded</t>
    </r>
    <r>
      <rPr>
        <sz val="16"/>
        <color theme="1"/>
        <rFont val="Arial"/>
        <family val="2"/>
      </rPr>
      <t xml:space="preserve"> to Server(s) within an agreed timeframe.</t>
    </r>
  </si>
  <si>
    <r>
      <t xml:space="preserve">Within </t>
    </r>
    <r>
      <rPr>
        <sz val="16"/>
        <color rgb="FFFF0000"/>
        <rFont val="Arial"/>
        <family val="2"/>
      </rPr>
      <t>xx</t>
    </r>
    <r>
      <rPr>
        <sz val="16"/>
        <rFont val="Arial"/>
        <family val="2"/>
      </rPr>
      <t xml:space="preserve"> working days of receipt of content from publisher(s).</t>
    </r>
  </si>
  <si>
    <r>
      <rPr>
        <b/>
        <sz val="16"/>
        <rFont val="Arial"/>
        <family val="2"/>
      </rPr>
      <t>Access</t>
    </r>
    <r>
      <rPr>
        <sz val="16"/>
        <rFont val="Arial"/>
        <family val="2"/>
      </rPr>
      <t xml:space="preserve"> provided to new issues or editions within agreed timeframe.</t>
    </r>
  </si>
  <si>
    <r>
      <t xml:space="preserve">Not later than </t>
    </r>
    <r>
      <rPr>
        <sz val="16"/>
        <color rgb="FFFF0000"/>
        <rFont val="Arial"/>
        <family val="2"/>
      </rPr>
      <t>xx</t>
    </r>
    <r>
      <rPr>
        <sz val="16"/>
        <rFont val="Arial"/>
        <family val="2"/>
      </rPr>
      <t xml:space="preserve"> day(s) of upload to Server.</t>
    </r>
  </si>
  <si>
    <r>
      <rPr>
        <b/>
        <sz val="16"/>
        <color theme="1"/>
        <rFont val="Arial"/>
        <family val="2"/>
      </rPr>
      <t>FULL TEXT DATABASES</t>
    </r>
    <r>
      <rPr>
        <sz val="16"/>
        <color theme="1"/>
        <rFont val="Arial"/>
        <family val="2"/>
      </rPr>
      <t xml:space="preserve"> ONLY</t>
    </r>
  </si>
  <si>
    <r>
      <t xml:space="preserve">Full text content is uploaded to the Server to agreed timescales.
</t>
    </r>
    <r>
      <rPr>
        <b/>
        <sz val="16"/>
        <color theme="1"/>
        <rFont val="Arial"/>
        <family val="2"/>
      </rPr>
      <t xml:space="preserve">
</t>
    </r>
  </si>
  <si>
    <r>
      <t xml:space="preserve">Full text content uploaded within </t>
    </r>
    <r>
      <rPr>
        <sz val="16"/>
        <color rgb="FFFF0000"/>
        <rFont val="Arial"/>
        <family val="2"/>
      </rPr>
      <t>xx</t>
    </r>
    <r>
      <rPr>
        <sz val="16"/>
        <color indexed="8"/>
        <rFont val="Arial"/>
        <family val="2"/>
      </rPr>
      <t xml:space="preserve"> working days of receipt of content from publishers.
</t>
    </r>
  </si>
  <si>
    <r>
      <t xml:space="preserve">Full text component of database(s) not reduced by more than </t>
    </r>
    <r>
      <rPr>
        <sz val="16"/>
        <color rgb="FFFF0000"/>
        <rFont val="Arial"/>
        <family val="2"/>
      </rPr>
      <t>xx</t>
    </r>
    <r>
      <rPr>
        <sz val="16"/>
        <rFont val="Arial"/>
        <family val="2"/>
      </rPr>
      <t xml:space="preserve">% annually.
</t>
    </r>
  </si>
  <si>
    <r>
      <t xml:space="preserve">Provides benchmark with which to measure  full text content removal. Baseline measurement based on number of full text journal titles at licensing. </t>
    </r>
    <r>
      <rPr>
        <b/>
        <sz val="16"/>
        <rFont val="Arial"/>
        <family val="2"/>
      </rPr>
      <t xml:space="preserve">
</t>
    </r>
  </si>
  <si>
    <r>
      <t xml:space="preserve">Reviewed on an </t>
    </r>
    <r>
      <rPr>
        <sz val="16"/>
        <color rgb="FFFF0000"/>
        <rFont val="Arial"/>
        <family val="2"/>
      </rPr>
      <t>[annual]</t>
    </r>
    <r>
      <rPr>
        <sz val="16"/>
        <rFont val="Arial"/>
        <family val="2"/>
      </rPr>
      <t xml:space="preserve"> basis.
</t>
    </r>
  </si>
  <si>
    <r>
      <rPr>
        <sz val="16"/>
        <color rgb="FFFF0000"/>
        <rFont val="Arial"/>
        <family val="2"/>
      </rPr>
      <t>[Monthly]</t>
    </r>
    <r>
      <rPr>
        <sz val="16"/>
        <rFont val="Arial"/>
        <family val="2"/>
      </rPr>
      <t xml:space="preserve"> refresh.
</t>
    </r>
  </si>
  <si>
    <r>
      <rPr>
        <sz val="16"/>
        <color rgb="FFFF0000"/>
        <rFont val="Arial"/>
        <family val="2"/>
      </rPr>
      <t xml:space="preserve">[Fully compliant] [partially-compliant] </t>
    </r>
    <r>
      <rPr>
        <sz val="16"/>
        <color theme="1"/>
        <rFont val="Arial"/>
        <family val="2"/>
      </rPr>
      <t xml:space="preserve">
</t>
    </r>
  </si>
  <si>
    <r>
      <t xml:space="preserve">at least </t>
    </r>
    <r>
      <rPr>
        <sz val="16"/>
        <color rgb="FFFF0000"/>
        <rFont val="Arial"/>
        <family val="2"/>
      </rPr>
      <t>xx</t>
    </r>
    <r>
      <rPr>
        <sz val="16"/>
        <color theme="1"/>
        <rFont val="Arial"/>
        <family val="2"/>
      </rPr>
      <t xml:space="preserve"> weeks notice (in advance of the changes becoming active) of changes to Provider’s platform linking schemes, such as changes to title or article level links.
</t>
    </r>
  </si>
  <si>
    <r>
      <t xml:space="preserve">Discoverable through search options such as native interface, </t>
    </r>
    <r>
      <rPr>
        <sz val="16"/>
        <color rgb="FFFF0000"/>
        <rFont val="Arial"/>
        <family val="2"/>
      </rPr>
      <t xml:space="preserve"> [NICE  Evidence Search Healthcare Databases Advanced Search (HDAS)], [local portals], [intranets], [library management systems] [Resource Discovery Systems].</t>
    </r>
  </si>
  <si>
    <r>
      <rPr>
        <b/>
        <sz val="16"/>
        <color theme="1"/>
        <rFont val="Arial"/>
        <family val="2"/>
      </rPr>
      <t>PRINT BOOKS;
ELECTRONIC BOOKS;
PRINT JOURNALS;</t>
    </r>
    <r>
      <rPr>
        <sz val="16"/>
        <color theme="1"/>
        <rFont val="Arial"/>
        <family val="2"/>
      </rPr>
      <t xml:space="preserve">
ONLY</t>
    </r>
  </si>
  <si>
    <r>
      <t xml:space="preserve">Within </t>
    </r>
    <r>
      <rPr>
        <sz val="16"/>
        <color rgb="FFFF0000"/>
        <rFont val="Arial"/>
        <family val="2"/>
      </rPr>
      <t>xx</t>
    </r>
    <r>
      <rPr>
        <sz val="16"/>
        <color theme="1"/>
        <rFont val="Arial"/>
        <family val="2"/>
      </rPr>
      <t xml:space="preserve"> working day of receipt and provides confirmation of action to be taken within </t>
    </r>
    <r>
      <rPr>
        <sz val="16"/>
        <color rgb="FFFF0000"/>
        <rFont val="Arial"/>
        <family val="2"/>
      </rPr>
      <t>xx</t>
    </r>
    <r>
      <rPr>
        <sz val="16"/>
        <color theme="1"/>
        <rFont val="Arial"/>
        <family val="2"/>
      </rPr>
      <t xml:space="preserve"> working days.</t>
    </r>
  </si>
  <si>
    <r>
      <t xml:space="preserve">Within </t>
    </r>
    <r>
      <rPr>
        <sz val="16"/>
        <color rgb="FFFF0000"/>
        <rFont val="Arial"/>
        <family val="2"/>
      </rPr>
      <t>xx</t>
    </r>
    <r>
      <rPr>
        <sz val="16"/>
        <color theme="1"/>
        <rFont val="Arial"/>
        <family val="2"/>
      </rPr>
      <t xml:space="preserve"> working days of receipt.</t>
    </r>
  </si>
  <si>
    <r>
      <rPr>
        <sz val="16"/>
        <color rgb="FFFF0000"/>
        <rFont val="Arial"/>
        <family val="2"/>
      </rPr>
      <t>xx</t>
    </r>
    <r>
      <rPr>
        <sz val="16"/>
        <color theme="1"/>
        <rFont val="Arial"/>
        <family val="2"/>
      </rPr>
      <t xml:space="preserve">% of all General Enquiries resolved within </t>
    </r>
    <r>
      <rPr>
        <sz val="16"/>
        <color rgb="FFFF0000"/>
        <rFont val="Arial"/>
        <family val="2"/>
      </rPr>
      <t>xx</t>
    </r>
    <r>
      <rPr>
        <sz val="16"/>
        <color theme="1"/>
        <rFont val="Arial"/>
        <family val="2"/>
      </rPr>
      <t xml:space="preserve"> working days.
</t>
    </r>
  </si>
  <si>
    <r>
      <t xml:space="preserve">Within </t>
    </r>
    <r>
      <rPr>
        <sz val="16"/>
        <color rgb="FFFF0000"/>
        <rFont val="Arial"/>
        <family val="2"/>
      </rPr>
      <t>xx</t>
    </r>
    <r>
      <rPr>
        <sz val="16"/>
        <rFont val="Arial"/>
        <family val="2"/>
      </rPr>
      <t xml:space="preserve"> working days prior to changes going live.</t>
    </r>
  </si>
  <si>
    <r>
      <t xml:space="preserve">At least </t>
    </r>
    <r>
      <rPr>
        <sz val="16"/>
        <color rgb="FFFF0000"/>
        <rFont val="Arial"/>
        <family val="2"/>
      </rPr>
      <t>xx</t>
    </r>
    <r>
      <rPr>
        <sz val="16"/>
        <rFont val="Arial"/>
        <family val="2"/>
      </rPr>
      <t xml:space="preserve"> working days notice prior to the withdrawal date of  title(s).</t>
    </r>
  </si>
  <si>
    <r>
      <t xml:space="preserve">Provides notification of the </t>
    </r>
    <r>
      <rPr>
        <b/>
        <sz val="16"/>
        <color theme="1"/>
        <rFont val="Arial"/>
        <family val="2"/>
      </rPr>
      <t>withdrawal</t>
    </r>
    <r>
      <rPr>
        <sz val="16"/>
        <color theme="1"/>
        <rFont val="Arial"/>
        <family val="2"/>
      </rPr>
      <t xml:space="preserve"> of Goods / Licensed Materials - for content for which the Provider no longer retains the right to provide or which it has reasonable grounds to believe infringes copyright or is defamatory, obscene, unlawful or otherwise objectionable.</t>
    </r>
  </si>
  <si>
    <r>
      <t xml:space="preserve">Notice to be provided within </t>
    </r>
    <r>
      <rPr>
        <sz val="16"/>
        <color rgb="FFFF0000"/>
        <rFont val="Arial"/>
        <family val="2"/>
      </rPr>
      <t>xx</t>
    </r>
    <r>
      <rPr>
        <sz val="16"/>
        <rFont val="Arial"/>
        <family val="2"/>
      </rPr>
      <t xml:space="preserve"> days after removal  
</t>
    </r>
  </si>
  <si>
    <r>
      <rPr>
        <b/>
        <sz val="16"/>
        <color theme="1"/>
        <rFont val="Arial"/>
        <family val="2"/>
      </rPr>
      <t>DATABASES</t>
    </r>
    <r>
      <rPr>
        <sz val="16"/>
        <color theme="1"/>
        <rFont val="Arial"/>
        <family val="2"/>
      </rPr>
      <t xml:space="preserve"> ONLY</t>
    </r>
  </si>
  <si>
    <r>
      <t xml:space="preserve">Provides or facilitates the download of a title list which includes as a minimum:
</t>
    </r>
    <r>
      <rPr>
        <sz val="16"/>
        <color rgb="FFFF0000"/>
        <rFont val="Arial"/>
        <family val="2"/>
      </rPr>
      <t>[Titles (Name, Issues, Volumes, ISSN / eISSN)]
[Years available for A&amp;I and full text]
[Frequency of update p.a.]</t>
    </r>
    <r>
      <rPr>
        <sz val="16"/>
        <color theme="1"/>
        <rFont val="Arial"/>
        <family val="2"/>
      </rPr>
      <t xml:space="preserve">
</t>
    </r>
  </si>
  <si>
    <r>
      <rPr>
        <sz val="16"/>
        <color rgb="FFFF0000"/>
        <rFont val="Arial"/>
        <family val="2"/>
      </rPr>
      <t>[Monthly]</t>
    </r>
    <r>
      <rPr>
        <sz val="16"/>
        <color theme="1"/>
        <rFont val="Arial"/>
        <family val="2"/>
      </rPr>
      <t xml:space="preserve">.
</t>
    </r>
  </si>
  <si>
    <r>
      <t xml:space="preserve">At least </t>
    </r>
    <r>
      <rPr>
        <sz val="16"/>
        <color rgb="FFFF0000"/>
        <rFont val="Arial"/>
        <family val="2"/>
      </rPr>
      <t>[annually]</t>
    </r>
    <r>
      <rPr>
        <sz val="16"/>
        <color theme="1"/>
        <rFont val="Arial"/>
        <family val="2"/>
      </rPr>
      <t>.</t>
    </r>
  </si>
  <si>
    <r>
      <t xml:space="preserve">At least </t>
    </r>
    <r>
      <rPr>
        <sz val="16"/>
        <color rgb="FFFF0000"/>
        <rFont val="Arial"/>
        <family val="2"/>
      </rPr>
      <t>[annually]</t>
    </r>
    <r>
      <rPr>
        <sz val="16"/>
        <color theme="1"/>
        <rFont val="Arial"/>
        <family val="2"/>
      </rPr>
      <t xml:space="preserve">.
</t>
    </r>
  </si>
  <si>
    <r>
      <t xml:space="preserve">.
Statistics are available by </t>
    </r>
    <r>
      <rPr>
        <sz val="16"/>
        <color rgb="FFFF0000"/>
        <rFont val="Arial"/>
        <family val="2"/>
      </rPr>
      <t>xx</t>
    </r>
    <r>
      <rPr>
        <sz val="16"/>
        <color theme="1"/>
        <rFont val="Arial"/>
        <family val="2"/>
      </rPr>
      <t>st/an/th of the month.</t>
    </r>
  </si>
  <si>
    <r>
      <t xml:space="preserve">ELECTRONIC JOURNALS </t>
    </r>
    <r>
      <rPr>
        <sz val="16"/>
        <color theme="1"/>
        <rFont val="Arial"/>
        <family val="2"/>
      </rPr>
      <t>ONLY</t>
    </r>
  </si>
  <si>
    <r>
      <t xml:space="preserve">Provides details of the number of Gold Open Access </t>
    </r>
    <r>
      <rPr>
        <b/>
        <sz val="16"/>
        <color theme="1"/>
        <rFont val="Arial"/>
        <family val="2"/>
      </rPr>
      <t>articles</t>
    </r>
    <r>
      <rPr>
        <sz val="16"/>
        <color theme="1"/>
        <rFont val="Arial"/>
        <family val="2"/>
      </rPr>
      <t xml:space="preserve"> published in relation to the total number of articles published in the Licensed Materials. </t>
    </r>
  </si>
  <si>
    <r>
      <rPr>
        <sz val="16"/>
        <color rgb="FFFF0000"/>
        <rFont val="Arial"/>
        <family val="2"/>
      </rPr>
      <t>[annual]</t>
    </r>
    <r>
      <rPr>
        <sz val="16"/>
        <color theme="1"/>
        <rFont val="Arial"/>
        <family val="2"/>
      </rPr>
      <t xml:space="preserve"> reporting
</t>
    </r>
  </si>
  <si>
    <r>
      <t xml:space="preserve">Provides number of Open Access </t>
    </r>
    <r>
      <rPr>
        <b/>
        <sz val="16"/>
        <color theme="1"/>
        <rFont val="Arial"/>
        <family val="2"/>
      </rPr>
      <t>journals</t>
    </r>
    <r>
      <rPr>
        <sz val="16"/>
        <color theme="1"/>
        <rFont val="Arial"/>
        <family val="2"/>
      </rPr>
      <t xml:space="preserve"> published in the Licensed Materials.</t>
    </r>
  </si>
  <si>
    <r>
      <t xml:space="preserve">Provides a service credit in the event of any unscheduled downtime or total loss of Service occurring as a percentage reduction against the Fee paid.
</t>
    </r>
    <r>
      <rPr>
        <sz val="16"/>
        <color rgb="FFFF0000"/>
        <rFont val="Arial"/>
        <family val="2"/>
      </rPr>
      <t>It is advisable that the Purchasing Authority clarifies with the Provider at the point of purchase how the credits should be issued.</t>
    </r>
    <r>
      <rPr>
        <sz val="16"/>
        <color theme="1"/>
        <rFont val="Arial"/>
        <family val="2"/>
      </rPr>
      <t xml:space="preserve">
</t>
    </r>
  </si>
  <si>
    <r>
      <t xml:space="preserve">Credit percentage agreed against </t>
    </r>
    <r>
      <rPr>
        <sz val="16"/>
        <color rgb="FFFF0000"/>
        <rFont val="Arial"/>
        <family val="2"/>
      </rPr>
      <t>[quarterly] [annual]</t>
    </r>
    <r>
      <rPr>
        <sz val="16"/>
        <color theme="1"/>
        <rFont val="Arial"/>
        <family val="2"/>
      </rPr>
      <t xml:space="preserve"> fee.
the % of fee reduction as described in the Providers service</t>
    </r>
  </si>
  <si>
    <r>
      <t xml:space="preserve">Provides a service credit in the event that the full specified functionality of the Service is not available as a percentage reduction against the Fee paid.
</t>
    </r>
    <r>
      <rPr>
        <sz val="16"/>
        <color rgb="FFFF0000"/>
        <rFont val="Arial"/>
        <family val="2"/>
      </rPr>
      <t>It is advisable that the Purchasing Authority clarifies with the Provider at the point of purchase how the credits should be issued.</t>
    </r>
  </si>
  <si>
    <r>
      <t xml:space="preserve">Provides a service credit in the event that the total size of full text content within a database(s) as a percentage reduction against the Fee paid.
</t>
    </r>
    <r>
      <rPr>
        <sz val="16"/>
        <color rgb="FFFF0000"/>
        <rFont val="Arial"/>
        <family val="2"/>
      </rPr>
      <t xml:space="preserve">
It is advisable that the Purchasing Authority clarifies with the Provider at the point of purchase how the credits should be issued.</t>
    </r>
    <r>
      <rPr>
        <b/>
        <sz val="16"/>
        <color rgb="FFFF0000"/>
        <rFont val="Arial"/>
        <family val="2"/>
      </rPr>
      <t xml:space="preserve">
</t>
    </r>
  </si>
  <si>
    <r>
      <t xml:space="preserve">is reduced by more than </t>
    </r>
    <r>
      <rPr>
        <sz val="16"/>
        <color rgb="FFFF0000"/>
        <rFont val="Arial"/>
        <family val="2"/>
      </rPr>
      <t>xx</t>
    </r>
    <r>
      <rPr>
        <sz val="16"/>
        <color theme="1"/>
        <rFont val="Arial"/>
        <family val="2"/>
      </rPr>
      <t xml:space="preserve">%  
Credit percentage agreed against </t>
    </r>
    <r>
      <rPr>
        <sz val="16"/>
        <color rgb="FFFF0000"/>
        <rFont val="Arial"/>
        <family val="2"/>
      </rPr>
      <t>[quarterly] [annual]</t>
    </r>
    <r>
      <rPr>
        <sz val="16"/>
        <color theme="1"/>
        <rFont val="Arial"/>
        <family val="2"/>
      </rPr>
      <t xml:space="preserve"> fee.
the % of fee reduction as described in the Providers service</t>
    </r>
  </si>
  <si>
    <r>
      <t xml:space="preserve">Provides a refund in the event that the whole of the Goods or Licensed Materials is </t>
    </r>
    <r>
      <rPr>
        <b/>
        <sz val="16"/>
        <rFont val="Arial"/>
        <family val="2"/>
      </rPr>
      <t>removed</t>
    </r>
    <r>
      <rPr>
        <sz val="16"/>
        <rFont val="Arial"/>
        <family val="2"/>
      </rPr>
      <t xml:space="preserve"> or </t>
    </r>
    <r>
      <rPr>
        <b/>
        <sz val="16"/>
        <rFont val="Arial"/>
        <family val="2"/>
      </rPr>
      <t>withdrawn</t>
    </r>
    <r>
      <rPr>
        <sz val="16"/>
        <rFont val="Arial"/>
        <family val="2"/>
      </rPr>
      <t xml:space="preserve"> for any reason. Refunds that part of  Fee paid for the remaining un-expired portion of the  Subscription Term (proportional to the amount of the Licensed Materials / Goods unavailable.
</t>
    </r>
    <r>
      <rPr>
        <b/>
        <sz val="16"/>
        <rFont val="Arial"/>
        <family val="2"/>
      </rPr>
      <t xml:space="preserve">
</t>
    </r>
    <r>
      <rPr>
        <sz val="16"/>
        <rFont val="Arial"/>
        <family val="2"/>
      </rPr>
      <t xml:space="preserve">
</t>
    </r>
  </si>
  <si>
    <t>Scoring - You must give a score for each requirement for each Provider you are assessing using the score guide in the Score Guide tab</t>
  </si>
  <si>
    <t>Sub - total</t>
  </si>
  <si>
    <t>Overall Totals</t>
  </si>
  <si>
    <t>Provider does not offer this requirememt</t>
  </si>
  <si>
    <t>Unacceptable level</t>
  </si>
  <si>
    <t>Possibly acceptable level</t>
  </si>
  <si>
    <t>Acceptable (meets the requirement and / or target)</t>
  </si>
  <si>
    <t>Score Guide</t>
  </si>
  <si>
    <t>Offers better service than the  requirement and / or target</t>
  </si>
  <si>
    <r>
      <t xml:space="preserve">Weighting
</t>
    </r>
    <r>
      <rPr>
        <b/>
        <sz val="16"/>
        <color rgb="FFFF0000"/>
        <rFont val="Arial"/>
        <family val="2"/>
      </rPr>
      <t>You must add your weiginting to this column - no more than 100%</t>
    </r>
  </si>
  <si>
    <t>Cost</t>
  </si>
  <si>
    <t>£xxx,xxx,xxx</t>
  </si>
  <si>
    <t>Maxiumum score for this section = 5 points</t>
  </si>
  <si>
    <t>Average Score</t>
  </si>
  <si>
    <t>Adjusted score</t>
  </si>
  <si>
    <t>Service Performance</t>
  </si>
  <si>
    <r>
      <t xml:space="preserve">Requirement 
All the requirements listed below are defined on the framework.
</t>
    </r>
    <r>
      <rPr>
        <b/>
        <sz val="16"/>
        <color rgb="FFFF0000"/>
        <rFont val="Arial"/>
        <family val="2"/>
      </rPr>
      <t>Delete the requirements that you do not need for your service requirements
If adding requirement you must insert a row in the one of the criteria of coloumn A.
You can not add any additional criteria</t>
    </r>
    <r>
      <rPr>
        <b/>
        <sz val="16"/>
        <color theme="1"/>
        <rFont val="Arial"/>
        <family val="2"/>
      </rPr>
      <t xml:space="preserve">
</t>
    </r>
  </si>
  <si>
    <t>Overall total score</t>
  </si>
  <si>
    <t>[Provider Name]</t>
  </si>
  <si>
    <r>
      <t xml:space="preserve">Provides notification of the </t>
    </r>
    <r>
      <rPr>
        <b/>
        <sz val="16"/>
        <color theme="1"/>
        <rFont val="Arial"/>
        <family val="2"/>
      </rPr>
      <t>withdrawal</t>
    </r>
    <r>
      <rPr>
        <sz val="16"/>
        <color theme="1"/>
        <rFont val="Arial"/>
        <family val="2"/>
      </rPr>
      <t xml:space="preserve"> of Goods / Licensed Materials. </t>
    </r>
    <r>
      <rPr>
        <b/>
        <sz val="12"/>
        <color theme="1"/>
        <rFont val="Arial"/>
        <family val="2"/>
      </rPr>
      <t/>
    </r>
  </si>
  <si>
    <r>
      <rPr>
        <b/>
        <sz val="16"/>
        <color theme="1"/>
        <rFont val="Arial"/>
        <family val="2"/>
      </rPr>
      <t>ELECTRONIC</t>
    </r>
    <r>
      <rPr>
        <sz val="16"/>
        <color theme="1"/>
        <rFont val="Arial"/>
        <family val="2"/>
      </rPr>
      <t xml:space="preserve"> CONTENT ONLY.</t>
    </r>
  </si>
  <si>
    <t>Provides a point of contact for response to Incidents.
Provides a generic helpdesk / support email / website / telephone number.</t>
  </si>
  <si>
    <t>Provides a point of contact for helpdesk and support services.
Provides a generic helpdesk / support email / website / telephone number.</t>
  </si>
  <si>
    <r>
      <rPr>
        <sz val="16"/>
        <color rgb="FFFF0000"/>
        <rFont val="Arial"/>
        <family val="2"/>
      </rPr>
      <t>xx</t>
    </r>
    <r>
      <rPr>
        <sz val="16"/>
        <color theme="1"/>
        <rFont val="Arial"/>
        <family val="2"/>
      </rPr>
      <t xml:space="preserve">% of all General Enquiries resolved within 18 working days.
</t>
    </r>
  </si>
  <si>
    <r>
      <t xml:space="preserve">At least </t>
    </r>
    <r>
      <rPr>
        <sz val="16"/>
        <color rgb="FFFF0000"/>
        <rFont val="Arial"/>
        <family val="2"/>
      </rPr>
      <t>xx</t>
    </r>
    <r>
      <rPr>
        <sz val="16"/>
        <rFont val="Arial"/>
        <family val="2"/>
      </rPr>
      <t xml:space="preserve"> working days notice prior to the withdrawal date of  title(s )
</t>
    </r>
    <r>
      <rPr>
        <sz val="16"/>
        <rFont val="Arial"/>
        <family val="2"/>
      </rPr>
      <t xml:space="preserve">
</t>
    </r>
  </si>
  <si>
    <r>
      <t xml:space="preserve">Notice to be provided within </t>
    </r>
    <r>
      <rPr>
        <sz val="16"/>
        <color rgb="FFFF0000"/>
        <rFont val="Arial"/>
        <family val="2"/>
      </rPr>
      <t>xx</t>
    </r>
    <r>
      <rPr>
        <sz val="16"/>
        <rFont val="Arial"/>
        <family val="2"/>
      </rPr>
      <t xml:space="preserve"> days after removal  </t>
    </r>
  </si>
  <si>
    <r>
      <t xml:space="preserve">Provides notification of the </t>
    </r>
    <r>
      <rPr>
        <b/>
        <sz val="16"/>
        <color theme="1"/>
        <rFont val="Arial"/>
        <family val="2"/>
      </rPr>
      <t>withdrawal</t>
    </r>
    <r>
      <rPr>
        <sz val="16"/>
        <color theme="1"/>
        <rFont val="Arial"/>
        <family val="2"/>
      </rPr>
      <t xml:space="preserve"> of Goods / Licensed Materials for content for which the Provider no longer retains the right to provide or which it has reasonable grounds to believe infringes copyright or is defamatory, obscene, unlawful or otherwise objectionable.</t>
    </r>
  </si>
  <si>
    <t>Provides a regular contract management / service report to  agreed timescales.
Includes a summary of performance for key Service standards, SLAs and KPI's  in regular contract management / service report.</t>
  </si>
  <si>
    <t>Statistics are COUNTER 4 compliant.</t>
  </si>
  <si>
    <r>
      <t xml:space="preserve">Statistics are available by </t>
    </r>
    <r>
      <rPr>
        <sz val="16"/>
        <color rgb="FFFF0000"/>
        <rFont val="Arial"/>
        <family val="2"/>
      </rPr>
      <t>xxst/nd/rd/th</t>
    </r>
    <r>
      <rPr>
        <sz val="16"/>
        <color theme="1"/>
        <rFont val="Arial"/>
        <family val="2"/>
      </rPr>
      <t xml:space="preserve"> of the month.</t>
    </r>
  </si>
  <si>
    <r>
      <t xml:space="preserve">Credit percentage agreed against </t>
    </r>
    <r>
      <rPr>
        <sz val="16"/>
        <color rgb="FFFF0000"/>
        <rFont val="Arial"/>
        <family val="2"/>
      </rPr>
      <t>[quarterly] [annual]</t>
    </r>
    <r>
      <rPr>
        <sz val="16"/>
        <rFont val="Arial"/>
        <family val="2"/>
      </rPr>
      <t xml:space="preserve"> fee.
the % of fee reduction as described in the Providers service
</t>
    </r>
  </si>
  <si>
    <r>
      <t xml:space="preserve">Provides a service credit in the event of  Service and/or the Licensed Materials suspension due to delayed payment by the Provider.
</t>
    </r>
    <r>
      <rPr>
        <sz val="16"/>
        <color rgb="FFFF0000"/>
        <rFont val="Arial"/>
        <family val="2"/>
      </rPr>
      <t>It is advisable that the Purchasing Authority clarifies with the Provider at the point of purchase how the credits should be issued.</t>
    </r>
  </si>
  <si>
    <r>
      <t xml:space="preserve">Provides a refund in the event that the whole of the Goods or Licensed Materials is </t>
    </r>
    <r>
      <rPr>
        <b/>
        <sz val="16"/>
        <rFont val="Arial"/>
        <family val="2"/>
      </rPr>
      <t>removed</t>
    </r>
    <r>
      <rPr>
        <sz val="16"/>
        <rFont val="Arial"/>
        <family val="2"/>
      </rPr>
      <t xml:space="preserve"> or </t>
    </r>
    <r>
      <rPr>
        <b/>
        <sz val="16"/>
        <rFont val="Arial"/>
        <family val="2"/>
      </rPr>
      <t>withdrawn</t>
    </r>
    <r>
      <rPr>
        <sz val="16"/>
        <rFont val="Arial"/>
        <family val="2"/>
      </rPr>
      <t xml:space="preserve"> for any reason.
Refunds that part of  Fee paid for the remaining un-expired portion of the  Subscription Term (proportional to the amount of the Licensed Materials / Goods unavailable.
</t>
    </r>
    <r>
      <rPr>
        <b/>
        <sz val="16"/>
        <rFont val="Arial"/>
        <family val="2"/>
      </rPr>
      <t xml:space="preserve">
</t>
    </r>
    <r>
      <rPr>
        <sz val="16"/>
        <rFont val="Arial"/>
        <family val="2"/>
      </rPr>
      <t xml:space="preserve">
</t>
    </r>
  </si>
  <si>
    <t>Cost Sub - total</t>
  </si>
  <si>
    <t>Service Usage Sub - total</t>
  </si>
  <si>
    <t>Service Availability Sub - total</t>
  </si>
  <si>
    <t>Service Access Sub - total</t>
  </si>
  <si>
    <t>Technical Sub - total</t>
  </si>
  <si>
    <t>Service Support Sub - total</t>
  </si>
  <si>
    <t>Service Performance Sub - total</t>
  </si>
  <si>
    <t>Service availability Sub - total</t>
  </si>
  <si>
    <t>Service performance Sub - total</t>
  </si>
  <si>
    <t>If deleting or adding rows you must ensure you adjust the formulas in the GREEN cells
Scoring - You must give a score for each requirement for each Provider you are assessing using the score guide in the Score Guide tab</t>
  </si>
  <si>
    <t>You need to add these columns for the number of Providers you are assessing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</si>
</sst>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0"/>
      <name val="Arial"/>
      <family val="2"/>
    </font>
    <font>
      <b/>
      <sz val="12"/>
      <color theme="1"/>
      <name val="Arial"/>
      <family val="2"/>
    </font>
    <font>
      <sz val="12"/>
      <color theme="1"/>
      <name val="Arial"/>
      <family val="2"/>
    </font>
    <font>
      <i/>
      <sz val="12"/>
      <color theme="1"/>
      <name val="Arial"/>
      <family val="2"/>
    </font>
    <font>
      <sz val="12"/>
      <color rgb="FFFF0000"/>
      <name val="Arial"/>
      <family val="2"/>
    </font>
    <font>
      <b/>
      <sz val="18"/>
      <color theme="1"/>
      <name val="Arial"/>
      <family val="2"/>
    </font>
    <font>
      <sz val="18"/>
      <color theme="1"/>
      <name val="Arial"/>
      <family val="2"/>
    </font>
    <font>
      <b/>
      <sz val="16"/>
      <color rgb="FFFF0000"/>
      <name val="Arial"/>
      <family val="2"/>
    </font>
    <font>
      <sz val="16"/>
      <color rgb="FFFF0000"/>
      <name val="Arial"/>
      <family val="2"/>
    </font>
    <font>
      <b/>
      <sz val="16"/>
      <color theme="1"/>
      <name val="Arial"/>
      <family val="2"/>
    </font>
    <font>
      <sz val="16"/>
      <color theme="1"/>
      <name val="Arial"/>
      <family val="2"/>
    </font>
    <font>
      <sz val="16"/>
      <name val="Arial"/>
      <family val="2"/>
    </font>
    <font>
      <b/>
      <sz val="16"/>
      <name val="Arial"/>
      <family val="2"/>
    </font>
    <font>
      <sz val="16"/>
      <color indexed="8"/>
      <name val="Arial"/>
      <family val="2"/>
    </font>
    <font>
      <sz val="20"/>
      <color theme="1"/>
      <name val="Arial"/>
      <family val="2"/>
    </font>
    <font>
      <b/>
      <sz val="20"/>
      <name val="Arial"/>
      <family val="2"/>
    </font>
    <font>
      <b/>
      <sz val="20"/>
      <color theme="1"/>
      <name val="Arial"/>
      <family val="2"/>
    </font>
    <font>
      <b/>
      <sz val="16"/>
      <color rgb="FF002060"/>
      <name val="Arial"/>
      <family val="2"/>
    </font>
    <font>
      <i/>
      <sz val="16"/>
      <name val="Arial"/>
      <family val="2"/>
    </font>
    <font>
      <i/>
      <sz val="16"/>
      <color theme="1"/>
      <name val="Arial"/>
      <family val="2"/>
    </font>
    <font>
      <b/>
      <sz val="20"/>
      <color rgb="FFFF0000"/>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4" tint="0.59999389629810485"/>
        <bgColor indexed="64"/>
      </patternFill>
    </fill>
    <fill>
      <patternFill patternType="gray0625">
        <fgColor theme="1" tint="0.499984740745262"/>
        <bgColor indexed="65"/>
      </patternFill>
    </fill>
    <fill>
      <patternFill patternType="solid">
        <fgColor theme="1" tint="0.14999847407452621"/>
        <bgColor indexed="64"/>
      </patternFill>
    </fill>
    <fill>
      <patternFill patternType="solid">
        <fgColor rgb="FF00B050"/>
        <bgColor indexed="64"/>
      </patternFill>
    </fill>
    <fill>
      <patternFill patternType="solid">
        <fgColor indexed="65"/>
        <bgColor theme="0"/>
      </patternFill>
    </fill>
    <fill>
      <patternFill patternType="lightUp">
        <bgColor theme="0"/>
      </patternFill>
    </fill>
    <fill>
      <patternFill patternType="solid">
        <fgColor rgb="FFFF0000"/>
        <bgColor indexed="64"/>
      </patternFill>
    </fill>
    <fill>
      <patternFill patternType="lightUp">
        <bgColor theme="3" tint="0.5999633777886288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03">
    <xf numFmtId="0" fontId="0" fillId="0" borderId="0" xfId="0"/>
    <xf numFmtId="0" fontId="3" fillId="0" borderId="0" xfId="0" applyFont="1" applyBorder="1"/>
    <xf numFmtId="0" fontId="5" fillId="0" borderId="0" xfId="0" applyFont="1" applyBorder="1" applyAlignment="1">
      <alignment vertical="top" wrapText="1"/>
    </xf>
    <xf numFmtId="0" fontId="7" fillId="0" borderId="0" xfId="0" applyFont="1" applyBorder="1" applyAlignment="1">
      <alignment horizontal="center" vertical="center" textRotation="90" wrapText="1"/>
    </xf>
    <xf numFmtId="0" fontId="4" fillId="0" borderId="0" xfId="0" applyFont="1" applyFill="1" applyBorder="1" applyAlignment="1">
      <alignment vertical="top" wrapText="1"/>
    </xf>
    <xf numFmtId="0" fontId="11" fillId="0" borderId="0" xfId="0" applyFont="1" applyBorder="1"/>
    <xf numFmtId="0" fontId="10" fillId="2" borderId="1" xfId="0" applyFont="1" applyFill="1" applyBorder="1" applyAlignment="1">
      <alignment horizontal="center" vertical="top" wrapText="1"/>
    </xf>
    <xf numFmtId="0" fontId="11" fillId="0" borderId="0" xfId="0" applyFont="1" applyBorder="1" applyAlignment="1">
      <alignment horizontal="center"/>
    </xf>
    <xf numFmtId="0" fontId="11" fillId="3" borderId="0" xfId="0" applyFont="1" applyFill="1" applyBorder="1" applyAlignment="1">
      <alignment horizontal="center" vertical="center" textRotation="90" wrapText="1"/>
    </xf>
    <xf numFmtId="0" fontId="12" fillId="3" borderId="3" xfId="0" applyFont="1" applyFill="1" applyBorder="1" applyAlignment="1">
      <alignment vertical="top" wrapText="1"/>
    </xf>
    <xf numFmtId="0" fontId="12" fillId="3" borderId="0" xfId="0" applyFont="1" applyFill="1" applyBorder="1" applyAlignment="1">
      <alignment vertical="top" wrapText="1"/>
    </xf>
    <xf numFmtId="0" fontId="11" fillId="0" borderId="0" xfId="0" applyFont="1" applyFill="1" applyBorder="1" applyAlignment="1">
      <alignment vertical="top" wrapText="1"/>
    </xf>
    <xf numFmtId="0" fontId="10" fillId="2" borderId="1" xfId="0" applyFont="1" applyFill="1" applyBorder="1" applyAlignment="1">
      <alignment horizontal="center" vertical="center" textRotation="90" wrapText="1"/>
    </xf>
    <xf numFmtId="0" fontId="11" fillId="0" borderId="1" xfId="0" applyFont="1" applyBorder="1" applyAlignment="1">
      <alignment vertical="center" wrapText="1"/>
    </xf>
    <xf numFmtId="0" fontId="11" fillId="0" borderId="1" xfId="0" applyFont="1" applyFill="1" applyBorder="1" applyAlignment="1">
      <alignment vertical="top" wrapText="1"/>
    </xf>
    <xf numFmtId="0" fontId="11" fillId="5" borderId="1" xfId="0" applyFont="1" applyFill="1" applyBorder="1" applyAlignment="1">
      <alignment vertical="top" wrapText="1"/>
    </xf>
    <xf numFmtId="0" fontId="12" fillId="0" borderId="8" xfId="0" applyFont="1" applyFill="1" applyBorder="1" applyAlignment="1">
      <alignment vertical="top" wrapText="1"/>
    </xf>
    <xf numFmtId="0" fontId="12" fillId="0" borderId="1" xfId="0" applyNumberFormat="1" applyFont="1" applyFill="1" applyBorder="1" applyAlignment="1">
      <alignment horizontal="left" vertical="top" wrapText="1"/>
    </xf>
    <xf numFmtId="0" fontId="11" fillId="0" borderId="0" xfId="0" applyFont="1" applyBorder="1" applyAlignment="1">
      <alignment vertical="top"/>
    </xf>
    <xf numFmtId="0" fontId="12" fillId="0" borderId="1" xfId="0" applyFont="1" applyFill="1" applyBorder="1" applyAlignment="1">
      <alignment vertical="top" wrapText="1"/>
    </xf>
    <xf numFmtId="0" fontId="11" fillId="0" borderId="0" xfId="0" applyFont="1" applyBorder="1" applyAlignment="1">
      <alignment vertical="top" wrapText="1"/>
    </xf>
    <xf numFmtId="0" fontId="12" fillId="0" borderId="1" xfId="0" quotePrefix="1" applyFont="1" applyFill="1" applyBorder="1" applyAlignment="1">
      <alignment vertical="top" wrapText="1"/>
    </xf>
    <xf numFmtId="0" fontId="11" fillId="0" borderId="1" xfId="0" applyFont="1" applyBorder="1" applyAlignment="1">
      <alignment horizontal="left" vertical="center" wrapText="1"/>
    </xf>
    <xf numFmtId="0" fontId="11" fillId="0" borderId="8" xfId="0" applyFont="1" applyFill="1" applyBorder="1" applyAlignment="1">
      <alignment vertical="top" wrapText="1"/>
    </xf>
    <xf numFmtId="0" fontId="11" fillId="0" borderId="1" xfId="0" applyFont="1" applyFill="1" applyBorder="1" applyAlignment="1">
      <alignment horizontal="left" vertical="center" wrapText="1"/>
    </xf>
    <xf numFmtId="0" fontId="14" fillId="0" borderId="1" xfId="0" applyFont="1" applyFill="1" applyBorder="1" applyAlignment="1">
      <alignment vertical="top" wrapText="1"/>
    </xf>
    <xf numFmtId="0" fontId="11" fillId="0" borderId="0" xfId="0" applyFont="1" applyFill="1" applyBorder="1"/>
    <xf numFmtId="0" fontId="14" fillId="0" borderId="0" xfId="0" applyFont="1" applyFill="1" applyBorder="1"/>
    <xf numFmtId="0" fontId="12" fillId="0" borderId="5" xfId="0" applyFont="1" applyFill="1" applyBorder="1" applyAlignment="1">
      <alignment vertical="top" wrapText="1"/>
    </xf>
    <xf numFmtId="0" fontId="12" fillId="0" borderId="0" xfId="0" applyFont="1" applyBorder="1" applyAlignment="1">
      <alignment vertical="top" wrapText="1"/>
    </xf>
    <xf numFmtId="0" fontId="12" fillId="0" borderId="8" xfId="0" applyFont="1" applyBorder="1" applyAlignment="1">
      <alignment vertical="top" wrapText="1"/>
    </xf>
    <xf numFmtId="0" fontId="9" fillId="0" borderId="1" xfId="0" applyFont="1" applyFill="1" applyBorder="1" applyAlignment="1">
      <alignment vertical="top" wrapText="1"/>
    </xf>
    <xf numFmtId="0" fontId="12" fillId="0" borderId="0" xfId="0" applyFont="1" applyFill="1" applyBorder="1"/>
    <xf numFmtId="0" fontId="12" fillId="0" borderId="5"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0" xfId="0" applyFont="1" applyBorder="1"/>
    <xf numFmtId="0" fontId="10" fillId="0" borderId="1" xfId="0" applyFont="1" applyBorder="1" applyAlignment="1">
      <alignment horizontal="left" vertical="center"/>
    </xf>
    <xf numFmtId="0" fontId="10" fillId="2" borderId="3" xfId="0" applyFont="1" applyFill="1" applyBorder="1" applyAlignment="1">
      <alignment horizontal="center" vertical="center" textRotation="90" wrapText="1"/>
    </xf>
    <xf numFmtId="0" fontId="11" fillId="0" borderId="1" xfId="0" applyFont="1" applyBorder="1" applyAlignment="1">
      <alignment vertical="top" wrapText="1"/>
    </xf>
    <xf numFmtId="9" fontId="12" fillId="0" borderId="1" xfId="0" applyNumberFormat="1" applyFont="1" applyFill="1" applyBorder="1" applyAlignment="1">
      <alignment vertical="top" wrapText="1"/>
    </xf>
    <xf numFmtId="0" fontId="11" fillId="0" borderId="1" xfId="0" applyFont="1" applyBorder="1" applyAlignment="1">
      <alignment vertical="center"/>
    </xf>
    <xf numFmtId="0" fontId="12" fillId="0" borderId="1" xfId="0" applyFont="1" applyBorder="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2" fillId="0" borderId="2" xfId="0" applyFont="1" applyFill="1" applyBorder="1" applyAlignment="1">
      <alignment vertical="top" wrapText="1"/>
    </xf>
    <xf numFmtId="0" fontId="11" fillId="5" borderId="2" xfId="0" applyFont="1" applyFill="1" applyBorder="1" applyAlignment="1">
      <alignment vertical="top" wrapText="1"/>
    </xf>
    <xf numFmtId="0" fontId="11" fillId="0" borderId="0" xfId="0" applyFont="1" applyBorder="1" applyAlignment="1">
      <alignment horizontal="center" vertical="center" textRotation="90" wrapText="1"/>
    </xf>
    <xf numFmtId="0" fontId="9" fillId="0" borderId="0" xfId="0" applyFont="1" applyBorder="1" applyAlignment="1">
      <alignment vertical="top" wrapText="1"/>
    </xf>
    <xf numFmtId="0" fontId="17" fillId="0" borderId="0" xfId="0" applyFont="1" applyBorder="1" applyAlignment="1">
      <alignment vertical="center"/>
    </xf>
    <xf numFmtId="0" fontId="16" fillId="0" borderId="0" xfId="0" applyFont="1" applyFill="1" applyBorder="1" applyAlignment="1">
      <alignment vertical="center"/>
    </xf>
    <xf numFmtId="0" fontId="16" fillId="7" borderId="1" xfId="0" applyFont="1" applyFill="1" applyBorder="1" applyAlignment="1">
      <alignment vertical="center" wrapText="1"/>
    </xf>
    <xf numFmtId="0" fontId="16" fillId="7" borderId="1" xfId="0" applyFont="1" applyFill="1" applyBorder="1" applyAlignment="1">
      <alignment horizontal="right" vertical="center" wrapText="1"/>
    </xf>
    <xf numFmtId="0" fontId="16" fillId="7" borderId="1" xfId="0" applyFont="1" applyFill="1" applyBorder="1" applyAlignment="1">
      <alignment horizontal="center" vertical="center" textRotation="90" wrapText="1"/>
    </xf>
    <xf numFmtId="0" fontId="16" fillId="7" borderId="1" xfId="0" applyFont="1" applyFill="1" applyBorder="1" applyAlignment="1">
      <alignment horizontal="right" vertical="center" textRotation="90" wrapText="1"/>
    </xf>
    <xf numFmtId="0" fontId="10" fillId="0" borderId="1" xfId="0" applyFont="1" applyBorder="1" applyAlignment="1">
      <alignment horizontal="center" vertical="center"/>
    </xf>
    <xf numFmtId="0" fontId="13" fillId="4" borderId="1" xfId="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wrapText="1"/>
    </xf>
    <xf numFmtId="0" fontId="10" fillId="4" borderId="9" xfId="0" applyFont="1" applyFill="1" applyBorder="1" applyAlignment="1">
      <alignment horizontal="center" vertical="center" wrapText="1"/>
    </xf>
    <xf numFmtId="0" fontId="13" fillId="9" borderId="1" xfId="1"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3" fillId="4" borderId="9" xfId="1" applyFont="1" applyFill="1" applyBorder="1" applyAlignment="1">
      <alignment horizontal="center" vertical="center" wrapText="1"/>
    </xf>
    <xf numFmtId="0" fontId="16" fillId="7" borderId="9" xfId="0" applyFont="1" applyFill="1" applyBorder="1" applyAlignment="1">
      <alignment horizontal="center" vertical="center" wrapText="1"/>
    </xf>
    <xf numFmtId="0" fontId="11" fillId="0" borderId="1" xfId="0" applyFont="1" applyBorder="1"/>
    <xf numFmtId="0" fontId="17" fillId="10" borderId="1" xfId="0" applyFont="1" applyFill="1" applyBorder="1" applyAlignment="1">
      <alignment horizontal="center" vertical="center"/>
    </xf>
    <xf numFmtId="0" fontId="11" fillId="11" borderId="1" xfId="0" applyFont="1" applyFill="1" applyBorder="1" applyAlignment="1">
      <alignment horizontal="center"/>
    </xf>
    <xf numFmtId="0" fontId="17" fillId="11" borderId="1" xfId="0" applyFont="1" applyFill="1" applyBorder="1" applyAlignment="1">
      <alignment vertical="center"/>
    </xf>
    <xf numFmtId="0" fontId="11" fillId="11" borderId="1" xfId="0" applyFont="1" applyFill="1" applyBorder="1" applyAlignment="1">
      <alignment vertical="top" wrapText="1"/>
    </xf>
    <xf numFmtId="0" fontId="11" fillId="11" borderId="1" xfId="0" applyFont="1" applyFill="1" applyBorder="1"/>
    <xf numFmtId="0" fontId="12" fillId="3" borderId="4" xfId="0" applyFont="1" applyFill="1" applyBorder="1" applyAlignment="1">
      <alignment vertical="top" wrapText="1"/>
    </xf>
    <xf numFmtId="0" fontId="19" fillId="3" borderId="0" xfId="0" applyFont="1" applyFill="1" applyBorder="1" applyAlignment="1">
      <alignment vertical="top" wrapText="1"/>
    </xf>
    <xf numFmtId="0" fontId="10" fillId="2" borderId="3" xfId="0" applyFont="1" applyFill="1" applyBorder="1" applyAlignment="1">
      <alignment vertical="center" textRotation="90" wrapText="1"/>
    </xf>
    <xf numFmtId="0" fontId="20" fillId="0" borderId="0" xfId="0" applyFont="1" applyFill="1" applyBorder="1" applyAlignment="1">
      <alignment vertical="top" wrapText="1"/>
    </xf>
    <xf numFmtId="164" fontId="16" fillId="7" borderId="1" xfId="0" applyNumberFormat="1" applyFont="1" applyFill="1" applyBorder="1" applyAlignment="1">
      <alignment horizontal="center" vertical="center" wrapText="1"/>
    </xf>
    <xf numFmtId="0" fontId="21" fillId="0" borderId="10" xfId="0" applyFont="1" applyBorder="1" applyAlignment="1">
      <alignment vertical="center" wrapText="1"/>
    </xf>
    <xf numFmtId="0" fontId="21" fillId="0" borderId="8" xfId="0" applyFont="1" applyBorder="1" applyAlignment="1">
      <alignment vertical="center" wrapText="1"/>
    </xf>
    <xf numFmtId="0" fontId="15" fillId="0" borderId="1" xfId="0" applyFont="1" applyBorder="1" applyAlignment="1">
      <alignment horizontal="center"/>
    </xf>
    <xf numFmtId="0" fontId="6" fillId="8" borderId="9"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0" fillId="2" borderId="5"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xf numFmtId="0" fontId="10" fillId="2" borderId="7" xfId="0" applyFont="1" applyFill="1" applyBorder="1" applyAlignment="1">
      <alignment horizontal="center" vertical="center" textRotation="90"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10" fillId="2" borderId="3" xfId="0" applyFont="1" applyFill="1" applyBorder="1" applyAlignment="1">
      <alignment horizontal="center" vertical="center" textRotation="90"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cellXfs>
  <cellStyles count="2">
    <cellStyle name="Normal" xfId="0" builtinId="0"/>
    <cellStyle name="Normal_Action Plan" xfId="1"/>
  </cellStyles>
  <dxfs count="116">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6" sqref="B26"/>
    </sheetView>
  </sheetViews>
  <sheetFormatPr defaultRowHeight="15" x14ac:dyDescent="0.25"/>
  <cols>
    <col min="2" max="2" width="81.28515625" customWidth="1"/>
  </cols>
  <sheetData>
    <row r="1" spans="1:2" ht="25.5" x14ac:dyDescent="0.35">
      <c r="A1" s="82" t="s">
        <v>127</v>
      </c>
      <c r="B1" s="82"/>
    </row>
    <row r="2" spans="1:2" ht="27" customHeight="1" x14ac:dyDescent="0.25">
      <c r="A2" s="55">
        <v>1</v>
      </c>
      <c r="B2" s="13" t="s">
        <v>123</v>
      </c>
    </row>
    <row r="3" spans="1:2" ht="27" customHeight="1" x14ac:dyDescent="0.25">
      <c r="A3" s="55">
        <v>2</v>
      </c>
      <c r="B3" s="13" t="s">
        <v>124</v>
      </c>
    </row>
    <row r="4" spans="1:2" ht="29.25" customHeight="1" x14ac:dyDescent="0.25">
      <c r="A4" s="55">
        <v>3</v>
      </c>
      <c r="B4" s="41" t="s">
        <v>125</v>
      </c>
    </row>
    <row r="5" spans="1:2" ht="26.25" customHeight="1" x14ac:dyDescent="0.25">
      <c r="A5" s="55">
        <v>4</v>
      </c>
      <c r="B5" s="41" t="s">
        <v>126</v>
      </c>
    </row>
    <row r="6" spans="1:2" ht="30" customHeight="1" x14ac:dyDescent="0.25">
      <c r="A6" s="55">
        <v>5</v>
      </c>
      <c r="B6" s="41" t="s">
        <v>128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W77"/>
  <sheetViews>
    <sheetView tabSelected="1" zoomScale="55" zoomScaleNormal="55" zoomScaleSheetLayoutView="70" workbookViewId="0">
      <selection activeCell="Q11" sqref="Q11"/>
    </sheetView>
  </sheetViews>
  <sheetFormatPr defaultColWidth="9.140625" defaultRowHeight="20.25" x14ac:dyDescent="0.3"/>
  <cols>
    <col min="1" max="2" width="19.42578125" style="47" customWidth="1"/>
    <col min="3" max="3" width="39.28515625" style="5" customWidth="1"/>
    <col min="4" max="4" width="107.42578125" style="48" customWidth="1"/>
    <col min="5" max="5" width="60.28515625" style="11" customWidth="1"/>
    <col min="6" max="6" width="26.140625" style="61" customWidth="1"/>
    <col min="7" max="7" width="26.7109375" style="62" customWidth="1"/>
    <col min="8" max="8" width="19" style="5" customWidth="1"/>
    <col min="9" max="10" width="9.140625" style="5" hidden="1" customWidth="1"/>
    <col min="11" max="11" width="9.140625" style="5"/>
    <col min="12" max="12" width="8.7109375" style="5" customWidth="1"/>
    <col min="13" max="16384" width="9.140625" style="5"/>
  </cols>
  <sheetData>
    <row r="1" spans="1:413" s="1" customFormat="1" ht="102" customHeight="1" x14ac:dyDescent="0.2">
      <c r="A1" s="88" t="s">
        <v>162</v>
      </c>
      <c r="B1" s="89"/>
      <c r="C1" s="89"/>
      <c r="D1" s="89"/>
      <c r="E1" s="89"/>
      <c r="F1" s="89" t="s">
        <v>163</v>
      </c>
      <c r="G1" s="89"/>
      <c r="H1" s="89"/>
      <c r="I1" s="80"/>
      <c r="J1" s="81"/>
    </row>
    <row r="2" spans="1:413" ht="42" customHeight="1" x14ac:dyDescent="0.3">
      <c r="A2" s="96" t="s">
        <v>120</v>
      </c>
      <c r="B2" s="97"/>
      <c r="C2" s="97"/>
      <c r="D2" s="97"/>
      <c r="E2" s="98"/>
      <c r="F2" s="91" t="s">
        <v>138</v>
      </c>
      <c r="G2" s="92"/>
      <c r="H2" s="93"/>
    </row>
    <row r="3" spans="1:413" s="7" customFormat="1" ht="220.5" customHeight="1" x14ac:dyDescent="0.3">
      <c r="A3" s="6" t="s">
        <v>0</v>
      </c>
      <c r="B3" s="6" t="s">
        <v>10</v>
      </c>
      <c r="C3" s="6" t="s">
        <v>44</v>
      </c>
      <c r="D3" s="6" t="s">
        <v>136</v>
      </c>
      <c r="E3" s="6" t="s">
        <v>75</v>
      </c>
      <c r="F3" s="58" t="s">
        <v>52</v>
      </c>
      <c r="G3" s="64" t="s">
        <v>53</v>
      </c>
      <c r="H3" s="64" t="s">
        <v>137</v>
      </c>
      <c r="I3" s="63"/>
      <c r="J3" s="63"/>
      <c r="K3" s="63"/>
      <c r="L3" s="63"/>
    </row>
    <row r="4" spans="1:413" s="11" customFormat="1" ht="11.25" customHeight="1" x14ac:dyDescent="0.3">
      <c r="A4" s="8"/>
      <c r="B4" s="8"/>
      <c r="C4" s="9"/>
      <c r="D4" s="10"/>
      <c r="E4" s="10"/>
      <c r="F4" s="59"/>
      <c r="G4" s="60"/>
      <c r="H4" s="60"/>
      <c r="I4" s="7"/>
      <c r="J4" s="7"/>
      <c r="K4" s="7"/>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row>
    <row r="5" spans="1:413" s="11" customFormat="1" ht="70.5" customHeight="1" x14ac:dyDescent="0.3">
      <c r="A5" s="12" t="s">
        <v>130</v>
      </c>
      <c r="B5" s="12" t="s">
        <v>130</v>
      </c>
      <c r="C5" s="83" t="s">
        <v>131</v>
      </c>
      <c r="D5" s="84"/>
      <c r="E5" s="15"/>
      <c r="F5" s="56">
        <v>5</v>
      </c>
      <c r="G5" s="67">
        <v>5</v>
      </c>
      <c r="H5" s="71"/>
      <c r="I5" s="7"/>
      <c r="J5" s="7"/>
      <c r="K5" s="7"/>
    </row>
    <row r="6" spans="1:413" s="50" customFormat="1" ht="42" customHeight="1" x14ac:dyDescent="0.25">
      <c r="A6" s="53"/>
      <c r="B6" s="53"/>
      <c r="C6" s="51"/>
      <c r="D6" s="52" t="s">
        <v>132</v>
      </c>
      <c r="E6" s="52" t="s">
        <v>121</v>
      </c>
      <c r="F6" s="57">
        <f>F5</f>
        <v>5</v>
      </c>
      <c r="G6" s="68">
        <f>G5</f>
        <v>5</v>
      </c>
      <c r="H6" s="72"/>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row>
    <row r="7" spans="1:413" s="11" customFormat="1" ht="70.5" customHeight="1" x14ac:dyDescent="0.3">
      <c r="A7" s="12" t="s">
        <v>45</v>
      </c>
      <c r="B7" s="12" t="s">
        <v>45</v>
      </c>
      <c r="C7" s="13" t="s">
        <v>76</v>
      </c>
      <c r="D7" s="14" t="s">
        <v>74</v>
      </c>
      <c r="E7" s="15" t="s">
        <v>56</v>
      </c>
      <c r="F7" s="56">
        <v>5</v>
      </c>
      <c r="G7" s="67">
        <v>5</v>
      </c>
      <c r="H7" s="71"/>
      <c r="I7" s="7"/>
      <c r="J7" s="7"/>
      <c r="K7" s="7"/>
    </row>
    <row r="8" spans="1:413" s="50" customFormat="1" ht="42" customHeight="1" x14ac:dyDescent="0.25">
      <c r="A8" s="53"/>
      <c r="B8" s="53"/>
      <c r="C8" s="51"/>
      <c r="D8" s="52" t="s">
        <v>132</v>
      </c>
      <c r="E8" s="52" t="s">
        <v>121</v>
      </c>
      <c r="F8" s="57">
        <f>F7</f>
        <v>5</v>
      </c>
      <c r="G8" s="68">
        <f>G7</f>
        <v>5</v>
      </c>
      <c r="H8" s="72"/>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row>
    <row r="9" spans="1:413" s="11" customFormat="1" ht="72.75" customHeight="1" x14ac:dyDescent="0.3">
      <c r="A9" s="85" t="s">
        <v>38</v>
      </c>
      <c r="B9" s="85" t="s">
        <v>38</v>
      </c>
      <c r="C9" s="13" t="s">
        <v>76</v>
      </c>
      <c r="D9" s="16" t="s">
        <v>16</v>
      </c>
      <c r="E9" s="17" t="s">
        <v>77</v>
      </c>
      <c r="F9" s="56">
        <v>5</v>
      </c>
      <c r="G9" s="67">
        <v>5</v>
      </c>
      <c r="H9" s="71"/>
      <c r="I9" s="7"/>
      <c r="J9" s="7"/>
      <c r="K9" s="7"/>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row>
    <row r="10" spans="1:413" s="11" customFormat="1" ht="51" customHeight="1" x14ac:dyDescent="0.3">
      <c r="A10" s="86"/>
      <c r="B10" s="86"/>
      <c r="C10" s="13" t="s">
        <v>76</v>
      </c>
      <c r="D10" s="19" t="s">
        <v>15</v>
      </c>
      <c r="E10" s="14" t="s">
        <v>57</v>
      </c>
      <c r="F10" s="56">
        <v>5</v>
      </c>
      <c r="G10" s="67">
        <v>5</v>
      </c>
      <c r="H10" s="71"/>
      <c r="I10" s="7"/>
      <c r="J10" s="7"/>
      <c r="K10" s="7"/>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row>
    <row r="11" spans="1:413" s="11" customFormat="1" ht="57.75" customHeight="1" x14ac:dyDescent="0.3">
      <c r="A11" s="86"/>
      <c r="B11" s="86"/>
      <c r="C11" s="13" t="s">
        <v>76</v>
      </c>
      <c r="D11" s="19" t="s">
        <v>54</v>
      </c>
      <c r="E11" s="15" t="s">
        <v>56</v>
      </c>
      <c r="F11" s="56">
        <v>5</v>
      </c>
      <c r="G11" s="67">
        <v>5</v>
      </c>
      <c r="H11" s="71"/>
      <c r="I11" s="7"/>
      <c r="J11" s="7"/>
      <c r="K11" s="7"/>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row>
    <row r="12" spans="1:413" s="11" customFormat="1" ht="63" customHeight="1" x14ac:dyDescent="0.25">
      <c r="A12" s="86"/>
      <c r="B12" s="86"/>
      <c r="C12" s="13" t="s">
        <v>76</v>
      </c>
      <c r="D12" s="19" t="s">
        <v>17</v>
      </c>
      <c r="E12" s="21" t="s">
        <v>46</v>
      </c>
      <c r="F12" s="56">
        <v>5</v>
      </c>
      <c r="G12" s="67">
        <v>5</v>
      </c>
      <c r="H12" s="73"/>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row>
    <row r="13" spans="1:413" ht="46.5" customHeight="1" x14ac:dyDescent="0.3">
      <c r="A13" s="86"/>
      <c r="B13" s="86"/>
      <c r="C13" s="13" t="s">
        <v>76</v>
      </c>
      <c r="D13" s="14" t="s">
        <v>55</v>
      </c>
      <c r="E13" s="15" t="s">
        <v>56</v>
      </c>
      <c r="F13" s="56">
        <v>5</v>
      </c>
      <c r="G13" s="67">
        <v>5</v>
      </c>
      <c r="H13" s="74"/>
    </row>
    <row r="14" spans="1:413" ht="60.75" x14ac:dyDescent="0.3">
      <c r="A14" s="86"/>
      <c r="B14" s="86"/>
      <c r="C14" s="13" t="s">
        <v>76</v>
      </c>
      <c r="D14" s="19" t="s">
        <v>18</v>
      </c>
      <c r="E14" s="21" t="s">
        <v>78</v>
      </c>
      <c r="F14" s="56">
        <v>5</v>
      </c>
      <c r="G14" s="67">
        <v>5</v>
      </c>
      <c r="H14" s="74"/>
    </row>
    <row r="15" spans="1:413" ht="72" customHeight="1" x14ac:dyDescent="0.3">
      <c r="A15" s="86"/>
      <c r="B15" s="86"/>
      <c r="C15" s="13" t="s">
        <v>76</v>
      </c>
      <c r="D15" s="19" t="s">
        <v>19</v>
      </c>
      <c r="E15" s="21" t="s">
        <v>79</v>
      </c>
      <c r="F15" s="56">
        <v>5</v>
      </c>
      <c r="G15" s="67">
        <v>5</v>
      </c>
      <c r="H15" s="74"/>
    </row>
    <row r="16" spans="1:413" ht="58.5" customHeight="1" x14ac:dyDescent="0.3">
      <c r="A16" s="86"/>
      <c r="B16" s="86"/>
      <c r="C16" s="13" t="s">
        <v>76</v>
      </c>
      <c r="D16" s="19" t="s">
        <v>20</v>
      </c>
      <c r="E16" s="21" t="s">
        <v>80</v>
      </c>
      <c r="F16" s="56">
        <v>5</v>
      </c>
      <c r="G16" s="67">
        <v>5</v>
      </c>
      <c r="H16" s="74"/>
    </row>
    <row r="17" spans="1:413" s="11" customFormat="1" ht="50.25" customHeight="1" x14ac:dyDescent="0.3">
      <c r="A17" s="86"/>
      <c r="B17" s="86"/>
      <c r="C17" s="22" t="s">
        <v>81</v>
      </c>
      <c r="D17" s="23" t="s">
        <v>82</v>
      </c>
      <c r="E17" s="19" t="s">
        <v>83</v>
      </c>
      <c r="F17" s="56">
        <v>5</v>
      </c>
      <c r="G17" s="67">
        <v>5</v>
      </c>
      <c r="H17" s="74"/>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row>
    <row r="18" spans="1:413" s="11" customFormat="1" ht="47.25" customHeight="1" x14ac:dyDescent="0.3">
      <c r="A18" s="86"/>
      <c r="B18" s="86"/>
      <c r="C18" s="22" t="s">
        <v>81</v>
      </c>
      <c r="D18" s="16" t="s">
        <v>84</v>
      </c>
      <c r="E18" s="19" t="s">
        <v>85</v>
      </c>
      <c r="F18" s="56">
        <v>5</v>
      </c>
      <c r="G18" s="67">
        <v>5</v>
      </c>
      <c r="H18" s="74"/>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row>
    <row r="19" spans="1:413" s="27" customFormat="1" ht="63" customHeight="1" x14ac:dyDescent="0.3">
      <c r="A19" s="86"/>
      <c r="B19" s="86"/>
      <c r="C19" s="24" t="s">
        <v>86</v>
      </c>
      <c r="D19" s="23" t="s">
        <v>87</v>
      </c>
      <c r="E19" s="25" t="s">
        <v>88</v>
      </c>
      <c r="F19" s="56">
        <v>5</v>
      </c>
      <c r="G19" s="67">
        <v>5</v>
      </c>
      <c r="H19" s="74"/>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6"/>
      <c r="NK19" s="26"/>
      <c r="NL19" s="26"/>
      <c r="NM19" s="26"/>
      <c r="NN19" s="26"/>
      <c r="NO19" s="26"/>
      <c r="NP19" s="26"/>
      <c r="NQ19" s="26"/>
      <c r="NR19" s="26"/>
      <c r="NS19" s="26"/>
      <c r="NT19" s="26"/>
      <c r="NU19" s="26"/>
      <c r="NV19" s="26"/>
      <c r="NW19" s="26"/>
      <c r="NX19" s="26"/>
      <c r="NY19" s="26"/>
      <c r="NZ19" s="26"/>
      <c r="OA19" s="26"/>
      <c r="OB19" s="26"/>
      <c r="OC19" s="26"/>
      <c r="OD19" s="26"/>
      <c r="OE19" s="26"/>
      <c r="OF19" s="26"/>
      <c r="OG19" s="26"/>
      <c r="OH19" s="26"/>
      <c r="OI19" s="26"/>
      <c r="OJ19" s="26"/>
      <c r="OK19" s="26"/>
      <c r="OL19" s="26"/>
      <c r="OM19" s="26"/>
      <c r="ON19" s="26"/>
      <c r="OO19" s="26"/>
      <c r="OP19" s="26"/>
      <c r="OQ19" s="26"/>
      <c r="OR19" s="26"/>
      <c r="OS19" s="26"/>
      <c r="OT19" s="26"/>
      <c r="OU19" s="26"/>
      <c r="OV19" s="26"/>
      <c r="OW19" s="26"/>
    </row>
    <row r="20" spans="1:413" s="27" customFormat="1" ht="58.5" customHeight="1" x14ac:dyDescent="0.3">
      <c r="A20" s="86"/>
      <c r="B20" s="86"/>
      <c r="C20" s="24" t="s">
        <v>86</v>
      </c>
      <c r="D20" s="23" t="s">
        <v>42</v>
      </c>
      <c r="E20" s="19" t="s">
        <v>89</v>
      </c>
      <c r="F20" s="56">
        <v>5</v>
      </c>
      <c r="G20" s="67">
        <v>5</v>
      </c>
      <c r="H20" s="74"/>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6"/>
      <c r="ND20" s="26"/>
      <c r="NE20" s="26"/>
      <c r="NF20" s="26"/>
      <c r="NG20" s="26"/>
      <c r="NH20" s="26"/>
      <c r="NI20" s="26"/>
      <c r="NJ20" s="26"/>
      <c r="NK20" s="26"/>
      <c r="NL20" s="26"/>
      <c r="NM20" s="26"/>
      <c r="NN20" s="26"/>
      <c r="NO20" s="26"/>
      <c r="NP20" s="26"/>
      <c r="NQ20" s="26"/>
      <c r="NR20" s="26"/>
      <c r="NS20" s="26"/>
      <c r="NT20" s="26"/>
      <c r="NU20" s="26"/>
      <c r="NV20" s="26"/>
      <c r="NW20" s="26"/>
      <c r="NX20" s="26"/>
      <c r="NY20" s="26"/>
      <c r="NZ20" s="26"/>
      <c r="OA20" s="26"/>
      <c r="OB20" s="26"/>
      <c r="OC20" s="26"/>
      <c r="OD20" s="26"/>
      <c r="OE20" s="26"/>
      <c r="OF20" s="26"/>
      <c r="OG20" s="26"/>
      <c r="OH20" s="26"/>
      <c r="OI20" s="26"/>
      <c r="OJ20" s="26"/>
      <c r="OK20" s="26"/>
      <c r="OL20" s="26"/>
      <c r="OM20" s="26"/>
      <c r="ON20" s="26"/>
      <c r="OO20" s="26"/>
      <c r="OP20" s="26"/>
      <c r="OQ20" s="26"/>
      <c r="OR20" s="26"/>
      <c r="OS20" s="26"/>
      <c r="OT20" s="26"/>
      <c r="OU20" s="26"/>
      <c r="OV20" s="26"/>
      <c r="OW20" s="26"/>
    </row>
    <row r="21" spans="1:413" s="27" customFormat="1" ht="54.75" customHeight="1" x14ac:dyDescent="0.3">
      <c r="A21" s="87"/>
      <c r="B21" s="87"/>
      <c r="C21" s="24" t="s">
        <v>86</v>
      </c>
      <c r="D21" s="16" t="s">
        <v>90</v>
      </c>
      <c r="E21" s="19" t="s">
        <v>91</v>
      </c>
      <c r="F21" s="56">
        <v>5</v>
      </c>
      <c r="G21" s="67">
        <v>5</v>
      </c>
      <c r="H21" s="74"/>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6"/>
      <c r="NK21" s="26"/>
      <c r="NL21" s="26"/>
      <c r="NM21" s="26"/>
      <c r="NN21" s="26"/>
      <c r="NO21" s="26"/>
      <c r="NP21" s="26"/>
      <c r="NQ21" s="26"/>
      <c r="NR21" s="26"/>
      <c r="NS21" s="26"/>
      <c r="NT21" s="26"/>
      <c r="NU21" s="26"/>
      <c r="NV21" s="26"/>
      <c r="NW21" s="26"/>
      <c r="NX21" s="26"/>
      <c r="NY21" s="26"/>
      <c r="NZ21" s="26"/>
      <c r="OA21" s="26"/>
      <c r="OB21" s="26"/>
      <c r="OC21" s="26"/>
      <c r="OD21" s="26"/>
      <c r="OE21" s="26"/>
      <c r="OF21" s="26"/>
      <c r="OG21" s="26"/>
      <c r="OH21" s="26"/>
      <c r="OI21" s="26"/>
      <c r="OJ21" s="26"/>
      <c r="OK21" s="26"/>
      <c r="OL21" s="26"/>
      <c r="OM21" s="26"/>
      <c r="ON21" s="26"/>
      <c r="OO21" s="26"/>
      <c r="OP21" s="26"/>
      <c r="OQ21" s="26"/>
      <c r="OR21" s="26"/>
      <c r="OS21" s="26"/>
      <c r="OT21" s="26"/>
      <c r="OU21" s="26"/>
      <c r="OV21" s="26"/>
      <c r="OW21" s="26"/>
    </row>
    <row r="22" spans="1:413" s="50" customFormat="1" ht="42" customHeight="1" x14ac:dyDescent="0.25">
      <c r="A22" s="53"/>
      <c r="B22" s="53"/>
      <c r="C22" s="51"/>
      <c r="D22" s="52"/>
      <c r="E22" s="52" t="s">
        <v>121</v>
      </c>
      <c r="F22" s="57">
        <f>SUM(F9:F21)</f>
        <v>65</v>
      </c>
      <c r="G22" s="68">
        <f>SUM(G9:G21)</f>
        <v>65</v>
      </c>
      <c r="H22" s="72"/>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c r="NG22" s="49"/>
      <c r="NH22" s="49"/>
      <c r="NI22" s="49"/>
      <c r="NJ22" s="49"/>
      <c r="NK22" s="49"/>
      <c r="NL22" s="49"/>
      <c r="NM22" s="49"/>
      <c r="NN22" s="49"/>
      <c r="NO22" s="49"/>
      <c r="NP22" s="49"/>
      <c r="NQ22" s="49"/>
      <c r="NR22" s="49"/>
      <c r="NS22" s="49"/>
      <c r="NT22" s="49"/>
      <c r="NU22" s="49"/>
      <c r="NV22" s="49"/>
      <c r="NW22" s="49"/>
      <c r="NX22" s="49"/>
      <c r="NY22" s="49"/>
      <c r="NZ22" s="49"/>
      <c r="OA22" s="49"/>
      <c r="OB22" s="49"/>
      <c r="OC22" s="49"/>
      <c r="OD22" s="49"/>
      <c r="OE22" s="49"/>
      <c r="OF22" s="49"/>
      <c r="OG22" s="49"/>
      <c r="OH22" s="49"/>
      <c r="OI22" s="49"/>
      <c r="OJ22" s="49"/>
      <c r="OK22" s="49"/>
      <c r="OL22" s="49"/>
      <c r="OM22" s="49"/>
      <c r="ON22" s="49"/>
      <c r="OO22" s="49"/>
      <c r="OP22" s="49"/>
      <c r="OQ22" s="49"/>
      <c r="OR22" s="49"/>
      <c r="OS22" s="49"/>
      <c r="OT22" s="49"/>
      <c r="OU22" s="49"/>
      <c r="OV22" s="49"/>
      <c r="OW22" s="49"/>
    </row>
    <row r="23" spans="1:413" s="20" customFormat="1" ht="63" customHeight="1" x14ac:dyDescent="0.25">
      <c r="A23" s="85" t="s">
        <v>37</v>
      </c>
      <c r="B23" s="85"/>
      <c r="C23" s="13" t="s">
        <v>76</v>
      </c>
      <c r="D23" s="16" t="s">
        <v>58</v>
      </c>
      <c r="E23" s="15" t="s">
        <v>56</v>
      </c>
      <c r="F23" s="56">
        <v>5</v>
      </c>
      <c r="G23" s="67">
        <v>5</v>
      </c>
      <c r="H23" s="73"/>
    </row>
    <row r="24" spans="1:413" s="29" customFormat="1" ht="54" customHeight="1" x14ac:dyDescent="0.25">
      <c r="A24" s="86"/>
      <c r="B24" s="86"/>
      <c r="C24" s="13" t="s">
        <v>76</v>
      </c>
      <c r="D24" s="28" t="s">
        <v>59</v>
      </c>
      <c r="E24" s="15" t="s">
        <v>56</v>
      </c>
      <c r="F24" s="56">
        <v>5</v>
      </c>
      <c r="G24" s="67">
        <v>5</v>
      </c>
      <c r="H24" s="73"/>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row>
    <row r="25" spans="1:413" s="29" customFormat="1" ht="59.25" customHeight="1" x14ac:dyDescent="0.25">
      <c r="A25" s="86"/>
      <c r="B25" s="86"/>
      <c r="C25" s="13" t="s">
        <v>76</v>
      </c>
      <c r="D25" s="30" t="s">
        <v>21</v>
      </c>
      <c r="E25" s="19" t="s">
        <v>92</v>
      </c>
      <c r="F25" s="56">
        <v>5</v>
      </c>
      <c r="G25" s="67">
        <v>5</v>
      </c>
      <c r="H25" s="73"/>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row>
    <row r="26" spans="1:413" s="29" customFormat="1" ht="54.75" customHeight="1" x14ac:dyDescent="0.25">
      <c r="A26" s="86"/>
      <c r="B26" s="86"/>
      <c r="C26" s="13" t="s">
        <v>76</v>
      </c>
      <c r="D26" s="19" t="s">
        <v>2</v>
      </c>
      <c r="E26" s="15" t="s">
        <v>56</v>
      </c>
      <c r="F26" s="56">
        <v>5</v>
      </c>
      <c r="G26" s="67">
        <v>5</v>
      </c>
      <c r="H26" s="73"/>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row>
    <row r="27" spans="1:413" s="29" customFormat="1" ht="54" customHeight="1" x14ac:dyDescent="0.25">
      <c r="A27" s="86"/>
      <c r="B27" s="86"/>
      <c r="C27" s="13" t="s">
        <v>76</v>
      </c>
      <c r="D27" s="19" t="s">
        <v>3</v>
      </c>
      <c r="E27" s="15" t="s">
        <v>56</v>
      </c>
      <c r="F27" s="56">
        <v>5</v>
      </c>
      <c r="G27" s="67">
        <v>5</v>
      </c>
      <c r="H27" s="73"/>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row>
    <row r="28" spans="1:413" s="29" customFormat="1" ht="67.5" customHeight="1" x14ac:dyDescent="0.25">
      <c r="A28" s="86"/>
      <c r="B28" s="86"/>
      <c r="C28" s="13" t="s">
        <v>76</v>
      </c>
      <c r="D28" s="19" t="s">
        <v>1</v>
      </c>
      <c r="E28" s="15" t="s">
        <v>56</v>
      </c>
      <c r="F28" s="56">
        <v>5</v>
      </c>
      <c r="G28" s="67">
        <v>5</v>
      </c>
      <c r="H28" s="73"/>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row>
    <row r="29" spans="1:413" s="29" customFormat="1" ht="81.75" customHeight="1" x14ac:dyDescent="0.25">
      <c r="A29" s="86"/>
      <c r="B29" s="86"/>
      <c r="C29" s="13" t="s">
        <v>76</v>
      </c>
      <c r="D29" s="30" t="s">
        <v>60</v>
      </c>
      <c r="E29" s="15" t="s">
        <v>56</v>
      </c>
      <c r="F29" s="56">
        <v>5</v>
      </c>
      <c r="G29" s="67">
        <v>5</v>
      </c>
      <c r="H29" s="73"/>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row>
    <row r="30" spans="1:413" s="20" customFormat="1" ht="33" customHeight="1" x14ac:dyDescent="0.25">
      <c r="A30" s="86"/>
      <c r="B30" s="86"/>
      <c r="C30" s="13" t="s">
        <v>76</v>
      </c>
      <c r="D30" s="16" t="s">
        <v>22</v>
      </c>
      <c r="E30" s="14" t="s">
        <v>93</v>
      </c>
      <c r="F30" s="56">
        <v>5</v>
      </c>
      <c r="G30" s="67">
        <v>5</v>
      </c>
      <c r="H30" s="73"/>
    </row>
    <row r="31" spans="1:413" s="20" customFormat="1" ht="29.25" customHeight="1" x14ac:dyDescent="0.25">
      <c r="A31" s="86"/>
      <c r="B31" s="86"/>
      <c r="C31" s="13" t="s">
        <v>76</v>
      </c>
      <c r="D31" s="16" t="s">
        <v>47</v>
      </c>
      <c r="E31" s="14" t="s">
        <v>93</v>
      </c>
      <c r="F31" s="56">
        <v>5</v>
      </c>
      <c r="G31" s="67">
        <v>5</v>
      </c>
      <c r="H31" s="73"/>
    </row>
    <row r="32" spans="1:413" s="20" customFormat="1" ht="67.5" customHeight="1" x14ac:dyDescent="0.25">
      <c r="A32" s="86"/>
      <c r="B32" s="86"/>
      <c r="C32" s="13" t="s">
        <v>76</v>
      </c>
      <c r="D32" s="16" t="s">
        <v>61</v>
      </c>
      <c r="E32" s="15" t="s">
        <v>56</v>
      </c>
      <c r="F32" s="56">
        <v>5</v>
      </c>
      <c r="G32" s="67">
        <v>5</v>
      </c>
      <c r="H32" s="73"/>
    </row>
    <row r="33" spans="1:413" s="29" customFormat="1" ht="45.75" customHeight="1" x14ac:dyDescent="0.25">
      <c r="A33" s="86"/>
      <c r="B33" s="86"/>
      <c r="C33" s="13" t="s">
        <v>76</v>
      </c>
      <c r="D33" s="30" t="s">
        <v>23</v>
      </c>
      <c r="E33" s="31" t="s">
        <v>62</v>
      </c>
      <c r="F33" s="56">
        <v>5</v>
      </c>
      <c r="G33" s="67">
        <v>5</v>
      </c>
      <c r="H33" s="73"/>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row>
    <row r="34" spans="1:413" s="32" customFormat="1" ht="45" customHeight="1" x14ac:dyDescent="0.3">
      <c r="A34" s="86"/>
      <c r="B34" s="86"/>
      <c r="C34" s="22" t="s">
        <v>81</v>
      </c>
      <c r="D34" s="16" t="s">
        <v>63</v>
      </c>
      <c r="E34" s="15" t="s">
        <v>56</v>
      </c>
      <c r="F34" s="56">
        <v>5</v>
      </c>
      <c r="G34" s="67">
        <v>5</v>
      </c>
      <c r="H34" s="74"/>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26"/>
      <c r="NH34" s="26"/>
      <c r="NI34" s="26"/>
      <c r="NJ34" s="26"/>
      <c r="NK34" s="26"/>
      <c r="NL34" s="26"/>
      <c r="NM34" s="26"/>
      <c r="NN34" s="26"/>
      <c r="NO34" s="26"/>
      <c r="NP34" s="26"/>
      <c r="NQ34" s="26"/>
      <c r="NR34" s="26"/>
      <c r="NS34" s="26"/>
      <c r="NT34" s="26"/>
      <c r="NU34" s="26"/>
      <c r="NV34" s="26"/>
      <c r="NW34" s="26"/>
      <c r="NX34" s="26"/>
      <c r="NY34" s="26"/>
      <c r="NZ34" s="26"/>
      <c r="OA34" s="26"/>
      <c r="OB34" s="26"/>
      <c r="OC34" s="26"/>
      <c r="OD34" s="26"/>
      <c r="OE34" s="26"/>
      <c r="OF34" s="26"/>
      <c r="OG34" s="26"/>
      <c r="OH34" s="26"/>
      <c r="OI34" s="26"/>
      <c r="OJ34" s="26"/>
      <c r="OK34" s="26"/>
      <c r="OL34" s="26"/>
      <c r="OM34" s="26"/>
      <c r="ON34" s="26"/>
      <c r="OO34" s="26"/>
      <c r="OP34" s="26"/>
      <c r="OQ34" s="26"/>
      <c r="OR34" s="26"/>
      <c r="OS34" s="26"/>
      <c r="OT34" s="26"/>
      <c r="OU34" s="26"/>
      <c r="OV34" s="26"/>
      <c r="OW34" s="26"/>
    </row>
    <row r="35" spans="1:413" s="32" customFormat="1" ht="51" customHeight="1" x14ac:dyDescent="0.3">
      <c r="A35" s="86"/>
      <c r="B35" s="86"/>
      <c r="C35" s="13" t="s">
        <v>76</v>
      </c>
      <c r="D35" s="28" t="s">
        <v>64</v>
      </c>
      <c r="E35" s="15" t="s">
        <v>56</v>
      </c>
      <c r="F35" s="56">
        <v>5</v>
      </c>
      <c r="G35" s="67">
        <v>5</v>
      </c>
      <c r="H35" s="74"/>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c r="MR35" s="26"/>
      <c r="MS35" s="26"/>
      <c r="MT35" s="26"/>
      <c r="MU35" s="26"/>
      <c r="MV35" s="26"/>
      <c r="MW35" s="26"/>
      <c r="MX35" s="26"/>
      <c r="MY35" s="26"/>
      <c r="MZ35" s="26"/>
      <c r="NA35" s="26"/>
      <c r="NB35" s="26"/>
      <c r="NC35" s="26"/>
      <c r="ND35" s="26"/>
      <c r="NE35" s="26"/>
      <c r="NF35" s="26"/>
      <c r="NG35" s="26"/>
      <c r="NH35" s="26"/>
      <c r="NI35" s="26"/>
      <c r="NJ35" s="26"/>
      <c r="NK35" s="26"/>
      <c r="NL35" s="26"/>
      <c r="NM35" s="26"/>
      <c r="NN35" s="26"/>
      <c r="NO35" s="26"/>
      <c r="NP35" s="26"/>
      <c r="NQ35" s="26"/>
      <c r="NR35" s="26"/>
      <c r="NS35" s="26"/>
      <c r="NT35" s="26"/>
      <c r="NU35" s="26"/>
      <c r="NV35" s="26"/>
      <c r="NW35" s="26"/>
      <c r="NX35" s="26"/>
      <c r="NY35" s="26"/>
      <c r="NZ35" s="26"/>
      <c r="OA35" s="26"/>
      <c r="OB35" s="26"/>
      <c r="OC35" s="26"/>
      <c r="OD35" s="26"/>
      <c r="OE35" s="26"/>
      <c r="OF35" s="26"/>
      <c r="OG35" s="26"/>
      <c r="OH35" s="26"/>
      <c r="OI35" s="26"/>
      <c r="OJ35" s="26"/>
      <c r="OK35" s="26"/>
      <c r="OL35" s="26"/>
      <c r="OM35" s="26"/>
      <c r="ON35" s="26"/>
      <c r="OO35" s="26"/>
      <c r="OP35" s="26"/>
      <c r="OQ35" s="26"/>
      <c r="OR35" s="26"/>
      <c r="OS35" s="26"/>
      <c r="OT35" s="26"/>
      <c r="OU35" s="26"/>
      <c r="OV35" s="26"/>
      <c r="OW35" s="26"/>
    </row>
    <row r="36" spans="1:413" s="29" customFormat="1" ht="54" customHeight="1" x14ac:dyDescent="0.25">
      <c r="A36" s="86"/>
      <c r="B36" s="86"/>
      <c r="C36" s="13" t="s">
        <v>76</v>
      </c>
      <c r="D36" s="33" t="s">
        <v>24</v>
      </c>
      <c r="E36" s="14" t="s">
        <v>94</v>
      </c>
      <c r="F36" s="56">
        <v>5</v>
      </c>
      <c r="G36" s="67">
        <v>5</v>
      </c>
      <c r="H36" s="73"/>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row>
    <row r="37" spans="1:413" ht="44.25" customHeight="1" x14ac:dyDescent="0.3">
      <c r="A37" s="86"/>
      <c r="B37" s="86"/>
      <c r="C37" s="22" t="s">
        <v>81</v>
      </c>
      <c r="D37" s="34" t="s">
        <v>25</v>
      </c>
      <c r="E37" s="15" t="s">
        <v>56</v>
      </c>
      <c r="F37" s="56">
        <v>5</v>
      </c>
      <c r="G37" s="67">
        <v>5</v>
      </c>
      <c r="H37" s="74"/>
    </row>
    <row r="38" spans="1:413" s="50" customFormat="1" ht="42" customHeight="1" x14ac:dyDescent="0.25">
      <c r="A38" s="53"/>
      <c r="B38" s="53"/>
      <c r="C38" s="51"/>
      <c r="D38" s="52"/>
      <c r="E38" s="52" t="s">
        <v>121</v>
      </c>
      <c r="F38" s="57">
        <f>SUM(F23:F37)</f>
        <v>75</v>
      </c>
      <c r="G38" s="68">
        <f>SUM(G23:G37)</f>
        <v>75</v>
      </c>
      <c r="H38" s="72"/>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c r="IU38" s="49"/>
      <c r="IV38" s="49"/>
      <c r="IW38" s="49"/>
      <c r="IX38" s="49"/>
      <c r="IY38" s="49"/>
      <c r="IZ38" s="49"/>
      <c r="JA38" s="49"/>
      <c r="JB38" s="49"/>
      <c r="JC38" s="49"/>
      <c r="JD38" s="49"/>
      <c r="JE38" s="49"/>
      <c r="JF38" s="49"/>
      <c r="JG38" s="49"/>
      <c r="JH38" s="49"/>
      <c r="JI38" s="49"/>
      <c r="JJ38" s="49"/>
      <c r="JK38" s="49"/>
      <c r="JL38" s="49"/>
      <c r="JM38" s="49"/>
      <c r="JN38" s="49"/>
      <c r="JO38" s="49"/>
      <c r="JP38" s="49"/>
      <c r="JQ38" s="49"/>
      <c r="JR38" s="49"/>
      <c r="JS38" s="49"/>
      <c r="JT38" s="49"/>
      <c r="JU38" s="49"/>
      <c r="JV38" s="49"/>
      <c r="JW38" s="49"/>
      <c r="JX38" s="49"/>
      <c r="JY38" s="49"/>
      <c r="JZ38" s="49"/>
      <c r="KA38" s="49"/>
      <c r="KB38" s="49"/>
      <c r="KC38" s="49"/>
      <c r="KD38" s="49"/>
      <c r="KE38" s="49"/>
      <c r="KF38" s="49"/>
      <c r="KG38" s="49"/>
      <c r="KH38" s="49"/>
      <c r="KI38" s="49"/>
      <c r="KJ38" s="49"/>
      <c r="KK38" s="49"/>
      <c r="KL38" s="49"/>
      <c r="KM38" s="49"/>
      <c r="KN38" s="49"/>
      <c r="KO38" s="49"/>
      <c r="KP38" s="49"/>
      <c r="KQ38" s="49"/>
      <c r="KR38" s="49"/>
      <c r="KS38" s="49"/>
      <c r="KT38" s="49"/>
      <c r="KU38" s="49"/>
      <c r="KV38" s="49"/>
      <c r="KW38" s="49"/>
      <c r="KX38" s="49"/>
      <c r="KY38" s="49"/>
      <c r="KZ38" s="49"/>
      <c r="LA38" s="49"/>
      <c r="LB38" s="49"/>
      <c r="LC38" s="49"/>
      <c r="LD38" s="49"/>
      <c r="LE38" s="49"/>
      <c r="LF38" s="49"/>
      <c r="LG38" s="49"/>
      <c r="LH38" s="49"/>
      <c r="LI38" s="49"/>
      <c r="LJ38" s="49"/>
      <c r="LK38" s="49"/>
      <c r="LL38" s="49"/>
      <c r="LM38" s="49"/>
      <c r="LN38" s="49"/>
      <c r="LO38" s="49"/>
      <c r="LP38" s="49"/>
      <c r="LQ38" s="49"/>
      <c r="LR38" s="49"/>
      <c r="LS38" s="49"/>
      <c r="LT38" s="49"/>
      <c r="LU38" s="49"/>
      <c r="LV38" s="49"/>
      <c r="LW38" s="49"/>
      <c r="LX38" s="49"/>
      <c r="LY38" s="49"/>
      <c r="LZ38" s="49"/>
      <c r="MA38" s="49"/>
      <c r="MB38" s="49"/>
      <c r="MC38" s="49"/>
      <c r="MD38" s="49"/>
      <c r="ME38" s="49"/>
      <c r="MF38" s="49"/>
      <c r="MG38" s="49"/>
      <c r="MH38" s="49"/>
      <c r="MI38" s="49"/>
      <c r="MJ38" s="49"/>
      <c r="MK38" s="49"/>
      <c r="ML38" s="49"/>
      <c r="MM38" s="49"/>
      <c r="MN38" s="49"/>
      <c r="MO38" s="49"/>
      <c r="MP38" s="49"/>
      <c r="MQ38" s="49"/>
      <c r="MR38" s="49"/>
      <c r="MS38" s="49"/>
      <c r="MT38" s="49"/>
      <c r="MU38" s="49"/>
      <c r="MV38" s="49"/>
      <c r="MW38" s="49"/>
      <c r="MX38" s="49"/>
      <c r="MY38" s="49"/>
      <c r="MZ38" s="49"/>
      <c r="NA38" s="49"/>
      <c r="NB38" s="49"/>
      <c r="NC38" s="49"/>
      <c r="ND38" s="49"/>
      <c r="NE38" s="49"/>
      <c r="NF38" s="49"/>
      <c r="NG38" s="49"/>
      <c r="NH38" s="49"/>
      <c r="NI38" s="49"/>
      <c r="NJ38" s="49"/>
      <c r="NK38" s="49"/>
      <c r="NL38" s="49"/>
      <c r="NM38" s="49"/>
      <c r="NN38" s="49"/>
      <c r="NO38" s="49"/>
      <c r="NP38" s="49"/>
      <c r="NQ38" s="49"/>
      <c r="NR38" s="49"/>
      <c r="NS38" s="49"/>
      <c r="NT38" s="49"/>
      <c r="NU38" s="49"/>
      <c r="NV38" s="49"/>
      <c r="NW38" s="49"/>
      <c r="NX38" s="49"/>
      <c r="NY38" s="49"/>
      <c r="NZ38" s="49"/>
      <c r="OA38" s="49"/>
      <c r="OB38" s="49"/>
      <c r="OC38" s="49"/>
      <c r="OD38" s="49"/>
      <c r="OE38" s="49"/>
      <c r="OF38" s="49"/>
      <c r="OG38" s="49"/>
      <c r="OH38" s="49"/>
      <c r="OI38" s="49"/>
      <c r="OJ38" s="49"/>
      <c r="OK38" s="49"/>
      <c r="OL38" s="49"/>
      <c r="OM38" s="49"/>
      <c r="ON38" s="49"/>
      <c r="OO38" s="49"/>
      <c r="OP38" s="49"/>
      <c r="OQ38" s="49"/>
      <c r="OR38" s="49"/>
      <c r="OS38" s="49"/>
      <c r="OT38" s="49"/>
      <c r="OU38" s="49"/>
      <c r="OV38" s="49"/>
      <c r="OW38" s="49"/>
    </row>
    <row r="39" spans="1:413" s="20" customFormat="1" ht="60" customHeight="1" x14ac:dyDescent="0.25">
      <c r="A39" s="85" t="s">
        <v>41</v>
      </c>
      <c r="B39" s="85"/>
      <c r="C39" s="13" t="s">
        <v>76</v>
      </c>
      <c r="D39" s="14" t="s">
        <v>5</v>
      </c>
      <c r="E39" s="15" t="s">
        <v>56</v>
      </c>
      <c r="F39" s="56">
        <v>5</v>
      </c>
      <c r="G39" s="67">
        <v>5</v>
      </c>
      <c r="H39" s="73"/>
    </row>
    <row r="40" spans="1:413" ht="50.25" customHeight="1" x14ac:dyDescent="0.3">
      <c r="A40" s="86"/>
      <c r="B40" s="86"/>
      <c r="C40" s="13" t="s">
        <v>76</v>
      </c>
      <c r="D40" s="14" t="s">
        <v>6</v>
      </c>
      <c r="E40" s="15" t="s">
        <v>56</v>
      </c>
      <c r="F40" s="56">
        <v>5</v>
      </c>
      <c r="G40" s="67">
        <v>5</v>
      </c>
      <c r="H40" s="74"/>
    </row>
    <row r="41" spans="1:413" ht="63.75" customHeight="1" x14ac:dyDescent="0.3">
      <c r="A41" s="86"/>
      <c r="B41" s="86"/>
      <c r="C41" s="13" t="s">
        <v>76</v>
      </c>
      <c r="D41" s="14" t="s">
        <v>7</v>
      </c>
      <c r="E41" s="15" t="s">
        <v>56</v>
      </c>
      <c r="F41" s="56">
        <v>5</v>
      </c>
      <c r="G41" s="67">
        <v>5</v>
      </c>
      <c r="H41" s="74"/>
    </row>
    <row r="42" spans="1:413" ht="68.25" customHeight="1" x14ac:dyDescent="0.3">
      <c r="A42" s="86"/>
      <c r="B42" s="86"/>
      <c r="C42" s="13" t="s">
        <v>76</v>
      </c>
      <c r="D42" s="14" t="s">
        <v>8</v>
      </c>
      <c r="E42" s="15" t="s">
        <v>56</v>
      </c>
      <c r="F42" s="56">
        <v>5</v>
      </c>
      <c r="G42" s="67">
        <v>5</v>
      </c>
      <c r="H42" s="74"/>
    </row>
    <row r="43" spans="1:413" ht="45.75" customHeight="1" x14ac:dyDescent="0.3">
      <c r="A43" s="86"/>
      <c r="B43" s="86"/>
      <c r="C43" s="13" t="s">
        <v>76</v>
      </c>
      <c r="D43" s="14" t="s">
        <v>49</v>
      </c>
      <c r="E43" s="15" t="s">
        <v>56</v>
      </c>
      <c r="F43" s="56">
        <v>5</v>
      </c>
      <c r="G43" s="67">
        <v>5</v>
      </c>
      <c r="H43" s="74"/>
    </row>
    <row r="44" spans="1:413" ht="47.25" customHeight="1" x14ac:dyDescent="0.3">
      <c r="A44" s="86"/>
      <c r="B44" s="86"/>
      <c r="C44" s="13" t="s">
        <v>76</v>
      </c>
      <c r="D44" s="14" t="s">
        <v>48</v>
      </c>
      <c r="E44" s="15" t="s">
        <v>56</v>
      </c>
      <c r="F44" s="56">
        <v>5</v>
      </c>
      <c r="G44" s="67">
        <v>5</v>
      </c>
      <c r="H44" s="74"/>
    </row>
    <row r="45" spans="1:413" ht="47.25" customHeight="1" x14ac:dyDescent="0.3">
      <c r="A45" s="86"/>
      <c r="B45" s="86"/>
      <c r="C45" s="13" t="s">
        <v>76</v>
      </c>
      <c r="D45" s="14" t="s">
        <v>65</v>
      </c>
      <c r="E45" s="15" t="s">
        <v>56</v>
      </c>
      <c r="F45" s="56">
        <v>5</v>
      </c>
      <c r="G45" s="67">
        <v>5</v>
      </c>
      <c r="H45" s="74"/>
    </row>
    <row r="46" spans="1:413" ht="47.25" customHeight="1" x14ac:dyDescent="0.3">
      <c r="A46" s="86"/>
      <c r="B46" s="86"/>
      <c r="C46" s="13" t="s">
        <v>76</v>
      </c>
      <c r="D46" s="14" t="s">
        <v>66</v>
      </c>
      <c r="E46" s="15" t="s">
        <v>56</v>
      </c>
      <c r="F46" s="56">
        <v>5</v>
      </c>
      <c r="G46" s="67">
        <v>5</v>
      </c>
      <c r="H46" s="74"/>
    </row>
    <row r="47" spans="1:413" s="36" customFormat="1" ht="41.25" customHeight="1" x14ac:dyDescent="0.3">
      <c r="A47" s="86"/>
      <c r="B47" s="86"/>
      <c r="C47" s="13" t="s">
        <v>76</v>
      </c>
      <c r="D47" s="35" t="s">
        <v>67</v>
      </c>
      <c r="E47" s="15" t="s">
        <v>56</v>
      </c>
      <c r="F47" s="56">
        <v>5</v>
      </c>
      <c r="G47" s="67">
        <v>5</v>
      </c>
      <c r="H47" s="74"/>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5"/>
      <c r="NI47" s="5"/>
      <c r="NJ47" s="5"/>
      <c r="NK47" s="5"/>
      <c r="NL47" s="5"/>
      <c r="NM47" s="5"/>
      <c r="NN47" s="5"/>
      <c r="NO47" s="5"/>
      <c r="NP47" s="5"/>
      <c r="NQ47" s="5"/>
      <c r="NR47" s="5"/>
      <c r="NS47" s="5"/>
      <c r="NT47" s="5"/>
      <c r="NU47" s="5"/>
      <c r="NV47" s="5"/>
      <c r="NW47" s="5"/>
      <c r="NX47" s="5"/>
      <c r="NY47" s="5"/>
      <c r="NZ47" s="5"/>
      <c r="OA47" s="5"/>
      <c r="OB47" s="5"/>
      <c r="OC47" s="5"/>
      <c r="OD47" s="5"/>
      <c r="OE47" s="5"/>
      <c r="OF47" s="5"/>
      <c r="OG47" s="5"/>
      <c r="OH47" s="5"/>
      <c r="OI47" s="5"/>
      <c r="OJ47" s="5"/>
      <c r="OK47" s="5"/>
      <c r="OL47" s="5"/>
      <c r="OM47" s="5"/>
      <c r="ON47" s="5"/>
      <c r="OO47" s="5"/>
      <c r="OP47" s="5"/>
      <c r="OQ47" s="5"/>
      <c r="OR47" s="5"/>
      <c r="OS47" s="5"/>
      <c r="OT47" s="5"/>
      <c r="OU47" s="5"/>
      <c r="OV47" s="5"/>
      <c r="OW47" s="5"/>
    </row>
    <row r="48" spans="1:413" ht="86.25" customHeight="1" x14ac:dyDescent="0.3">
      <c r="A48" s="86"/>
      <c r="B48" s="86"/>
      <c r="C48" s="37" t="s">
        <v>26</v>
      </c>
      <c r="D48" s="19" t="s">
        <v>27</v>
      </c>
      <c r="E48" s="14" t="s">
        <v>95</v>
      </c>
      <c r="F48" s="56">
        <v>5</v>
      </c>
      <c r="G48" s="67">
        <v>5</v>
      </c>
      <c r="H48" s="74"/>
    </row>
    <row r="49" spans="1:413" ht="76.5" customHeight="1" x14ac:dyDescent="0.3">
      <c r="A49" s="86"/>
      <c r="B49" s="86"/>
      <c r="C49" s="13" t="s">
        <v>96</v>
      </c>
      <c r="D49" s="19" t="s">
        <v>68</v>
      </c>
      <c r="E49" s="15" t="s">
        <v>56</v>
      </c>
      <c r="F49" s="56">
        <v>5</v>
      </c>
      <c r="G49" s="67">
        <v>5</v>
      </c>
      <c r="H49" s="74"/>
    </row>
    <row r="50" spans="1:413" s="50" customFormat="1" ht="42" customHeight="1" x14ac:dyDescent="0.25">
      <c r="A50" s="54"/>
      <c r="B50" s="54"/>
      <c r="C50" s="52"/>
      <c r="D50" s="52"/>
      <c r="E50" s="52" t="s">
        <v>121</v>
      </c>
      <c r="F50" s="57">
        <f>SUM(F39:F49)</f>
        <v>55</v>
      </c>
      <c r="G50" s="68">
        <f>SUM(G39:G49)</f>
        <v>55</v>
      </c>
      <c r="H50" s="72"/>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c r="HP50" s="49"/>
      <c r="HQ50" s="49"/>
      <c r="HR50" s="49"/>
      <c r="HS50" s="49"/>
      <c r="HT50" s="49"/>
      <c r="HU50" s="49"/>
      <c r="HV50" s="49"/>
      <c r="HW50" s="49"/>
      <c r="HX50" s="49"/>
      <c r="HY50" s="49"/>
      <c r="HZ50" s="49"/>
      <c r="IA50" s="49"/>
      <c r="IB50" s="49"/>
      <c r="IC50" s="49"/>
      <c r="ID50" s="49"/>
      <c r="IE50" s="49"/>
      <c r="IF50" s="49"/>
      <c r="IG50" s="49"/>
      <c r="IH50" s="49"/>
      <c r="II50" s="49"/>
      <c r="IJ50" s="49"/>
      <c r="IK50" s="49"/>
      <c r="IL50" s="49"/>
      <c r="IM50" s="49"/>
      <c r="IN50" s="49"/>
      <c r="IO50" s="49"/>
      <c r="IP50" s="49"/>
      <c r="IQ50" s="49"/>
      <c r="IR50" s="49"/>
      <c r="IS50" s="49"/>
      <c r="IT50" s="49"/>
      <c r="IU50" s="49"/>
      <c r="IV50" s="49"/>
      <c r="IW50" s="49"/>
      <c r="IX50" s="49"/>
      <c r="IY50" s="49"/>
      <c r="IZ50" s="49"/>
      <c r="JA50" s="49"/>
      <c r="JB50" s="49"/>
      <c r="JC50" s="49"/>
      <c r="JD50" s="49"/>
      <c r="JE50" s="49"/>
      <c r="JF50" s="49"/>
      <c r="JG50" s="49"/>
      <c r="JH50" s="49"/>
      <c r="JI50" s="49"/>
      <c r="JJ50" s="49"/>
      <c r="JK50" s="49"/>
      <c r="JL50" s="49"/>
      <c r="JM50" s="49"/>
      <c r="JN50" s="49"/>
      <c r="JO50" s="49"/>
      <c r="JP50" s="49"/>
      <c r="JQ50" s="49"/>
      <c r="JR50" s="49"/>
      <c r="JS50" s="49"/>
      <c r="JT50" s="49"/>
      <c r="JU50" s="49"/>
      <c r="JV50" s="49"/>
      <c r="JW50" s="49"/>
      <c r="JX50" s="49"/>
      <c r="JY50" s="49"/>
      <c r="JZ50" s="49"/>
      <c r="KA50" s="49"/>
      <c r="KB50" s="49"/>
      <c r="KC50" s="49"/>
      <c r="KD50" s="49"/>
      <c r="KE50" s="49"/>
      <c r="KF50" s="49"/>
      <c r="KG50" s="49"/>
      <c r="KH50" s="49"/>
      <c r="KI50" s="49"/>
      <c r="KJ50" s="49"/>
      <c r="KK50" s="49"/>
      <c r="KL50" s="49"/>
      <c r="KM50" s="49"/>
      <c r="KN50" s="49"/>
      <c r="KO50" s="49"/>
      <c r="KP50" s="49"/>
      <c r="KQ50" s="49"/>
      <c r="KR50" s="49"/>
      <c r="KS50" s="49"/>
      <c r="KT50" s="49"/>
      <c r="KU50" s="49"/>
      <c r="KV50" s="49"/>
      <c r="KW50" s="49"/>
      <c r="KX50" s="49"/>
      <c r="KY50" s="49"/>
      <c r="KZ50" s="49"/>
      <c r="LA50" s="49"/>
      <c r="LB50" s="49"/>
      <c r="LC50" s="49"/>
      <c r="LD50" s="49"/>
      <c r="LE50" s="49"/>
      <c r="LF50" s="49"/>
      <c r="LG50" s="49"/>
      <c r="LH50" s="49"/>
      <c r="LI50" s="49"/>
      <c r="LJ50" s="49"/>
      <c r="LK50" s="49"/>
      <c r="LL50" s="49"/>
      <c r="LM50" s="49"/>
      <c r="LN50" s="49"/>
      <c r="LO50" s="49"/>
      <c r="LP50" s="49"/>
      <c r="LQ50" s="49"/>
      <c r="LR50" s="49"/>
      <c r="LS50" s="49"/>
      <c r="LT50" s="49"/>
      <c r="LU50" s="49"/>
      <c r="LV50" s="49"/>
      <c r="LW50" s="49"/>
      <c r="LX50" s="49"/>
      <c r="LY50" s="49"/>
      <c r="LZ50" s="49"/>
      <c r="MA50" s="49"/>
      <c r="MB50" s="49"/>
      <c r="MC50" s="49"/>
      <c r="MD50" s="49"/>
      <c r="ME50" s="49"/>
      <c r="MF50" s="49"/>
      <c r="MG50" s="49"/>
      <c r="MH50" s="49"/>
      <c r="MI50" s="49"/>
      <c r="MJ50" s="49"/>
      <c r="MK50" s="49"/>
      <c r="ML50" s="49"/>
      <c r="MM50" s="49"/>
      <c r="MN50" s="49"/>
      <c r="MO50" s="49"/>
      <c r="MP50" s="49"/>
      <c r="MQ50" s="49"/>
      <c r="MR50" s="49"/>
      <c r="MS50" s="49"/>
      <c r="MT50" s="49"/>
      <c r="MU50" s="49"/>
      <c r="MV50" s="49"/>
      <c r="MW50" s="49"/>
      <c r="MX50" s="49"/>
      <c r="MY50" s="49"/>
      <c r="MZ50" s="49"/>
      <c r="NA50" s="49"/>
      <c r="NB50" s="49"/>
      <c r="NC50" s="49"/>
      <c r="ND50" s="49"/>
      <c r="NE50" s="49"/>
      <c r="NF50" s="49"/>
      <c r="NG50" s="49"/>
      <c r="NH50" s="49"/>
      <c r="NI50" s="49"/>
      <c r="NJ50" s="49"/>
      <c r="NK50" s="49"/>
      <c r="NL50" s="49"/>
      <c r="NM50" s="49"/>
      <c r="NN50" s="49"/>
      <c r="NO50" s="49"/>
      <c r="NP50" s="49"/>
      <c r="NQ50" s="49"/>
      <c r="NR50" s="49"/>
      <c r="NS50" s="49"/>
      <c r="NT50" s="49"/>
      <c r="NU50" s="49"/>
      <c r="NV50" s="49"/>
      <c r="NW50" s="49"/>
      <c r="NX50" s="49"/>
      <c r="NY50" s="49"/>
      <c r="NZ50" s="49"/>
      <c r="OA50" s="49"/>
      <c r="OB50" s="49"/>
      <c r="OC50" s="49"/>
      <c r="OD50" s="49"/>
      <c r="OE50" s="49"/>
      <c r="OF50" s="49"/>
      <c r="OG50" s="49"/>
      <c r="OH50" s="49"/>
      <c r="OI50" s="49"/>
      <c r="OJ50" s="49"/>
      <c r="OK50" s="49"/>
      <c r="OL50" s="49"/>
      <c r="OM50" s="49"/>
      <c r="ON50" s="49"/>
      <c r="OO50" s="49"/>
      <c r="OP50" s="49"/>
      <c r="OQ50" s="49"/>
      <c r="OR50" s="49"/>
      <c r="OS50" s="49"/>
      <c r="OT50" s="49"/>
      <c r="OU50" s="49"/>
      <c r="OV50" s="49"/>
      <c r="OW50" s="49"/>
    </row>
    <row r="51" spans="1:413" ht="55.5" customHeight="1" x14ac:dyDescent="0.3">
      <c r="A51" s="86" t="s">
        <v>9</v>
      </c>
      <c r="B51" s="90" t="s">
        <v>11</v>
      </c>
      <c r="C51" s="37" t="s">
        <v>26</v>
      </c>
      <c r="D51" s="14" t="s">
        <v>69</v>
      </c>
      <c r="E51" s="15" t="s">
        <v>56</v>
      </c>
      <c r="F51" s="56">
        <v>5</v>
      </c>
      <c r="G51" s="67">
        <v>5</v>
      </c>
      <c r="H51" s="74"/>
    </row>
    <row r="52" spans="1:413" ht="56.25" customHeight="1" x14ac:dyDescent="0.3">
      <c r="A52" s="86"/>
      <c r="B52" s="90"/>
      <c r="C52" s="37" t="s">
        <v>26</v>
      </c>
      <c r="D52" s="39" t="s">
        <v>28</v>
      </c>
      <c r="E52" s="14" t="s">
        <v>97</v>
      </c>
      <c r="F52" s="56">
        <v>5</v>
      </c>
      <c r="G52" s="67">
        <v>5</v>
      </c>
      <c r="H52" s="74"/>
    </row>
    <row r="53" spans="1:413" ht="39" customHeight="1" x14ac:dyDescent="0.3">
      <c r="A53" s="86"/>
      <c r="B53" s="90"/>
      <c r="C53" s="37" t="s">
        <v>26</v>
      </c>
      <c r="D53" s="39" t="s">
        <v>29</v>
      </c>
      <c r="E53" s="14" t="s">
        <v>98</v>
      </c>
      <c r="F53" s="56">
        <v>5</v>
      </c>
      <c r="G53" s="67">
        <v>5</v>
      </c>
      <c r="H53" s="74"/>
    </row>
    <row r="54" spans="1:413" ht="51.75" customHeight="1" x14ac:dyDescent="0.3">
      <c r="A54" s="86"/>
      <c r="B54" s="90"/>
      <c r="C54" s="37" t="s">
        <v>26</v>
      </c>
      <c r="D54" s="39" t="s">
        <v>30</v>
      </c>
      <c r="E54" s="14" t="s">
        <v>99</v>
      </c>
      <c r="F54" s="56">
        <v>5</v>
      </c>
      <c r="G54" s="67">
        <v>5</v>
      </c>
      <c r="H54" s="74"/>
    </row>
    <row r="55" spans="1:413" ht="59.25" customHeight="1" x14ac:dyDescent="0.3">
      <c r="A55" s="86"/>
      <c r="B55" s="90"/>
      <c r="C55" s="37" t="s">
        <v>26</v>
      </c>
      <c r="D55" s="14" t="s">
        <v>31</v>
      </c>
      <c r="E55" s="15" t="s">
        <v>56</v>
      </c>
      <c r="F55" s="56">
        <v>5</v>
      </c>
      <c r="G55" s="67">
        <v>5</v>
      </c>
      <c r="H55" s="74"/>
    </row>
    <row r="56" spans="1:413" ht="45.75" customHeight="1" x14ac:dyDescent="0.3">
      <c r="A56" s="87"/>
      <c r="B56" s="94"/>
      <c r="C56" s="13" t="s">
        <v>76</v>
      </c>
      <c r="D56" s="14" t="s">
        <v>32</v>
      </c>
      <c r="E56" s="15" t="s">
        <v>56</v>
      </c>
      <c r="F56" s="56">
        <v>5</v>
      </c>
      <c r="G56" s="67">
        <v>5</v>
      </c>
      <c r="H56" s="74"/>
    </row>
    <row r="57" spans="1:413" s="11" customFormat="1" ht="52.5" customHeight="1" x14ac:dyDescent="0.25">
      <c r="A57" s="85" t="s">
        <v>9</v>
      </c>
      <c r="B57" s="95" t="s">
        <v>12</v>
      </c>
      <c r="C57" s="13" t="s">
        <v>76</v>
      </c>
      <c r="D57" s="19" t="s">
        <v>33</v>
      </c>
      <c r="E57" s="40" t="s">
        <v>100</v>
      </c>
      <c r="F57" s="56">
        <v>5</v>
      </c>
      <c r="G57" s="67">
        <v>5</v>
      </c>
      <c r="H57" s="73"/>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row>
    <row r="58" spans="1:413" s="11" customFormat="1" ht="37.5" customHeight="1" x14ac:dyDescent="0.25">
      <c r="A58" s="86"/>
      <c r="B58" s="90"/>
      <c r="C58" s="13" t="s">
        <v>76</v>
      </c>
      <c r="D58" s="19" t="s">
        <v>34</v>
      </c>
      <c r="E58" s="40" t="s">
        <v>100</v>
      </c>
      <c r="F58" s="56">
        <v>5</v>
      </c>
      <c r="G58" s="67">
        <v>5</v>
      </c>
      <c r="H58" s="73"/>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row>
    <row r="59" spans="1:413" s="11" customFormat="1" ht="69" customHeight="1" x14ac:dyDescent="0.25">
      <c r="A59" s="86"/>
      <c r="B59" s="90"/>
      <c r="C59" s="13" t="s">
        <v>76</v>
      </c>
      <c r="D59" s="19" t="s">
        <v>35</v>
      </c>
      <c r="E59" s="40" t="s">
        <v>100</v>
      </c>
      <c r="F59" s="56">
        <v>5</v>
      </c>
      <c r="G59" s="67">
        <v>5</v>
      </c>
      <c r="H59" s="73"/>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row>
    <row r="60" spans="1:413" s="11" customFormat="1" ht="69" customHeight="1" x14ac:dyDescent="0.25">
      <c r="A60" s="86"/>
      <c r="B60" s="90"/>
      <c r="C60" s="37" t="s">
        <v>26</v>
      </c>
      <c r="D60" s="19" t="s">
        <v>70</v>
      </c>
      <c r="E60" s="40" t="s">
        <v>101</v>
      </c>
      <c r="F60" s="56">
        <v>5</v>
      </c>
      <c r="G60" s="67">
        <v>5</v>
      </c>
      <c r="H60" s="73"/>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20"/>
      <c r="JR60" s="20"/>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20"/>
      <c r="KW60" s="20"/>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20"/>
      <c r="NI60" s="20"/>
      <c r="NJ60" s="20"/>
      <c r="NK60" s="20"/>
      <c r="NL60" s="20"/>
      <c r="NM60" s="20"/>
      <c r="NN60" s="20"/>
      <c r="NO60" s="20"/>
      <c r="NP60" s="20"/>
      <c r="NQ60" s="20"/>
      <c r="NR60" s="20"/>
      <c r="NS60" s="20"/>
      <c r="NT60" s="20"/>
      <c r="NU60" s="20"/>
      <c r="NV60" s="20"/>
      <c r="NW60" s="20"/>
      <c r="NX60" s="20"/>
      <c r="NY60" s="20"/>
      <c r="NZ60" s="20"/>
      <c r="OA60" s="20"/>
      <c r="OB60" s="20"/>
      <c r="OC60" s="20"/>
      <c r="OD60" s="20"/>
      <c r="OE60" s="20"/>
      <c r="OF60" s="20"/>
      <c r="OG60" s="20"/>
      <c r="OH60" s="20"/>
      <c r="OI60" s="20"/>
      <c r="OJ60" s="20"/>
      <c r="OK60" s="20"/>
      <c r="OL60" s="20"/>
      <c r="OM60" s="20"/>
      <c r="ON60" s="20"/>
      <c r="OO60" s="20"/>
      <c r="OP60" s="20"/>
      <c r="OQ60" s="20"/>
      <c r="OR60" s="20"/>
      <c r="OS60" s="20"/>
      <c r="OT60" s="20"/>
      <c r="OU60" s="20"/>
      <c r="OV60" s="20"/>
      <c r="OW60" s="20"/>
    </row>
    <row r="61" spans="1:413" s="11" customFormat="1" ht="96.75" customHeight="1" x14ac:dyDescent="0.25">
      <c r="A61" s="86"/>
      <c r="B61" s="90"/>
      <c r="C61" s="37" t="s">
        <v>26</v>
      </c>
      <c r="D61" s="14" t="s">
        <v>102</v>
      </c>
      <c r="E61" s="40" t="s">
        <v>103</v>
      </c>
      <c r="F61" s="56">
        <v>5</v>
      </c>
      <c r="G61" s="67">
        <v>5</v>
      </c>
      <c r="H61" s="73"/>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0"/>
      <c r="NI61" s="20"/>
      <c r="NJ61" s="20"/>
      <c r="NK61" s="20"/>
      <c r="NL61" s="20"/>
      <c r="NM61" s="20"/>
      <c r="NN61" s="20"/>
      <c r="NO61" s="20"/>
      <c r="NP61" s="20"/>
      <c r="NQ61" s="20"/>
      <c r="NR61" s="20"/>
      <c r="NS61" s="20"/>
      <c r="NT61" s="20"/>
      <c r="NU61" s="20"/>
      <c r="NV61" s="20"/>
      <c r="NW61" s="20"/>
      <c r="NX61" s="20"/>
      <c r="NY61" s="20"/>
      <c r="NZ61" s="20"/>
      <c r="OA61" s="20"/>
      <c r="OB61" s="20"/>
      <c r="OC61" s="20"/>
      <c r="OD61" s="20"/>
      <c r="OE61" s="20"/>
      <c r="OF61" s="20"/>
      <c r="OG61" s="20"/>
      <c r="OH61" s="20"/>
      <c r="OI61" s="20"/>
      <c r="OJ61" s="20"/>
      <c r="OK61" s="20"/>
      <c r="OL61" s="20"/>
      <c r="OM61" s="20"/>
      <c r="ON61" s="20"/>
      <c r="OO61" s="20"/>
      <c r="OP61" s="20"/>
      <c r="OQ61" s="20"/>
      <c r="OR61" s="20"/>
      <c r="OS61" s="20"/>
      <c r="OT61" s="20"/>
      <c r="OU61" s="20"/>
      <c r="OV61" s="20"/>
      <c r="OW61" s="20"/>
    </row>
    <row r="62" spans="1:413" ht="96.75" customHeight="1" x14ac:dyDescent="0.3">
      <c r="A62" s="86"/>
      <c r="B62" s="90"/>
      <c r="C62" s="41" t="s">
        <v>104</v>
      </c>
      <c r="D62" s="42" t="s">
        <v>43</v>
      </c>
      <c r="E62" s="14" t="s">
        <v>105</v>
      </c>
      <c r="F62" s="56">
        <v>5</v>
      </c>
      <c r="G62" s="67">
        <v>5</v>
      </c>
      <c r="H62" s="74"/>
    </row>
    <row r="63" spans="1:413" s="20" customFormat="1" ht="97.5" customHeight="1" x14ac:dyDescent="0.25">
      <c r="A63" s="86"/>
      <c r="B63" s="90"/>
      <c r="C63" s="37" t="s">
        <v>26</v>
      </c>
      <c r="D63" s="42" t="s">
        <v>71</v>
      </c>
      <c r="E63" s="14" t="s">
        <v>106</v>
      </c>
      <c r="F63" s="56">
        <v>5</v>
      </c>
      <c r="G63" s="67">
        <v>5</v>
      </c>
      <c r="H63" s="73"/>
    </row>
    <row r="64" spans="1:413" s="11" customFormat="1" ht="44.25" customHeight="1" x14ac:dyDescent="0.25">
      <c r="A64" s="85" t="s">
        <v>9</v>
      </c>
      <c r="B64" s="95" t="s">
        <v>13</v>
      </c>
      <c r="C64" s="37" t="s">
        <v>26</v>
      </c>
      <c r="D64" s="19" t="s">
        <v>36</v>
      </c>
      <c r="E64" s="14" t="s">
        <v>107</v>
      </c>
      <c r="F64" s="56">
        <v>5</v>
      </c>
      <c r="G64" s="67">
        <v>5</v>
      </c>
      <c r="H64" s="73"/>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c r="NC64" s="20"/>
      <c r="ND64" s="20"/>
      <c r="NE64" s="20"/>
      <c r="NF64" s="20"/>
      <c r="NG64" s="20"/>
      <c r="NH64" s="20"/>
      <c r="NI64" s="20"/>
      <c r="NJ64" s="20"/>
      <c r="NK64" s="20"/>
      <c r="NL64" s="20"/>
      <c r="NM64" s="20"/>
      <c r="NN64" s="20"/>
      <c r="NO64" s="20"/>
      <c r="NP64" s="20"/>
      <c r="NQ64" s="20"/>
      <c r="NR64" s="20"/>
      <c r="NS64" s="20"/>
      <c r="NT64" s="20"/>
      <c r="NU64" s="20"/>
      <c r="NV64" s="20"/>
      <c r="NW64" s="20"/>
      <c r="NX64" s="20"/>
      <c r="NY64" s="20"/>
      <c r="NZ64" s="20"/>
      <c r="OA64" s="20"/>
      <c r="OB64" s="20"/>
      <c r="OC64" s="20"/>
      <c r="OD64" s="20"/>
      <c r="OE64" s="20"/>
      <c r="OF64" s="20"/>
      <c r="OG64" s="20"/>
      <c r="OH64" s="20"/>
      <c r="OI64" s="20"/>
      <c r="OJ64" s="20"/>
      <c r="OK64" s="20"/>
      <c r="OL64" s="20"/>
      <c r="OM64" s="20"/>
      <c r="ON64" s="20"/>
      <c r="OO64" s="20"/>
      <c r="OP64" s="20"/>
      <c r="OQ64" s="20"/>
      <c r="OR64" s="20"/>
      <c r="OS64" s="20"/>
      <c r="OT64" s="20"/>
      <c r="OU64" s="20"/>
      <c r="OV64" s="20"/>
      <c r="OW64" s="20"/>
    </row>
    <row r="65" spans="1:413" s="11" customFormat="1" ht="83.25" customHeight="1" x14ac:dyDescent="0.25">
      <c r="A65" s="86"/>
      <c r="B65" s="90"/>
      <c r="C65" s="37" t="s">
        <v>26</v>
      </c>
      <c r="D65" s="19" t="s">
        <v>72</v>
      </c>
      <c r="E65" s="14" t="s">
        <v>108</v>
      </c>
      <c r="F65" s="56">
        <v>5</v>
      </c>
      <c r="G65" s="67">
        <v>5</v>
      </c>
      <c r="H65" s="73"/>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c r="LM65" s="20"/>
      <c r="LN65" s="20"/>
      <c r="LO65" s="20"/>
      <c r="LP65" s="20"/>
      <c r="LQ65" s="20"/>
      <c r="LR65" s="20"/>
      <c r="LS65" s="20"/>
      <c r="LT65" s="20"/>
      <c r="LU65" s="20"/>
      <c r="LV65" s="20"/>
      <c r="LW65" s="20"/>
      <c r="LX65" s="20"/>
      <c r="LY65" s="20"/>
      <c r="LZ65" s="20"/>
      <c r="MA65" s="20"/>
      <c r="MB65" s="20"/>
      <c r="MC65" s="20"/>
      <c r="MD65" s="20"/>
      <c r="ME65" s="20"/>
      <c r="MF65" s="20"/>
      <c r="MG65" s="20"/>
      <c r="MH65" s="20"/>
      <c r="MI65" s="20"/>
      <c r="MJ65" s="20"/>
      <c r="MK65" s="20"/>
      <c r="ML65" s="20"/>
      <c r="MM65" s="20"/>
      <c r="MN65" s="20"/>
      <c r="MO65" s="20"/>
      <c r="MP65" s="20"/>
      <c r="MQ65" s="20"/>
      <c r="MR65" s="20"/>
      <c r="MS65" s="20"/>
      <c r="MT65" s="20"/>
      <c r="MU65" s="20"/>
      <c r="MV65" s="20"/>
      <c r="MW65" s="20"/>
      <c r="MX65" s="20"/>
      <c r="MY65" s="20"/>
      <c r="MZ65" s="20"/>
      <c r="NA65" s="20"/>
      <c r="NB65" s="20"/>
      <c r="NC65" s="20"/>
      <c r="ND65" s="20"/>
      <c r="NE65" s="20"/>
      <c r="NF65" s="20"/>
      <c r="NG65" s="20"/>
      <c r="NH65" s="20"/>
      <c r="NI65" s="20"/>
      <c r="NJ65" s="20"/>
      <c r="NK65" s="20"/>
      <c r="NL65" s="20"/>
      <c r="NM65" s="20"/>
      <c r="NN65" s="20"/>
      <c r="NO65" s="20"/>
      <c r="NP65" s="20"/>
      <c r="NQ65" s="20"/>
      <c r="NR65" s="20"/>
      <c r="NS65" s="20"/>
      <c r="NT65" s="20"/>
      <c r="NU65" s="20"/>
      <c r="NV65" s="20"/>
      <c r="NW65" s="20"/>
      <c r="NX65" s="20"/>
      <c r="NY65" s="20"/>
      <c r="NZ65" s="20"/>
      <c r="OA65" s="20"/>
      <c r="OB65" s="20"/>
      <c r="OC65" s="20"/>
      <c r="OD65" s="20"/>
      <c r="OE65" s="20"/>
      <c r="OF65" s="20"/>
      <c r="OG65" s="20"/>
      <c r="OH65" s="20"/>
      <c r="OI65" s="20"/>
      <c r="OJ65" s="20"/>
      <c r="OK65" s="20"/>
      <c r="OL65" s="20"/>
      <c r="OM65" s="20"/>
      <c r="ON65" s="20"/>
      <c r="OO65" s="20"/>
      <c r="OP65" s="20"/>
      <c r="OQ65" s="20"/>
      <c r="OR65" s="20"/>
      <c r="OS65" s="20"/>
      <c r="OT65" s="20"/>
      <c r="OU65" s="20"/>
      <c r="OV65" s="20"/>
      <c r="OW65" s="20"/>
    </row>
    <row r="66" spans="1:413" s="11" customFormat="1" ht="42" customHeight="1" x14ac:dyDescent="0.25">
      <c r="A66" s="86"/>
      <c r="B66" s="90"/>
      <c r="C66" s="13" t="s">
        <v>76</v>
      </c>
      <c r="D66" s="19" t="s">
        <v>73</v>
      </c>
      <c r="E66" s="15" t="s">
        <v>56</v>
      </c>
      <c r="F66" s="56">
        <v>5</v>
      </c>
      <c r="G66" s="67">
        <v>5</v>
      </c>
      <c r="H66" s="73"/>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c r="IZ66" s="20"/>
      <c r="JA66" s="20"/>
      <c r="JB66" s="20"/>
      <c r="JC66" s="20"/>
      <c r="JD66" s="20"/>
      <c r="JE66" s="20"/>
      <c r="JF66" s="20"/>
      <c r="JG66" s="20"/>
      <c r="JH66" s="20"/>
      <c r="JI66" s="20"/>
      <c r="JJ66" s="20"/>
      <c r="JK66" s="20"/>
      <c r="JL66" s="20"/>
      <c r="JM66" s="20"/>
      <c r="JN66" s="20"/>
      <c r="JO66" s="20"/>
      <c r="JP66" s="20"/>
      <c r="JQ66" s="20"/>
      <c r="JR66" s="20"/>
      <c r="JS66" s="20"/>
      <c r="JT66" s="20"/>
      <c r="JU66" s="20"/>
      <c r="JV66" s="20"/>
      <c r="JW66" s="20"/>
      <c r="JX66" s="20"/>
      <c r="JY66" s="20"/>
      <c r="JZ66" s="20"/>
      <c r="KA66" s="20"/>
      <c r="KB66" s="20"/>
      <c r="KC66" s="20"/>
      <c r="KD66" s="20"/>
      <c r="KE66" s="20"/>
      <c r="KF66" s="20"/>
      <c r="KG66" s="20"/>
      <c r="KH66" s="20"/>
      <c r="KI66" s="20"/>
      <c r="KJ66" s="20"/>
      <c r="KK66" s="20"/>
      <c r="KL66" s="20"/>
      <c r="KM66" s="20"/>
      <c r="KN66" s="20"/>
      <c r="KO66" s="20"/>
      <c r="KP66" s="20"/>
      <c r="KQ66" s="20"/>
      <c r="KR66" s="20"/>
      <c r="KS66" s="20"/>
      <c r="KT66" s="20"/>
      <c r="KU66" s="20"/>
      <c r="KV66" s="20"/>
      <c r="KW66" s="20"/>
      <c r="KX66" s="20"/>
      <c r="KY66" s="20"/>
      <c r="KZ66" s="20"/>
      <c r="LA66" s="20"/>
      <c r="LB66" s="20"/>
      <c r="LC66" s="20"/>
      <c r="LD66" s="20"/>
      <c r="LE66" s="20"/>
      <c r="LF66" s="20"/>
      <c r="LG66" s="20"/>
      <c r="LH66" s="20"/>
      <c r="LI66" s="20"/>
      <c r="LJ66" s="20"/>
      <c r="LK66" s="20"/>
      <c r="LL66" s="20"/>
      <c r="LM66" s="20"/>
      <c r="LN66" s="20"/>
      <c r="LO66" s="20"/>
      <c r="LP66" s="20"/>
      <c r="LQ66" s="20"/>
      <c r="LR66" s="20"/>
      <c r="LS66" s="20"/>
      <c r="LT66" s="20"/>
      <c r="LU66" s="20"/>
      <c r="LV66" s="20"/>
      <c r="LW66" s="20"/>
      <c r="LX66" s="20"/>
      <c r="LY66" s="20"/>
      <c r="LZ66" s="20"/>
      <c r="MA66" s="20"/>
      <c r="MB66" s="20"/>
      <c r="MC66" s="20"/>
      <c r="MD66" s="20"/>
      <c r="ME66" s="20"/>
      <c r="MF66" s="20"/>
      <c r="MG66" s="20"/>
      <c r="MH66" s="20"/>
      <c r="MI66" s="20"/>
      <c r="MJ66" s="20"/>
      <c r="MK66" s="20"/>
      <c r="ML66" s="20"/>
      <c r="MM66" s="20"/>
      <c r="MN66" s="20"/>
      <c r="MO66" s="20"/>
      <c r="MP66" s="20"/>
      <c r="MQ66" s="20"/>
      <c r="MR66" s="20"/>
      <c r="MS66" s="20"/>
      <c r="MT66" s="20"/>
      <c r="MU66" s="20"/>
      <c r="MV66" s="20"/>
      <c r="MW66" s="20"/>
      <c r="MX66" s="20"/>
      <c r="MY66" s="20"/>
      <c r="MZ66" s="20"/>
      <c r="NA66" s="20"/>
      <c r="NB66" s="20"/>
      <c r="NC66" s="20"/>
      <c r="ND66" s="20"/>
      <c r="NE66" s="20"/>
      <c r="NF66" s="20"/>
      <c r="NG66" s="20"/>
      <c r="NH66" s="20"/>
      <c r="NI66" s="20"/>
      <c r="NJ66" s="20"/>
      <c r="NK66" s="20"/>
      <c r="NL66" s="20"/>
      <c r="NM66" s="20"/>
      <c r="NN66" s="20"/>
      <c r="NO66" s="20"/>
      <c r="NP66" s="20"/>
      <c r="NQ66" s="20"/>
      <c r="NR66" s="20"/>
      <c r="NS66" s="20"/>
      <c r="NT66" s="20"/>
      <c r="NU66" s="20"/>
      <c r="NV66" s="20"/>
      <c r="NW66" s="20"/>
      <c r="NX66" s="20"/>
      <c r="NY66" s="20"/>
      <c r="NZ66" s="20"/>
      <c r="OA66" s="20"/>
      <c r="OB66" s="20"/>
      <c r="OC66" s="20"/>
      <c r="OD66" s="20"/>
      <c r="OE66" s="20"/>
      <c r="OF66" s="20"/>
      <c r="OG66" s="20"/>
      <c r="OH66" s="20"/>
      <c r="OI66" s="20"/>
      <c r="OJ66" s="20"/>
      <c r="OK66" s="20"/>
      <c r="OL66" s="20"/>
      <c r="OM66" s="20"/>
      <c r="ON66" s="20"/>
      <c r="OO66" s="20"/>
      <c r="OP66" s="20"/>
      <c r="OQ66" s="20"/>
      <c r="OR66" s="20"/>
      <c r="OS66" s="20"/>
      <c r="OT66" s="20"/>
      <c r="OU66" s="20"/>
      <c r="OV66" s="20"/>
      <c r="OW66" s="20"/>
    </row>
    <row r="67" spans="1:413" s="11" customFormat="1" ht="42.75" customHeight="1" x14ac:dyDescent="0.25">
      <c r="A67" s="86"/>
      <c r="B67" s="90"/>
      <c r="C67" s="13" t="s">
        <v>76</v>
      </c>
      <c r="D67" s="14" t="s">
        <v>39</v>
      </c>
      <c r="E67" s="14" t="s">
        <v>109</v>
      </c>
      <c r="F67" s="56">
        <v>5</v>
      </c>
      <c r="G67" s="67">
        <v>5</v>
      </c>
      <c r="H67" s="73"/>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c r="IZ67" s="20"/>
      <c r="JA67" s="20"/>
      <c r="JB67" s="20"/>
      <c r="JC67" s="20"/>
      <c r="JD67" s="20"/>
      <c r="JE67" s="20"/>
      <c r="JF67" s="20"/>
      <c r="JG67" s="20"/>
      <c r="JH67" s="20"/>
      <c r="JI67" s="20"/>
      <c r="JJ67" s="20"/>
      <c r="JK67" s="20"/>
      <c r="JL67" s="20"/>
      <c r="JM67" s="20"/>
      <c r="JN67" s="20"/>
      <c r="JO67" s="20"/>
      <c r="JP67" s="20"/>
      <c r="JQ67" s="20"/>
      <c r="JR67" s="20"/>
      <c r="JS67" s="20"/>
      <c r="JT67" s="20"/>
      <c r="JU67" s="20"/>
      <c r="JV67" s="20"/>
      <c r="JW67" s="20"/>
      <c r="JX67" s="20"/>
      <c r="JY67" s="20"/>
      <c r="JZ67" s="20"/>
      <c r="KA67" s="20"/>
      <c r="KB67" s="20"/>
      <c r="KC67" s="20"/>
      <c r="KD67" s="20"/>
      <c r="KE67" s="20"/>
      <c r="KF67" s="20"/>
      <c r="KG67" s="20"/>
      <c r="KH67" s="20"/>
      <c r="KI67" s="20"/>
      <c r="KJ67" s="20"/>
      <c r="KK67" s="20"/>
      <c r="KL67" s="20"/>
      <c r="KM67" s="20"/>
      <c r="KN67" s="20"/>
      <c r="KO67" s="20"/>
      <c r="KP67" s="20"/>
      <c r="KQ67" s="20"/>
      <c r="KR67" s="20"/>
      <c r="KS67" s="20"/>
      <c r="KT67" s="20"/>
      <c r="KU67" s="20"/>
      <c r="KV67" s="20"/>
      <c r="KW67" s="20"/>
      <c r="KX67" s="20"/>
      <c r="KY67" s="20"/>
      <c r="KZ67" s="20"/>
      <c r="LA67" s="20"/>
      <c r="LB67" s="20"/>
      <c r="LC67" s="20"/>
      <c r="LD67" s="20"/>
      <c r="LE67" s="20"/>
      <c r="LF67" s="20"/>
      <c r="LG67" s="20"/>
      <c r="LH67" s="20"/>
      <c r="LI67" s="20"/>
      <c r="LJ67" s="20"/>
      <c r="LK67" s="20"/>
      <c r="LL67" s="20"/>
      <c r="LM67" s="20"/>
      <c r="LN67" s="20"/>
      <c r="LO67" s="20"/>
      <c r="LP67" s="20"/>
      <c r="LQ67" s="20"/>
      <c r="LR67" s="20"/>
      <c r="LS67" s="20"/>
      <c r="LT67" s="20"/>
      <c r="LU67" s="20"/>
      <c r="LV67" s="20"/>
      <c r="LW67" s="20"/>
      <c r="LX67" s="20"/>
      <c r="LY67" s="20"/>
      <c r="LZ67" s="20"/>
      <c r="MA67" s="20"/>
      <c r="MB67" s="20"/>
      <c r="MC67" s="20"/>
      <c r="MD67" s="20"/>
      <c r="ME67" s="20"/>
      <c r="MF67" s="20"/>
      <c r="MG67" s="20"/>
      <c r="MH67" s="20"/>
      <c r="MI67" s="20"/>
      <c r="MJ67" s="20"/>
      <c r="MK67" s="20"/>
      <c r="ML67" s="20"/>
      <c r="MM67" s="20"/>
      <c r="MN67" s="20"/>
      <c r="MO67" s="20"/>
      <c r="MP67" s="20"/>
      <c r="MQ67" s="20"/>
      <c r="MR67" s="20"/>
      <c r="MS67" s="20"/>
      <c r="MT67" s="20"/>
      <c r="MU67" s="20"/>
      <c r="MV67" s="20"/>
      <c r="MW67" s="20"/>
      <c r="MX67" s="20"/>
      <c r="MY67" s="20"/>
      <c r="MZ67" s="20"/>
      <c r="NA67" s="20"/>
      <c r="NB67" s="20"/>
      <c r="NC67" s="20"/>
      <c r="ND67" s="20"/>
      <c r="NE67" s="20"/>
      <c r="NF67" s="20"/>
      <c r="NG67" s="20"/>
      <c r="NH67" s="20"/>
      <c r="NI67" s="20"/>
      <c r="NJ67" s="20"/>
      <c r="NK67" s="20"/>
      <c r="NL67" s="20"/>
      <c r="NM67" s="20"/>
      <c r="NN67" s="20"/>
      <c r="NO67" s="20"/>
      <c r="NP67" s="20"/>
      <c r="NQ67" s="20"/>
      <c r="NR67" s="20"/>
      <c r="NS67" s="20"/>
      <c r="NT67" s="20"/>
      <c r="NU67" s="20"/>
      <c r="NV67" s="20"/>
      <c r="NW67" s="20"/>
      <c r="NX67" s="20"/>
      <c r="NY67" s="20"/>
      <c r="NZ67" s="20"/>
      <c r="OA67" s="20"/>
      <c r="OB67" s="20"/>
      <c r="OC67" s="20"/>
      <c r="OD67" s="20"/>
      <c r="OE67" s="20"/>
      <c r="OF67" s="20"/>
      <c r="OG67" s="20"/>
      <c r="OH67" s="20"/>
      <c r="OI67" s="20"/>
      <c r="OJ67" s="20"/>
      <c r="OK67" s="20"/>
      <c r="OL67" s="20"/>
      <c r="OM67" s="20"/>
      <c r="ON67" s="20"/>
      <c r="OO67" s="20"/>
      <c r="OP67" s="20"/>
      <c r="OQ67" s="20"/>
      <c r="OR67" s="20"/>
      <c r="OS67" s="20"/>
      <c r="OT67" s="20"/>
      <c r="OU67" s="20"/>
      <c r="OV67" s="20"/>
      <c r="OW67" s="20"/>
    </row>
    <row r="68" spans="1:413" s="11" customFormat="1" ht="66" customHeight="1" x14ac:dyDescent="0.25">
      <c r="A68" s="86"/>
      <c r="B68" s="90"/>
      <c r="C68" s="43" t="s">
        <v>110</v>
      </c>
      <c r="D68" s="14" t="s">
        <v>111</v>
      </c>
      <c r="E68" s="14" t="s">
        <v>112</v>
      </c>
      <c r="F68" s="56">
        <v>5</v>
      </c>
      <c r="G68" s="67">
        <v>5</v>
      </c>
      <c r="H68" s="73"/>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c r="IZ68" s="20"/>
      <c r="JA68" s="20"/>
      <c r="JB68" s="20"/>
      <c r="JC68" s="20"/>
      <c r="JD68" s="20"/>
      <c r="JE68" s="20"/>
      <c r="JF68" s="20"/>
      <c r="JG68" s="20"/>
      <c r="JH68" s="20"/>
      <c r="JI68" s="20"/>
      <c r="JJ68" s="20"/>
      <c r="JK68" s="20"/>
      <c r="JL68" s="20"/>
      <c r="JM68" s="20"/>
      <c r="JN68" s="20"/>
      <c r="JO68" s="20"/>
      <c r="JP68" s="20"/>
      <c r="JQ68" s="20"/>
      <c r="JR68" s="20"/>
      <c r="JS68" s="20"/>
      <c r="JT68" s="20"/>
      <c r="JU68" s="20"/>
      <c r="JV68" s="20"/>
      <c r="JW68" s="20"/>
      <c r="JX68" s="20"/>
      <c r="JY68" s="20"/>
      <c r="JZ68" s="20"/>
      <c r="KA68" s="20"/>
      <c r="KB68" s="20"/>
      <c r="KC68" s="20"/>
      <c r="KD68" s="20"/>
      <c r="KE68" s="20"/>
      <c r="KF68" s="20"/>
      <c r="KG68" s="20"/>
      <c r="KH68" s="20"/>
      <c r="KI68" s="20"/>
      <c r="KJ68" s="20"/>
      <c r="KK68" s="20"/>
      <c r="KL68" s="20"/>
      <c r="KM68" s="20"/>
      <c r="KN68" s="20"/>
      <c r="KO68" s="20"/>
      <c r="KP68" s="20"/>
      <c r="KQ68" s="20"/>
      <c r="KR68" s="20"/>
      <c r="KS68" s="20"/>
      <c r="KT68" s="20"/>
      <c r="KU68" s="20"/>
      <c r="KV68" s="20"/>
      <c r="KW68" s="20"/>
      <c r="KX68" s="20"/>
      <c r="KY68" s="20"/>
      <c r="KZ68" s="20"/>
      <c r="LA68" s="20"/>
      <c r="LB68" s="20"/>
      <c r="LC68" s="20"/>
      <c r="LD68" s="20"/>
      <c r="LE68" s="20"/>
      <c r="LF68" s="20"/>
      <c r="LG68" s="20"/>
      <c r="LH68" s="20"/>
      <c r="LI68" s="20"/>
      <c r="LJ68" s="20"/>
      <c r="LK68" s="20"/>
      <c r="LL68" s="20"/>
      <c r="LM68" s="20"/>
      <c r="LN68" s="20"/>
      <c r="LO68" s="20"/>
      <c r="LP68" s="20"/>
      <c r="LQ68" s="20"/>
      <c r="LR68" s="20"/>
      <c r="LS68" s="20"/>
      <c r="LT68" s="20"/>
      <c r="LU68" s="20"/>
      <c r="LV68" s="20"/>
      <c r="LW68" s="20"/>
      <c r="LX68" s="20"/>
      <c r="LY68" s="20"/>
      <c r="LZ68" s="20"/>
      <c r="MA68" s="20"/>
      <c r="MB68" s="20"/>
      <c r="MC68" s="20"/>
      <c r="MD68" s="20"/>
      <c r="ME68" s="20"/>
      <c r="MF68" s="20"/>
      <c r="MG68" s="20"/>
      <c r="MH68" s="20"/>
      <c r="MI68" s="20"/>
      <c r="MJ68" s="20"/>
      <c r="MK68" s="20"/>
      <c r="ML68" s="20"/>
      <c r="MM68" s="20"/>
      <c r="MN68" s="20"/>
      <c r="MO68" s="20"/>
      <c r="MP68" s="20"/>
      <c r="MQ68" s="20"/>
      <c r="MR68" s="20"/>
      <c r="MS68" s="20"/>
      <c r="MT68" s="20"/>
      <c r="MU68" s="20"/>
      <c r="MV68" s="20"/>
      <c r="MW68" s="20"/>
      <c r="MX68" s="20"/>
      <c r="MY68" s="20"/>
      <c r="MZ68" s="20"/>
      <c r="NA68" s="20"/>
      <c r="NB68" s="20"/>
      <c r="NC68" s="20"/>
      <c r="ND68" s="20"/>
      <c r="NE68" s="20"/>
      <c r="NF68" s="20"/>
      <c r="NG68" s="20"/>
      <c r="NH68" s="20"/>
      <c r="NI68" s="20"/>
      <c r="NJ68" s="20"/>
      <c r="NK68" s="20"/>
      <c r="NL68" s="20"/>
      <c r="NM68" s="20"/>
      <c r="NN68" s="20"/>
      <c r="NO68" s="20"/>
      <c r="NP68" s="20"/>
      <c r="NQ68" s="20"/>
      <c r="NR68" s="20"/>
      <c r="NS68" s="20"/>
      <c r="NT68" s="20"/>
      <c r="NU68" s="20"/>
      <c r="NV68" s="20"/>
      <c r="NW68" s="20"/>
      <c r="NX68" s="20"/>
      <c r="NY68" s="20"/>
      <c r="NZ68" s="20"/>
      <c r="OA68" s="20"/>
      <c r="OB68" s="20"/>
      <c r="OC68" s="20"/>
      <c r="OD68" s="20"/>
      <c r="OE68" s="20"/>
      <c r="OF68" s="20"/>
      <c r="OG68" s="20"/>
      <c r="OH68" s="20"/>
      <c r="OI68" s="20"/>
      <c r="OJ68" s="20"/>
      <c r="OK68" s="20"/>
      <c r="OL68" s="20"/>
      <c r="OM68" s="20"/>
      <c r="ON68" s="20"/>
      <c r="OO68" s="20"/>
      <c r="OP68" s="20"/>
      <c r="OQ68" s="20"/>
      <c r="OR68" s="20"/>
      <c r="OS68" s="20"/>
      <c r="OT68" s="20"/>
      <c r="OU68" s="20"/>
      <c r="OV68" s="20"/>
      <c r="OW68" s="20"/>
    </row>
    <row r="69" spans="1:413" s="11" customFormat="1" ht="58.5" customHeight="1" x14ac:dyDescent="0.25">
      <c r="A69" s="86"/>
      <c r="B69" s="90"/>
      <c r="C69" s="41" t="s">
        <v>104</v>
      </c>
      <c r="D69" s="14" t="s">
        <v>113</v>
      </c>
      <c r="E69" s="14" t="s">
        <v>112</v>
      </c>
      <c r="F69" s="56">
        <v>5</v>
      </c>
      <c r="G69" s="67">
        <v>5</v>
      </c>
      <c r="H69" s="73"/>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row>
    <row r="70" spans="1:413" s="50" customFormat="1" ht="42" customHeight="1" x14ac:dyDescent="0.25">
      <c r="A70" s="54"/>
      <c r="B70" s="54"/>
      <c r="C70" s="52"/>
      <c r="D70" s="52"/>
      <c r="E70" s="52" t="s">
        <v>121</v>
      </c>
      <c r="F70" s="57">
        <f>SUM(F51:F69)</f>
        <v>95</v>
      </c>
      <c r="G70" s="68">
        <f>SUM(G51:G69)</f>
        <v>95</v>
      </c>
      <c r="H70" s="72"/>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49"/>
      <c r="GQ70" s="49"/>
      <c r="GR70" s="49"/>
      <c r="GS70" s="49"/>
      <c r="GT70" s="49"/>
      <c r="GU70" s="49"/>
      <c r="GV70" s="49"/>
      <c r="GW70" s="49"/>
      <c r="GX70" s="49"/>
      <c r="GY70" s="49"/>
      <c r="GZ70" s="49"/>
      <c r="HA70" s="49"/>
      <c r="HB70" s="49"/>
      <c r="HC70" s="49"/>
      <c r="HD70" s="49"/>
      <c r="HE70" s="49"/>
      <c r="HF70" s="49"/>
      <c r="HG70" s="49"/>
      <c r="HH70" s="49"/>
      <c r="HI70" s="49"/>
      <c r="HJ70" s="49"/>
      <c r="HK70" s="49"/>
      <c r="HL70" s="49"/>
      <c r="HM70" s="49"/>
      <c r="HN70" s="49"/>
      <c r="HO70" s="49"/>
      <c r="HP70" s="49"/>
      <c r="HQ70" s="49"/>
      <c r="HR70" s="49"/>
      <c r="HS70" s="49"/>
      <c r="HT70" s="49"/>
      <c r="HU70" s="49"/>
      <c r="HV70" s="49"/>
      <c r="HW70" s="49"/>
      <c r="HX70" s="49"/>
      <c r="HY70" s="49"/>
      <c r="HZ70" s="49"/>
      <c r="IA70" s="49"/>
      <c r="IB70" s="49"/>
      <c r="IC70" s="49"/>
      <c r="ID70" s="49"/>
      <c r="IE70" s="49"/>
      <c r="IF70" s="49"/>
      <c r="IG70" s="49"/>
      <c r="IH70" s="49"/>
      <c r="II70" s="49"/>
      <c r="IJ70" s="49"/>
      <c r="IK70" s="49"/>
      <c r="IL70" s="49"/>
      <c r="IM70" s="49"/>
      <c r="IN70" s="49"/>
      <c r="IO70" s="49"/>
      <c r="IP70" s="49"/>
      <c r="IQ70" s="49"/>
      <c r="IR70" s="49"/>
      <c r="IS70" s="49"/>
      <c r="IT70" s="49"/>
      <c r="IU70" s="49"/>
      <c r="IV70" s="49"/>
      <c r="IW70" s="49"/>
      <c r="IX70" s="49"/>
      <c r="IY70" s="49"/>
      <c r="IZ70" s="49"/>
      <c r="JA70" s="49"/>
      <c r="JB70" s="49"/>
      <c r="JC70" s="49"/>
      <c r="JD70" s="49"/>
      <c r="JE70" s="49"/>
      <c r="JF70" s="49"/>
      <c r="JG70" s="49"/>
      <c r="JH70" s="49"/>
      <c r="JI70" s="49"/>
      <c r="JJ70" s="49"/>
      <c r="JK70" s="49"/>
      <c r="JL70" s="49"/>
      <c r="JM70" s="49"/>
      <c r="JN70" s="49"/>
      <c r="JO70" s="49"/>
      <c r="JP70" s="49"/>
      <c r="JQ70" s="49"/>
      <c r="JR70" s="49"/>
      <c r="JS70" s="49"/>
      <c r="JT70" s="49"/>
      <c r="JU70" s="49"/>
      <c r="JV70" s="49"/>
      <c r="JW70" s="49"/>
      <c r="JX70" s="49"/>
      <c r="JY70" s="49"/>
      <c r="JZ70" s="49"/>
      <c r="KA70" s="49"/>
      <c r="KB70" s="49"/>
      <c r="KC70" s="49"/>
      <c r="KD70" s="49"/>
      <c r="KE70" s="49"/>
      <c r="KF70" s="49"/>
      <c r="KG70" s="49"/>
      <c r="KH70" s="49"/>
      <c r="KI70" s="49"/>
      <c r="KJ70" s="49"/>
      <c r="KK70" s="49"/>
      <c r="KL70" s="49"/>
      <c r="KM70" s="49"/>
      <c r="KN70" s="49"/>
      <c r="KO70" s="49"/>
      <c r="KP70" s="49"/>
      <c r="KQ70" s="49"/>
      <c r="KR70" s="49"/>
      <c r="KS70" s="49"/>
      <c r="KT70" s="49"/>
      <c r="KU70" s="49"/>
      <c r="KV70" s="49"/>
      <c r="KW70" s="49"/>
      <c r="KX70" s="49"/>
      <c r="KY70" s="49"/>
      <c r="KZ70" s="49"/>
      <c r="LA70" s="49"/>
      <c r="LB70" s="49"/>
      <c r="LC70" s="49"/>
      <c r="LD70" s="49"/>
      <c r="LE70" s="49"/>
      <c r="LF70" s="49"/>
      <c r="LG70" s="49"/>
      <c r="LH70" s="49"/>
      <c r="LI70" s="49"/>
      <c r="LJ70" s="49"/>
      <c r="LK70" s="49"/>
      <c r="LL70" s="49"/>
      <c r="LM70" s="49"/>
      <c r="LN70" s="49"/>
      <c r="LO70" s="49"/>
      <c r="LP70" s="49"/>
      <c r="LQ70" s="49"/>
      <c r="LR70" s="49"/>
      <c r="LS70" s="49"/>
      <c r="LT70" s="49"/>
      <c r="LU70" s="49"/>
      <c r="LV70" s="49"/>
      <c r="LW70" s="49"/>
      <c r="LX70" s="49"/>
      <c r="LY70" s="49"/>
      <c r="LZ70" s="49"/>
      <c r="MA70" s="49"/>
      <c r="MB70" s="49"/>
      <c r="MC70" s="49"/>
      <c r="MD70" s="49"/>
      <c r="ME70" s="49"/>
      <c r="MF70" s="49"/>
      <c r="MG70" s="49"/>
      <c r="MH70" s="49"/>
      <c r="MI70" s="49"/>
      <c r="MJ70" s="49"/>
      <c r="MK70" s="49"/>
      <c r="ML70" s="49"/>
      <c r="MM70" s="49"/>
      <c r="MN70" s="49"/>
      <c r="MO70" s="49"/>
      <c r="MP70" s="49"/>
      <c r="MQ70" s="49"/>
      <c r="MR70" s="49"/>
      <c r="MS70" s="49"/>
      <c r="MT70" s="49"/>
      <c r="MU70" s="49"/>
      <c r="MV70" s="49"/>
      <c r="MW70" s="49"/>
      <c r="MX70" s="49"/>
      <c r="MY70" s="49"/>
      <c r="MZ70" s="49"/>
      <c r="NA70" s="49"/>
      <c r="NB70" s="49"/>
      <c r="NC70" s="49"/>
      <c r="ND70" s="49"/>
      <c r="NE70" s="49"/>
      <c r="NF70" s="49"/>
      <c r="NG70" s="49"/>
      <c r="NH70" s="49"/>
      <c r="NI70" s="49"/>
      <c r="NJ70" s="49"/>
      <c r="NK70" s="49"/>
      <c r="NL70" s="49"/>
      <c r="NM70" s="49"/>
      <c r="NN70" s="49"/>
      <c r="NO70" s="49"/>
      <c r="NP70" s="49"/>
      <c r="NQ70" s="49"/>
      <c r="NR70" s="49"/>
      <c r="NS70" s="49"/>
      <c r="NT70" s="49"/>
      <c r="NU70" s="49"/>
      <c r="NV70" s="49"/>
      <c r="NW70" s="49"/>
      <c r="NX70" s="49"/>
      <c r="NY70" s="49"/>
      <c r="NZ70" s="49"/>
      <c r="OA70" s="49"/>
      <c r="OB70" s="49"/>
      <c r="OC70" s="49"/>
      <c r="OD70" s="49"/>
      <c r="OE70" s="49"/>
      <c r="OF70" s="49"/>
      <c r="OG70" s="49"/>
      <c r="OH70" s="49"/>
      <c r="OI70" s="49"/>
      <c r="OJ70" s="49"/>
      <c r="OK70" s="49"/>
      <c r="OL70" s="49"/>
      <c r="OM70" s="49"/>
      <c r="ON70" s="49"/>
      <c r="OO70" s="49"/>
      <c r="OP70" s="49"/>
      <c r="OQ70" s="49"/>
      <c r="OR70" s="49"/>
      <c r="OS70" s="49"/>
      <c r="OT70" s="49"/>
      <c r="OU70" s="49"/>
      <c r="OV70" s="49"/>
      <c r="OW70" s="49"/>
    </row>
    <row r="71" spans="1:413" s="26" customFormat="1" ht="132.75" customHeight="1" x14ac:dyDescent="0.3">
      <c r="A71" s="86" t="s">
        <v>135</v>
      </c>
      <c r="B71" s="90" t="s">
        <v>50</v>
      </c>
      <c r="C71" s="13" t="s">
        <v>76</v>
      </c>
      <c r="D71" s="14" t="s">
        <v>114</v>
      </c>
      <c r="E71" s="14" t="s">
        <v>115</v>
      </c>
      <c r="F71" s="56">
        <v>5</v>
      </c>
      <c r="G71" s="67">
        <v>5</v>
      </c>
      <c r="H71" s="7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5"/>
      <c r="NH71" s="5"/>
      <c r="NI71" s="5"/>
      <c r="NJ71" s="5"/>
      <c r="NK71" s="5"/>
      <c r="NL71" s="5"/>
      <c r="NM71" s="5"/>
      <c r="NN71" s="5"/>
      <c r="NO71" s="5"/>
      <c r="NP71" s="5"/>
      <c r="NQ71" s="5"/>
      <c r="NR71" s="5"/>
      <c r="NS71" s="5"/>
      <c r="NT71" s="5"/>
      <c r="NU71" s="5"/>
      <c r="NV71" s="5"/>
      <c r="NW71" s="5"/>
      <c r="NX71" s="5"/>
      <c r="NY71" s="5"/>
      <c r="NZ71" s="5"/>
      <c r="OA71" s="5"/>
      <c r="OB71" s="5"/>
      <c r="OC71" s="5"/>
      <c r="OD71" s="5"/>
      <c r="OE71" s="5"/>
      <c r="OF71" s="5"/>
      <c r="OG71" s="5"/>
      <c r="OH71" s="5"/>
      <c r="OI71" s="5"/>
      <c r="OJ71" s="5"/>
      <c r="OK71" s="5"/>
      <c r="OL71" s="5"/>
      <c r="OM71" s="5"/>
      <c r="ON71" s="5"/>
      <c r="OO71" s="5"/>
      <c r="OP71" s="5"/>
      <c r="OQ71" s="5"/>
      <c r="OR71" s="5"/>
      <c r="OS71" s="5"/>
      <c r="OT71" s="5"/>
      <c r="OU71" s="5"/>
      <c r="OV71" s="5"/>
      <c r="OW71" s="5"/>
    </row>
    <row r="72" spans="1:413" s="26" customFormat="1" ht="122.25" customHeight="1" x14ac:dyDescent="0.3">
      <c r="A72" s="86"/>
      <c r="B72" s="90"/>
      <c r="C72" s="13" t="s">
        <v>76</v>
      </c>
      <c r="D72" s="14" t="s">
        <v>116</v>
      </c>
      <c r="E72" s="14" t="s">
        <v>115</v>
      </c>
      <c r="F72" s="56">
        <v>5</v>
      </c>
      <c r="G72" s="67">
        <v>5</v>
      </c>
      <c r="H72" s="7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5"/>
      <c r="NH72" s="5"/>
      <c r="NI72" s="5"/>
      <c r="NJ72" s="5"/>
      <c r="NK72" s="5"/>
      <c r="NL72" s="5"/>
      <c r="NM72" s="5"/>
      <c r="NN72" s="5"/>
      <c r="NO72" s="5"/>
      <c r="NP72" s="5"/>
      <c r="NQ72" s="5"/>
      <c r="NR72" s="5"/>
      <c r="NS72" s="5"/>
      <c r="NT72" s="5"/>
      <c r="NU72" s="5"/>
      <c r="NV72" s="5"/>
      <c r="NW72" s="5"/>
      <c r="NX72" s="5"/>
      <c r="NY72" s="5"/>
      <c r="NZ72" s="5"/>
      <c r="OA72" s="5"/>
      <c r="OB72" s="5"/>
      <c r="OC72" s="5"/>
      <c r="OD72" s="5"/>
      <c r="OE72" s="5"/>
      <c r="OF72" s="5"/>
      <c r="OG72" s="5"/>
      <c r="OH72" s="5"/>
      <c r="OI72" s="5"/>
      <c r="OJ72" s="5"/>
      <c r="OK72" s="5"/>
      <c r="OL72" s="5"/>
      <c r="OM72" s="5"/>
      <c r="ON72" s="5"/>
      <c r="OO72" s="5"/>
      <c r="OP72" s="5"/>
      <c r="OQ72" s="5"/>
      <c r="OR72" s="5"/>
      <c r="OS72" s="5"/>
      <c r="OT72" s="5"/>
      <c r="OU72" s="5"/>
      <c r="OV72" s="5"/>
      <c r="OW72" s="5"/>
    </row>
    <row r="73" spans="1:413" s="27" customFormat="1" ht="117" customHeight="1" x14ac:dyDescent="0.3">
      <c r="A73" s="86"/>
      <c r="B73" s="90"/>
      <c r="C73" s="41" t="s">
        <v>104</v>
      </c>
      <c r="D73" s="19" t="s">
        <v>117</v>
      </c>
      <c r="E73" s="14" t="s">
        <v>118</v>
      </c>
      <c r="F73" s="56">
        <v>5</v>
      </c>
      <c r="G73" s="67">
        <v>5</v>
      </c>
      <c r="H73" s="74"/>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c r="KN73" s="26"/>
      <c r="KO73" s="26"/>
      <c r="KP73" s="26"/>
      <c r="KQ73" s="26"/>
      <c r="KR73" s="26"/>
      <c r="KS73" s="26"/>
      <c r="KT73" s="26"/>
      <c r="KU73" s="26"/>
      <c r="KV73" s="26"/>
      <c r="KW73" s="26"/>
      <c r="KX73" s="26"/>
      <c r="KY73" s="26"/>
      <c r="KZ73" s="26"/>
      <c r="LA73" s="26"/>
      <c r="LB73" s="26"/>
      <c r="LC73" s="26"/>
      <c r="LD73" s="26"/>
      <c r="LE73" s="26"/>
      <c r="LF73" s="26"/>
      <c r="LG73" s="26"/>
      <c r="LH73" s="26"/>
      <c r="LI73" s="26"/>
      <c r="LJ73" s="26"/>
      <c r="LK73" s="26"/>
      <c r="LL73" s="26"/>
      <c r="LM73" s="26"/>
      <c r="LN73" s="26"/>
      <c r="LO73" s="26"/>
      <c r="LP73" s="26"/>
      <c r="LQ73" s="26"/>
      <c r="LR73" s="26"/>
      <c r="LS73" s="26"/>
      <c r="LT73" s="26"/>
      <c r="LU73" s="26"/>
      <c r="LV73" s="26"/>
      <c r="LW73" s="26"/>
      <c r="LX73" s="26"/>
      <c r="LY73" s="26"/>
      <c r="LZ73" s="26"/>
      <c r="MA73" s="26"/>
      <c r="MB73" s="26"/>
      <c r="MC73" s="26"/>
      <c r="MD73" s="26"/>
      <c r="ME73" s="26"/>
      <c r="MF73" s="26"/>
      <c r="MG73" s="26"/>
      <c r="MH73" s="26"/>
      <c r="MI73" s="26"/>
      <c r="MJ73" s="26"/>
      <c r="MK73" s="26"/>
      <c r="ML73" s="26"/>
      <c r="MM73" s="26"/>
      <c r="MN73" s="26"/>
      <c r="MO73" s="26"/>
      <c r="MP73" s="26"/>
      <c r="MQ73" s="26"/>
      <c r="MR73" s="26"/>
      <c r="MS73" s="26"/>
      <c r="MT73" s="26"/>
      <c r="MU73" s="26"/>
      <c r="MV73" s="26"/>
      <c r="MW73" s="26"/>
      <c r="MX73" s="26"/>
      <c r="MY73" s="26"/>
      <c r="MZ73" s="26"/>
      <c r="NA73" s="26"/>
      <c r="NB73" s="26"/>
      <c r="NC73" s="26"/>
      <c r="ND73" s="26"/>
      <c r="NE73" s="26"/>
      <c r="NF73" s="26"/>
      <c r="NG73" s="26"/>
      <c r="NH73" s="26"/>
      <c r="NI73" s="26"/>
      <c r="NJ73" s="26"/>
      <c r="NK73" s="26"/>
      <c r="NL73" s="26"/>
      <c r="NM73" s="26"/>
      <c r="NN73" s="26"/>
      <c r="NO73" s="26"/>
      <c r="NP73" s="26"/>
      <c r="NQ73" s="26"/>
      <c r="NR73" s="26"/>
      <c r="NS73" s="26"/>
      <c r="NT73" s="26"/>
      <c r="NU73" s="26"/>
      <c r="NV73" s="26"/>
      <c r="NW73" s="26"/>
      <c r="NX73" s="26"/>
      <c r="NY73" s="26"/>
      <c r="NZ73" s="26"/>
      <c r="OA73" s="26"/>
      <c r="OB73" s="26"/>
      <c r="OC73" s="26"/>
      <c r="OD73" s="26"/>
      <c r="OE73" s="26"/>
      <c r="OF73" s="26"/>
      <c r="OG73" s="26"/>
      <c r="OH73" s="26"/>
      <c r="OI73" s="26"/>
      <c r="OJ73" s="26"/>
      <c r="OK73" s="26"/>
      <c r="OL73" s="26"/>
      <c r="OM73" s="26"/>
      <c r="ON73" s="26"/>
      <c r="OO73" s="26"/>
      <c r="OP73" s="26"/>
      <c r="OQ73" s="26"/>
      <c r="OR73" s="26"/>
      <c r="OS73" s="26"/>
      <c r="OT73" s="26"/>
      <c r="OU73" s="26"/>
      <c r="OV73" s="26"/>
      <c r="OW73" s="26"/>
    </row>
    <row r="74" spans="1:413" s="29" customFormat="1" ht="100.5" customHeight="1" x14ac:dyDescent="0.3">
      <c r="A74" s="86"/>
      <c r="B74" s="90"/>
      <c r="C74" s="44" t="s">
        <v>40</v>
      </c>
      <c r="D74" s="45" t="s">
        <v>119</v>
      </c>
      <c r="E74" s="46" t="s">
        <v>56</v>
      </c>
      <c r="F74" s="56">
        <v>5</v>
      </c>
      <c r="G74" s="67">
        <v>5</v>
      </c>
      <c r="H74" s="7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5"/>
      <c r="NH74" s="5"/>
      <c r="NI74" s="5"/>
      <c r="NJ74" s="5"/>
      <c r="NK74" s="5"/>
      <c r="NL74" s="5"/>
      <c r="NM74" s="5"/>
      <c r="NN74" s="5"/>
      <c r="NO74" s="5"/>
      <c r="NP74" s="5"/>
      <c r="NQ74" s="5"/>
      <c r="NR74" s="5"/>
      <c r="NS74" s="5"/>
      <c r="NT74" s="5"/>
      <c r="NU74" s="5"/>
      <c r="NV74" s="5"/>
      <c r="NW74" s="5"/>
      <c r="NX74" s="5"/>
      <c r="NY74" s="5"/>
      <c r="NZ74" s="5"/>
      <c r="OA74" s="5"/>
      <c r="OB74" s="5"/>
      <c r="OC74" s="5"/>
      <c r="OD74" s="5"/>
      <c r="OE74" s="5"/>
      <c r="OF74" s="5"/>
      <c r="OG74" s="5"/>
      <c r="OH74" s="5"/>
      <c r="OI74" s="5"/>
      <c r="OJ74" s="5"/>
      <c r="OK74" s="5"/>
      <c r="OL74" s="5"/>
      <c r="OM74" s="5"/>
      <c r="ON74" s="5"/>
      <c r="OO74" s="5"/>
      <c r="OP74" s="5"/>
      <c r="OQ74" s="5"/>
      <c r="OR74" s="5"/>
      <c r="OS74" s="5"/>
      <c r="OT74" s="5"/>
      <c r="OU74" s="5"/>
      <c r="OV74" s="5"/>
      <c r="OW74" s="5"/>
    </row>
    <row r="75" spans="1:413" s="50" customFormat="1" ht="42" customHeight="1" x14ac:dyDescent="0.25">
      <c r="A75" s="54"/>
      <c r="B75" s="54"/>
      <c r="C75" s="52"/>
      <c r="D75" s="52"/>
      <c r="E75" s="52" t="s">
        <v>121</v>
      </c>
      <c r="F75" s="57">
        <f>SUM(F71:F74)</f>
        <v>20</v>
      </c>
      <c r="G75" s="68">
        <f>SUM(G71:G74)</f>
        <v>20</v>
      </c>
      <c r="H75" s="72"/>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c r="GM75" s="49"/>
      <c r="GN75" s="49"/>
      <c r="GO75" s="49"/>
      <c r="GP75" s="49"/>
      <c r="GQ75" s="49"/>
      <c r="GR75" s="49"/>
      <c r="GS75" s="49"/>
      <c r="GT75" s="49"/>
      <c r="GU75" s="49"/>
      <c r="GV75" s="49"/>
      <c r="GW75" s="49"/>
      <c r="GX75" s="49"/>
      <c r="GY75" s="49"/>
      <c r="GZ75" s="49"/>
      <c r="HA75" s="49"/>
      <c r="HB75" s="49"/>
      <c r="HC75" s="49"/>
      <c r="HD75" s="49"/>
      <c r="HE75" s="49"/>
      <c r="HF75" s="49"/>
      <c r="HG75" s="49"/>
      <c r="HH75" s="49"/>
      <c r="HI75" s="49"/>
      <c r="HJ75" s="49"/>
      <c r="HK75" s="49"/>
      <c r="HL75" s="49"/>
      <c r="HM75" s="49"/>
      <c r="HN75" s="49"/>
      <c r="HO75" s="49"/>
      <c r="HP75" s="49"/>
      <c r="HQ75" s="49"/>
      <c r="HR75" s="49"/>
      <c r="HS75" s="49"/>
      <c r="HT75" s="49"/>
      <c r="HU75" s="49"/>
      <c r="HV75" s="49"/>
      <c r="HW75" s="49"/>
      <c r="HX75" s="49"/>
      <c r="HY75" s="49"/>
      <c r="HZ75" s="49"/>
      <c r="IA75" s="49"/>
      <c r="IB75" s="49"/>
      <c r="IC75" s="49"/>
      <c r="ID75" s="49"/>
      <c r="IE75" s="49"/>
      <c r="IF75" s="49"/>
      <c r="IG75" s="49"/>
      <c r="IH75" s="49"/>
      <c r="II75" s="49"/>
      <c r="IJ75" s="49"/>
      <c r="IK75" s="49"/>
      <c r="IL75" s="49"/>
      <c r="IM75" s="49"/>
      <c r="IN75" s="49"/>
      <c r="IO75" s="49"/>
      <c r="IP75" s="49"/>
      <c r="IQ75" s="49"/>
      <c r="IR75" s="49"/>
      <c r="IS75" s="49"/>
      <c r="IT75" s="49"/>
      <c r="IU75" s="49"/>
      <c r="IV75" s="49"/>
      <c r="IW75" s="49"/>
      <c r="IX75" s="49"/>
      <c r="IY75" s="49"/>
      <c r="IZ75" s="49"/>
      <c r="JA75" s="49"/>
      <c r="JB75" s="49"/>
      <c r="JC75" s="49"/>
      <c r="JD75" s="49"/>
      <c r="JE75" s="49"/>
      <c r="JF75" s="49"/>
      <c r="JG75" s="49"/>
      <c r="JH75" s="49"/>
      <c r="JI75" s="49"/>
      <c r="JJ75" s="49"/>
      <c r="JK75" s="49"/>
      <c r="JL75" s="49"/>
      <c r="JM75" s="49"/>
      <c r="JN75" s="49"/>
      <c r="JO75" s="49"/>
      <c r="JP75" s="49"/>
      <c r="JQ75" s="49"/>
      <c r="JR75" s="49"/>
      <c r="JS75" s="49"/>
      <c r="JT75" s="49"/>
      <c r="JU75" s="49"/>
      <c r="JV75" s="49"/>
      <c r="JW75" s="49"/>
      <c r="JX75" s="49"/>
      <c r="JY75" s="49"/>
      <c r="JZ75" s="49"/>
      <c r="KA75" s="49"/>
      <c r="KB75" s="49"/>
      <c r="KC75" s="49"/>
      <c r="KD75" s="49"/>
      <c r="KE75" s="49"/>
      <c r="KF75" s="49"/>
      <c r="KG75" s="49"/>
      <c r="KH75" s="49"/>
      <c r="KI75" s="49"/>
      <c r="KJ75" s="49"/>
      <c r="KK75" s="49"/>
      <c r="KL75" s="49"/>
      <c r="KM75" s="49"/>
      <c r="KN75" s="49"/>
      <c r="KO75" s="49"/>
      <c r="KP75" s="49"/>
      <c r="KQ75" s="49"/>
      <c r="KR75" s="49"/>
      <c r="KS75" s="49"/>
      <c r="KT75" s="49"/>
      <c r="KU75" s="49"/>
      <c r="KV75" s="49"/>
      <c r="KW75" s="49"/>
      <c r="KX75" s="49"/>
      <c r="KY75" s="49"/>
      <c r="KZ75" s="49"/>
      <c r="LA75" s="49"/>
      <c r="LB75" s="49"/>
      <c r="LC75" s="49"/>
      <c r="LD75" s="49"/>
      <c r="LE75" s="49"/>
      <c r="LF75" s="49"/>
      <c r="LG75" s="49"/>
      <c r="LH75" s="49"/>
      <c r="LI75" s="49"/>
      <c r="LJ75" s="49"/>
      <c r="LK75" s="49"/>
      <c r="LL75" s="49"/>
      <c r="LM75" s="49"/>
      <c r="LN75" s="49"/>
      <c r="LO75" s="49"/>
      <c r="LP75" s="49"/>
      <c r="LQ75" s="49"/>
      <c r="LR75" s="49"/>
      <c r="LS75" s="49"/>
      <c r="LT75" s="49"/>
      <c r="LU75" s="49"/>
      <c r="LV75" s="49"/>
      <c r="LW75" s="49"/>
      <c r="LX75" s="49"/>
      <c r="LY75" s="49"/>
      <c r="LZ75" s="49"/>
      <c r="MA75" s="49"/>
      <c r="MB75" s="49"/>
      <c r="MC75" s="49"/>
      <c r="MD75" s="49"/>
      <c r="ME75" s="49"/>
      <c r="MF75" s="49"/>
      <c r="MG75" s="49"/>
      <c r="MH75" s="49"/>
      <c r="MI75" s="49"/>
      <c r="MJ75" s="49"/>
      <c r="MK75" s="49"/>
      <c r="ML75" s="49"/>
      <c r="MM75" s="49"/>
      <c r="MN75" s="49"/>
      <c r="MO75" s="49"/>
      <c r="MP75" s="49"/>
      <c r="MQ75" s="49"/>
      <c r="MR75" s="49"/>
      <c r="MS75" s="49"/>
      <c r="MT75" s="49"/>
      <c r="MU75" s="49"/>
      <c r="MV75" s="49"/>
      <c r="MW75" s="49"/>
      <c r="MX75" s="49"/>
      <c r="MY75" s="49"/>
      <c r="MZ75" s="49"/>
      <c r="NA75" s="49"/>
      <c r="NB75" s="49"/>
      <c r="NC75" s="49"/>
      <c r="ND75" s="49"/>
      <c r="NE75" s="49"/>
      <c r="NF75" s="49"/>
      <c r="NG75" s="49"/>
      <c r="NH75" s="49"/>
      <c r="NI75" s="49"/>
      <c r="NJ75" s="49"/>
      <c r="NK75" s="49"/>
      <c r="NL75" s="49"/>
      <c r="NM75" s="49"/>
      <c r="NN75" s="49"/>
      <c r="NO75" s="49"/>
      <c r="NP75" s="49"/>
      <c r="NQ75" s="49"/>
      <c r="NR75" s="49"/>
      <c r="NS75" s="49"/>
      <c r="NT75" s="49"/>
      <c r="NU75" s="49"/>
      <c r="NV75" s="49"/>
      <c r="NW75" s="49"/>
      <c r="NX75" s="49"/>
      <c r="NY75" s="49"/>
      <c r="NZ75" s="49"/>
      <c r="OA75" s="49"/>
      <c r="OB75" s="49"/>
      <c r="OC75" s="49"/>
      <c r="OD75" s="49"/>
      <c r="OE75" s="49"/>
      <c r="OF75" s="49"/>
      <c r="OG75" s="49"/>
      <c r="OH75" s="49"/>
      <c r="OI75" s="49"/>
      <c r="OJ75" s="49"/>
      <c r="OK75" s="49"/>
      <c r="OL75" s="49"/>
      <c r="OM75" s="49"/>
      <c r="ON75" s="49"/>
      <c r="OO75" s="49"/>
      <c r="OP75" s="49"/>
      <c r="OQ75" s="49"/>
      <c r="OR75" s="49"/>
      <c r="OS75" s="49"/>
      <c r="OT75" s="49"/>
      <c r="OU75" s="49"/>
      <c r="OV75" s="49"/>
      <c r="OW75" s="49"/>
    </row>
    <row r="76" spans="1:413" x14ac:dyDescent="0.3">
      <c r="H76" s="69"/>
    </row>
    <row r="77" spans="1:413" s="50" customFormat="1" ht="42" customHeight="1" x14ac:dyDescent="0.25">
      <c r="A77" s="54"/>
      <c r="B77" s="54"/>
      <c r="C77" s="52"/>
      <c r="D77" s="52"/>
      <c r="E77" s="52" t="s">
        <v>122</v>
      </c>
      <c r="F77" s="57">
        <f>SUM(F6+F8+F22+F38+F50+F70+F75)</f>
        <v>320</v>
      </c>
      <c r="G77" s="68">
        <f t="shared" ref="G77" si="0">SUM(G6+G8+G22+G38+G50+G70+G75)</f>
        <v>320</v>
      </c>
      <c r="H77" s="70">
        <f>F77+G77</f>
        <v>640</v>
      </c>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c r="GM77" s="49"/>
      <c r="GN77" s="49"/>
      <c r="GO77" s="49"/>
      <c r="GP77" s="49"/>
      <c r="GQ77" s="49"/>
      <c r="GR77" s="49"/>
      <c r="GS77" s="49"/>
      <c r="GT77" s="49"/>
      <c r="GU77" s="49"/>
      <c r="GV77" s="49"/>
      <c r="GW77" s="49"/>
      <c r="GX77" s="49"/>
      <c r="GY77" s="49"/>
      <c r="GZ77" s="49"/>
      <c r="HA77" s="49"/>
      <c r="HB77" s="49"/>
      <c r="HC77" s="49"/>
      <c r="HD77" s="49"/>
      <c r="HE77" s="49"/>
      <c r="HF77" s="49"/>
      <c r="HG77" s="49"/>
      <c r="HH77" s="49"/>
      <c r="HI77" s="49"/>
      <c r="HJ77" s="49"/>
      <c r="HK77" s="49"/>
      <c r="HL77" s="49"/>
      <c r="HM77" s="49"/>
      <c r="HN77" s="49"/>
      <c r="HO77" s="49"/>
      <c r="HP77" s="49"/>
      <c r="HQ77" s="49"/>
      <c r="HR77" s="49"/>
      <c r="HS77" s="49"/>
      <c r="HT77" s="49"/>
      <c r="HU77" s="49"/>
      <c r="HV77" s="49"/>
      <c r="HW77" s="49"/>
      <c r="HX77" s="49"/>
      <c r="HY77" s="49"/>
      <c r="HZ77" s="49"/>
      <c r="IA77" s="49"/>
      <c r="IB77" s="49"/>
      <c r="IC77" s="49"/>
      <c r="ID77" s="49"/>
      <c r="IE77" s="49"/>
      <c r="IF77" s="49"/>
      <c r="IG77" s="49"/>
      <c r="IH77" s="49"/>
      <c r="II77" s="49"/>
      <c r="IJ77" s="49"/>
      <c r="IK77" s="49"/>
      <c r="IL77" s="49"/>
      <c r="IM77" s="49"/>
      <c r="IN77" s="49"/>
      <c r="IO77" s="49"/>
      <c r="IP77" s="49"/>
      <c r="IQ77" s="49"/>
      <c r="IR77" s="49"/>
      <c r="IS77" s="49"/>
      <c r="IT77" s="49"/>
      <c r="IU77" s="49"/>
      <c r="IV77" s="49"/>
      <c r="IW77" s="49"/>
      <c r="IX77" s="49"/>
      <c r="IY77" s="49"/>
      <c r="IZ77" s="49"/>
      <c r="JA77" s="49"/>
      <c r="JB77" s="49"/>
      <c r="JC77" s="49"/>
      <c r="JD77" s="49"/>
      <c r="JE77" s="49"/>
      <c r="JF77" s="49"/>
      <c r="JG77" s="49"/>
      <c r="JH77" s="49"/>
      <c r="JI77" s="49"/>
      <c r="JJ77" s="49"/>
      <c r="JK77" s="49"/>
      <c r="JL77" s="49"/>
      <c r="JM77" s="49"/>
      <c r="JN77" s="49"/>
      <c r="JO77" s="49"/>
      <c r="JP77" s="49"/>
      <c r="JQ77" s="49"/>
      <c r="JR77" s="49"/>
      <c r="JS77" s="49"/>
      <c r="JT77" s="49"/>
      <c r="JU77" s="49"/>
      <c r="JV77" s="49"/>
      <c r="JW77" s="49"/>
      <c r="JX77" s="49"/>
      <c r="JY77" s="49"/>
      <c r="JZ77" s="49"/>
      <c r="KA77" s="49"/>
      <c r="KB77" s="49"/>
      <c r="KC77" s="49"/>
      <c r="KD77" s="49"/>
      <c r="KE77" s="49"/>
      <c r="KF77" s="49"/>
      <c r="KG77" s="49"/>
      <c r="KH77" s="49"/>
      <c r="KI77" s="49"/>
      <c r="KJ77" s="49"/>
      <c r="KK77" s="49"/>
      <c r="KL77" s="49"/>
      <c r="KM77" s="49"/>
      <c r="KN77" s="49"/>
      <c r="KO77" s="49"/>
      <c r="KP77" s="49"/>
      <c r="KQ77" s="49"/>
      <c r="KR77" s="49"/>
      <c r="KS77" s="49"/>
      <c r="KT77" s="49"/>
      <c r="KU77" s="49"/>
      <c r="KV77" s="49"/>
      <c r="KW77" s="49"/>
      <c r="KX77" s="49"/>
      <c r="KY77" s="49"/>
      <c r="KZ77" s="49"/>
      <c r="LA77" s="49"/>
      <c r="LB77" s="49"/>
      <c r="LC77" s="49"/>
      <c r="LD77" s="49"/>
      <c r="LE77" s="49"/>
      <c r="LF77" s="49"/>
      <c r="LG77" s="49"/>
      <c r="LH77" s="49"/>
      <c r="LI77" s="49"/>
      <c r="LJ77" s="49"/>
      <c r="LK77" s="49"/>
      <c r="LL77" s="49"/>
      <c r="LM77" s="49"/>
      <c r="LN77" s="49"/>
      <c r="LO77" s="49"/>
      <c r="LP77" s="49"/>
      <c r="LQ77" s="49"/>
      <c r="LR77" s="49"/>
      <c r="LS77" s="49"/>
      <c r="LT77" s="49"/>
      <c r="LU77" s="49"/>
      <c r="LV77" s="49"/>
      <c r="LW77" s="49"/>
      <c r="LX77" s="49"/>
      <c r="LY77" s="49"/>
      <c r="LZ77" s="49"/>
      <c r="MA77" s="49"/>
      <c r="MB77" s="49"/>
      <c r="MC77" s="49"/>
      <c r="MD77" s="49"/>
      <c r="ME77" s="49"/>
      <c r="MF77" s="49"/>
      <c r="MG77" s="49"/>
      <c r="MH77" s="49"/>
      <c r="MI77" s="49"/>
      <c r="MJ77" s="49"/>
      <c r="MK77" s="49"/>
      <c r="ML77" s="49"/>
      <c r="MM77" s="49"/>
      <c r="MN77" s="49"/>
      <c r="MO77" s="49"/>
      <c r="MP77" s="49"/>
      <c r="MQ77" s="49"/>
      <c r="MR77" s="49"/>
      <c r="MS77" s="49"/>
      <c r="MT77" s="49"/>
      <c r="MU77" s="49"/>
      <c r="MV77" s="49"/>
      <c r="MW77" s="49"/>
      <c r="MX77" s="49"/>
      <c r="MY77" s="49"/>
      <c r="MZ77" s="49"/>
      <c r="NA77" s="49"/>
      <c r="NB77" s="49"/>
      <c r="NC77" s="49"/>
      <c r="ND77" s="49"/>
      <c r="NE77" s="49"/>
      <c r="NF77" s="49"/>
      <c r="NG77" s="49"/>
      <c r="NH77" s="49"/>
      <c r="NI77" s="49"/>
      <c r="NJ77" s="49"/>
      <c r="NK77" s="49"/>
      <c r="NL77" s="49"/>
      <c r="NM77" s="49"/>
      <c r="NN77" s="49"/>
      <c r="NO77" s="49"/>
      <c r="NP77" s="49"/>
      <c r="NQ77" s="49"/>
      <c r="NR77" s="49"/>
      <c r="NS77" s="49"/>
      <c r="NT77" s="49"/>
      <c r="NU77" s="49"/>
      <c r="NV77" s="49"/>
      <c r="NW77" s="49"/>
      <c r="NX77" s="49"/>
      <c r="NY77" s="49"/>
      <c r="NZ77" s="49"/>
      <c r="OA77" s="49"/>
      <c r="OB77" s="49"/>
      <c r="OC77" s="49"/>
      <c r="OD77" s="49"/>
      <c r="OE77" s="49"/>
      <c r="OF77" s="49"/>
      <c r="OG77" s="49"/>
      <c r="OH77" s="49"/>
      <c r="OI77" s="49"/>
      <c r="OJ77" s="49"/>
      <c r="OK77" s="49"/>
      <c r="OL77" s="49"/>
      <c r="OM77" s="49"/>
      <c r="ON77" s="49"/>
      <c r="OO77" s="49"/>
      <c r="OP77" s="49"/>
      <c r="OQ77" s="49"/>
      <c r="OR77" s="49"/>
      <c r="OS77" s="49"/>
      <c r="OT77" s="49"/>
      <c r="OU77" s="49"/>
      <c r="OV77" s="49"/>
      <c r="OW77" s="49"/>
    </row>
  </sheetData>
  <dataConsolidate/>
  <mergeCells count="19">
    <mergeCell ref="A71:A74"/>
    <mergeCell ref="B71:B74"/>
    <mergeCell ref="F2:H2"/>
    <mergeCell ref="A51:A56"/>
    <mergeCell ref="B51:B56"/>
    <mergeCell ref="A57:A63"/>
    <mergeCell ref="B57:B63"/>
    <mergeCell ref="A64:A69"/>
    <mergeCell ref="B64:B69"/>
    <mergeCell ref="A23:A37"/>
    <mergeCell ref="B23:B37"/>
    <mergeCell ref="A39:A49"/>
    <mergeCell ref="B39:B49"/>
    <mergeCell ref="A2:E2"/>
    <mergeCell ref="C5:D5"/>
    <mergeCell ref="A9:A21"/>
    <mergeCell ref="B9:B21"/>
    <mergeCell ref="A1:E1"/>
    <mergeCell ref="F1:H1"/>
  </mergeCells>
  <conditionalFormatting sqref="F23:G37">
    <cfRule type="cellIs" dxfId="115" priority="344" stopIfTrue="1" operator="equal">
      <formula>"Behind Schedule"</formula>
    </cfRule>
  </conditionalFormatting>
  <conditionalFormatting sqref="F23:G37">
    <cfRule type="cellIs" dxfId="114" priority="341" operator="equal">
      <formula>"Complete"</formula>
    </cfRule>
    <cfRule type="cellIs" dxfId="113" priority="342" operator="equal">
      <formula>"Progressing to Plan"</formula>
    </cfRule>
    <cfRule type="cellIs" dxfId="112" priority="343" stopIfTrue="1" operator="equal">
      <formula>"Behind Schedule"</formula>
    </cfRule>
  </conditionalFormatting>
  <conditionalFormatting sqref="F39:G49">
    <cfRule type="cellIs" dxfId="111" priority="340" stopIfTrue="1" operator="equal">
      <formula>"Behind Schedule"</formula>
    </cfRule>
  </conditionalFormatting>
  <conditionalFormatting sqref="F39:G49">
    <cfRule type="cellIs" dxfId="110" priority="337" operator="equal">
      <formula>"Complete"</formula>
    </cfRule>
    <cfRule type="cellIs" dxfId="109" priority="338" operator="equal">
      <formula>"Progressing to Plan"</formula>
    </cfRule>
    <cfRule type="cellIs" dxfId="108" priority="339" stopIfTrue="1" operator="equal">
      <formula>"Behind Schedule"</formula>
    </cfRule>
  </conditionalFormatting>
  <conditionalFormatting sqref="F51:G69">
    <cfRule type="cellIs" dxfId="107" priority="336" stopIfTrue="1" operator="equal">
      <formula>"Behind Schedule"</formula>
    </cfRule>
  </conditionalFormatting>
  <conditionalFormatting sqref="F51:G69">
    <cfRule type="cellIs" dxfId="106" priority="333" operator="equal">
      <formula>"Complete"</formula>
    </cfRule>
    <cfRule type="cellIs" dxfId="105" priority="334" operator="equal">
      <formula>"Progressing to Plan"</formula>
    </cfRule>
    <cfRule type="cellIs" dxfId="104" priority="335" stopIfTrue="1" operator="equal">
      <formula>"Behind Schedule"</formula>
    </cfRule>
  </conditionalFormatting>
  <conditionalFormatting sqref="F71:G74">
    <cfRule type="cellIs" dxfId="103" priority="332" stopIfTrue="1" operator="equal">
      <formula>"Behind Schedule"</formula>
    </cfRule>
  </conditionalFormatting>
  <conditionalFormatting sqref="F71:G74">
    <cfRule type="cellIs" dxfId="102" priority="329" operator="equal">
      <formula>"Complete"</formula>
    </cfRule>
    <cfRule type="cellIs" dxfId="101" priority="330" operator="equal">
      <formula>"Progressing to Plan"</formula>
    </cfRule>
    <cfRule type="cellIs" dxfId="100" priority="331" stopIfTrue="1" operator="equal">
      <formula>"Behind Schedule"</formula>
    </cfRule>
  </conditionalFormatting>
  <conditionalFormatting sqref="F5:G5">
    <cfRule type="cellIs" dxfId="99" priority="328" stopIfTrue="1" operator="equal">
      <formula>"Behind Schedule"</formula>
    </cfRule>
  </conditionalFormatting>
  <conditionalFormatting sqref="F5:G5">
    <cfRule type="cellIs" dxfId="98" priority="325" operator="equal">
      <formula>"Complete"</formula>
    </cfRule>
    <cfRule type="cellIs" dxfId="97" priority="326" operator="equal">
      <formula>"Progressing to Plan"</formula>
    </cfRule>
    <cfRule type="cellIs" dxfId="96" priority="327" stopIfTrue="1" operator="equal">
      <formula>"Behind Schedule"</formula>
    </cfRule>
  </conditionalFormatting>
  <conditionalFormatting sqref="F7 F9:F21">
    <cfRule type="cellIs" dxfId="95" priority="348" stopIfTrue="1" operator="equal">
      <formula>"Behind Schedule"</formula>
    </cfRule>
  </conditionalFormatting>
  <conditionalFormatting sqref="F7 F9:F21">
    <cfRule type="cellIs" dxfId="94" priority="345" operator="equal">
      <formula>"Complete"</formula>
    </cfRule>
    <cfRule type="cellIs" dxfId="93" priority="346" operator="equal">
      <formula>"Progressing to Plan"</formula>
    </cfRule>
    <cfRule type="cellIs" dxfId="92" priority="347" stopIfTrue="1" operator="equal">
      <formula>"Behind Schedule"</formula>
    </cfRule>
  </conditionalFormatting>
  <conditionalFormatting sqref="G7">
    <cfRule type="cellIs" dxfId="91" priority="296" stopIfTrue="1" operator="equal">
      <formula>"Behind Schedule"</formula>
    </cfRule>
  </conditionalFormatting>
  <conditionalFormatting sqref="G7">
    <cfRule type="cellIs" dxfId="90" priority="293" operator="equal">
      <formula>"Complete"</formula>
    </cfRule>
    <cfRule type="cellIs" dxfId="89" priority="294" operator="equal">
      <formula>"Progressing to Plan"</formula>
    </cfRule>
    <cfRule type="cellIs" dxfId="88" priority="295" stopIfTrue="1" operator="equal">
      <formula>"Behind Schedule"</formula>
    </cfRule>
  </conditionalFormatting>
  <conditionalFormatting sqref="G9:G21">
    <cfRule type="cellIs" dxfId="87" priority="292" stopIfTrue="1" operator="equal">
      <formula>"Behind Schedule"</formula>
    </cfRule>
  </conditionalFormatting>
  <conditionalFormatting sqref="G9:G21">
    <cfRule type="cellIs" dxfId="86" priority="289" operator="equal">
      <formula>"Complete"</formula>
    </cfRule>
    <cfRule type="cellIs" dxfId="85" priority="290" operator="equal">
      <formula>"Progressing to Plan"</formula>
    </cfRule>
    <cfRule type="cellIs" dxfId="84" priority="291" stopIfTrue="1" operator="equal">
      <formula>"Behind Schedule"</formula>
    </cfRule>
  </conditionalFormatting>
  <pageMargins left="0.7" right="0.7" top="0.75" bottom="0.75" header="0.3" footer="0.3"/>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M77"/>
  <sheetViews>
    <sheetView zoomScale="55" zoomScaleNormal="55" zoomScaleSheetLayoutView="70" workbookViewId="0">
      <selection activeCell="H14" sqref="H14"/>
    </sheetView>
  </sheetViews>
  <sheetFormatPr defaultColWidth="9.140625" defaultRowHeight="20.25" x14ac:dyDescent="0.3"/>
  <cols>
    <col min="1" max="2" width="19.42578125" style="47" customWidth="1"/>
    <col min="3" max="3" width="25.140625" style="47" customWidth="1"/>
    <col min="4" max="4" width="39.28515625" style="5" customWidth="1"/>
    <col min="5" max="5" width="107.42578125" style="48" customWidth="1"/>
    <col min="6" max="6" width="72.42578125" style="11" customWidth="1"/>
    <col min="7" max="7" width="26.140625" style="61" customWidth="1"/>
    <col min="8" max="8" width="26.7109375" style="62" customWidth="1"/>
    <col min="9" max="9" width="26.140625" style="61" customWidth="1"/>
    <col min="10" max="10" width="26.7109375" style="62" customWidth="1"/>
    <col min="11" max="11" width="3.140625" style="5" customWidth="1"/>
    <col min="12" max="13" width="9.140625" style="5" hidden="1" customWidth="1"/>
    <col min="14" max="17" width="9.140625" style="5"/>
    <col min="18" max="18" width="92.7109375" style="5" customWidth="1"/>
    <col min="19" max="16384" width="9.140625" style="5"/>
  </cols>
  <sheetData>
    <row r="1" spans="1:533" s="1" customFormat="1" ht="72" customHeight="1" x14ac:dyDescent="0.2">
      <c r="A1" s="88" t="s">
        <v>162</v>
      </c>
      <c r="B1" s="89"/>
      <c r="C1" s="89"/>
      <c r="D1" s="89"/>
      <c r="E1" s="89"/>
      <c r="F1" s="89"/>
      <c r="G1" s="89" t="s">
        <v>163</v>
      </c>
      <c r="H1" s="89"/>
      <c r="I1" s="89"/>
      <c r="J1" s="99"/>
    </row>
    <row r="2" spans="1:533" ht="42" customHeight="1" x14ac:dyDescent="0.3">
      <c r="A2" s="96" t="s">
        <v>120</v>
      </c>
      <c r="B2" s="97"/>
      <c r="C2" s="97"/>
      <c r="D2" s="97"/>
      <c r="E2" s="97"/>
      <c r="F2" s="98"/>
      <c r="G2" s="100" t="s">
        <v>51</v>
      </c>
      <c r="H2" s="101"/>
      <c r="I2" s="101"/>
      <c r="J2" s="102"/>
    </row>
    <row r="3" spans="1:533" s="7" customFormat="1" ht="220.5" customHeight="1" x14ac:dyDescent="0.3">
      <c r="A3" s="6" t="s">
        <v>0</v>
      </c>
      <c r="B3" s="6" t="s">
        <v>10</v>
      </c>
      <c r="C3" s="6" t="s">
        <v>129</v>
      </c>
      <c r="D3" s="6" t="s">
        <v>44</v>
      </c>
      <c r="E3" s="6" t="s">
        <v>136</v>
      </c>
      <c r="F3" s="6" t="s">
        <v>75</v>
      </c>
      <c r="G3" s="58" t="s">
        <v>52</v>
      </c>
      <c r="H3" s="58" t="s">
        <v>53</v>
      </c>
      <c r="I3" s="58" t="s">
        <v>133</v>
      </c>
      <c r="J3" s="58" t="s">
        <v>134</v>
      </c>
      <c r="K3" s="63"/>
      <c r="L3" s="63"/>
      <c r="M3" s="63"/>
      <c r="N3" s="63"/>
      <c r="O3" s="63"/>
      <c r="P3" s="63"/>
      <c r="Q3" s="63"/>
      <c r="R3" s="63"/>
      <c r="S3" s="63"/>
    </row>
    <row r="4" spans="1:533" s="11" customFormat="1" ht="11.25" customHeight="1" x14ac:dyDescent="0.3">
      <c r="A4" s="8"/>
      <c r="B4" s="8"/>
      <c r="C4" s="8"/>
      <c r="D4" s="9"/>
      <c r="E4" s="10"/>
      <c r="F4" s="10"/>
      <c r="G4" s="59"/>
      <c r="H4" s="60"/>
      <c r="I4" s="59"/>
      <c r="J4" s="60"/>
      <c r="K4" s="7"/>
      <c r="L4" s="7"/>
      <c r="M4" s="7"/>
      <c r="N4" s="7"/>
      <c r="O4" s="7"/>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row>
    <row r="5" spans="1:533" s="11" customFormat="1" ht="70.5" customHeight="1" x14ac:dyDescent="0.3">
      <c r="A5" s="12" t="s">
        <v>130</v>
      </c>
      <c r="B5" s="12" t="s">
        <v>130</v>
      </c>
      <c r="C5" s="12">
        <v>20</v>
      </c>
      <c r="D5" s="83" t="s">
        <v>131</v>
      </c>
      <c r="E5" s="84"/>
      <c r="F5" s="15"/>
      <c r="G5" s="56">
        <v>5</v>
      </c>
      <c r="H5" s="56">
        <v>5</v>
      </c>
      <c r="I5" s="65"/>
      <c r="J5" s="65"/>
      <c r="K5" s="7"/>
      <c r="L5" s="7"/>
      <c r="M5" s="7"/>
      <c r="N5" s="7"/>
      <c r="O5" s="7"/>
    </row>
    <row r="6" spans="1:533" s="50" customFormat="1" ht="42" customHeight="1" x14ac:dyDescent="0.25">
      <c r="A6" s="53"/>
      <c r="B6" s="53"/>
      <c r="C6" s="53"/>
      <c r="D6" s="51"/>
      <c r="E6" s="52"/>
      <c r="F6" s="52" t="s">
        <v>153</v>
      </c>
      <c r="G6" s="57">
        <f>G5</f>
        <v>5</v>
      </c>
      <c r="H6" s="57">
        <f>H5</f>
        <v>5</v>
      </c>
      <c r="I6" s="57">
        <f>SUM(G6+H6)/2</f>
        <v>5</v>
      </c>
      <c r="J6" s="57">
        <f>SUM(I6/5)*$C5</f>
        <v>20</v>
      </c>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c r="OX6" s="49"/>
      <c r="OY6" s="49"/>
      <c r="OZ6" s="49"/>
      <c r="PA6" s="49"/>
      <c r="PB6" s="49"/>
      <c r="PC6" s="49"/>
      <c r="PD6" s="49"/>
      <c r="PE6" s="49"/>
      <c r="PF6" s="49"/>
      <c r="PG6" s="49"/>
      <c r="PH6" s="49"/>
      <c r="PI6" s="49"/>
      <c r="PJ6" s="49"/>
      <c r="PK6" s="49"/>
      <c r="PL6" s="49"/>
      <c r="PM6" s="49"/>
      <c r="PN6" s="49"/>
      <c r="PO6" s="49"/>
      <c r="PP6" s="49"/>
      <c r="PQ6" s="49"/>
      <c r="PR6" s="49"/>
      <c r="PS6" s="49"/>
      <c r="PT6" s="49"/>
      <c r="PU6" s="49"/>
      <c r="PV6" s="49"/>
      <c r="PW6" s="49"/>
      <c r="PX6" s="49"/>
      <c r="PY6" s="49"/>
      <c r="PZ6" s="49"/>
      <c r="QA6" s="49"/>
      <c r="QB6" s="49"/>
      <c r="QC6" s="49"/>
      <c r="QD6" s="49"/>
      <c r="QE6" s="49"/>
      <c r="QF6" s="49"/>
      <c r="QG6" s="49"/>
      <c r="QH6" s="49"/>
      <c r="QI6" s="49"/>
      <c r="QJ6" s="49"/>
      <c r="QK6" s="49"/>
      <c r="QL6" s="49"/>
      <c r="QM6" s="49"/>
      <c r="QN6" s="49"/>
      <c r="QO6" s="49"/>
      <c r="QP6" s="49"/>
      <c r="QQ6" s="49"/>
      <c r="QR6" s="49"/>
      <c r="QS6" s="49"/>
      <c r="QT6" s="49"/>
      <c r="QU6" s="49"/>
      <c r="QV6" s="49"/>
      <c r="QW6" s="49"/>
      <c r="QX6" s="49"/>
      <c r="QY6" s="49"/>
      <c r="QZ6" s="49"/>
      <c r="RA6" s="49"/>
      <c r="RB6" s="49"/>
      <c r="RC6" s="49"/>
      <c r="RD6" s="49"/>
      <c r="RE6" s="49"/>
      <c r="RF6" s="49"/>
      <c r="RG6" s="49"/>
      <c r="RH6" s="49"/>
      <c r="RI6" s="49"/>
      <c r="RJ6" s="49"/>
      <c r="RK6" s="49"/>
      <c r="RL6" s="49"/>
      <c r="RM6" s="49"/>
      <c r="RN6" s="49"/>
      <c r="RO6" s="49"/>
      <c r="RP6" s="49"/>
      <c r="RQ6" s="49"/>
      <c r="RR6" s="49"/>
      <c r="RS6" s="49"/>
      <c r="RT6" s="49"/>
      <c r="RU6" s="49"/>
      <c r="RV6" s="49"/>
      <c r="RW6" s="49"/>
      <c r="RX6" s="49"/>
      <c r="RY6" s="49"/>
      <c r="RZ6" s="49"/>
      <c r="SA6" s="49"/>
      <c r="SB6" s="49"/>
      <c r="SC6" s="49"/>
      <c r="SD6" s="49"/>
      <c r="SE6" s="49"/>
      <c r="SF6" s="49"/>
      <c r="SG6" s="49"/>
      <c r="SH6" s="49"/>
      <c r="SI6" s="49"/>
      <c r="SJ6" s="49"/>
      <c r="SK6" s="49"/>
      <c r="SL6" s="49"/>
      <c r="SM6" s="49"/>
      <c r="SN6" s="49"/>
      <c r="SO6" s="49"/>
      <c r="SP6" s="49"/>
      <c r="SQ6" s="49"/>
      <c r="SR6" s="49"/>
      <c r="SS6" s="49"/>
      <c r="ST6" s="49"/>
      <c r="SU6" s="49"/>
      <c r="SV6" s="49"/>
      <c r="SW6" s="49"/>
      <c r="SX6" s="49"/>
      <c r="SY6" s="49"/>
      <c r="SZ6" s="49"/>
      <c r="TA6" s="49"/>
      <c r="TB6" s="49"/>
      <c r="TC6" s="49"/>
      <c r="TD6" s="49"/>
      <c r="TE6" s="49"/>
      <c r="TF6" s="49"/>
      <c r="TG6" s="49"/>
      <c r="TH6" s="49"/>
      <c r="TI6" s="49"/>
      <c r="TJ6" s="49"/>
      <c r="TK6" s="49"/>
      <c r="TL6" s="49"/>
      <c r="TM6" s="49"/>
    </row>
    <row r="7" spans="1:533" s="11" customFormat="1" ht="70.5" customHeight="1" x14ac:dyDescent="0.3">
      <c r="A7" s="12" t="s">
        <v>45</v>
      </c>
      <c r="B7" s="12" t="s">
        <v>45</v>
      </c>
      <c r="C7" s="12">
        <v>10</v>
      </c>
      <c r="D7" s="13" t="s">
        <v>76</v>
      </c>
      <c r="E7" s="14" t="s">
        <v>74</v>
      </c>
      <c r="F7" s="15" t="s">
        <v>56</v>
      </c>
      <c r="G7" s="56">
        <v>5</v>
      </c>
      <c r="H7" s="56">
        <v>5</v>
      </c>
      <c r="I7" s="65"/>
      <c r="J7" s="65"/>
      <c r="K7" s="7"/>
      <c r="L7" s="7"/>
      <c r="M7" s="7"/>
      <c r="N7" s="7"/>
      <c r="O7" s="7"/>
    </row>
    <row r="8" spans="1:533" s="50" customFormat="1" ht="42" customHeight="1" x14ac:dyDescent="0.25">
      <c r="A8" s="53"/>
      <c r="B8" s="53"/>
      <c r="C8" s="53"/>
      <c r="D8" s="51"/>
      <c r="E8" s="52"/>
      <c r="F8" s="52" t="s">
        <v>154</v>
      </c>
      <c r="G8" s="57">
        <f>G7</f>
        <v>5</v>
      </c>
      <c r="H8" s="57">
        <f>H7</f>
        <v>5</v>
      </c>
      <c r="I8" s="57">
        <f>SUM(G8+H8)/2</f>
        <v>5</v>
      </c>
      <c r="J8" s="57">
        <f>SUM(I8/5)*$C7</f>
        <v>10</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c r="TK8" s="49"/>
      <c r="TL8" s="49"/>
      <c r="TM8" s="49"/>
    </row>
    <row r="9" spans="1:533" s="11" customFormat="1" ht="72.75" customHeight="1" x14ac:dyDescent="0.3">
      <c r="A9" s="85" t="s">
        <v>38</v>
      </c>
      <c r="B9" s="85" t="s">
        <v>38</v>
      </c>
      <c r="C9" s="95">
        <v>10</v>
      </c>
      <c r="D9" s="13" t="s">
        <v>76</v>
      </c>
      <c r="E9" s="16" t="s">
        <v>16</v>
      </c>
      <c r="F9" s="17" t="s">
        <v>77</v>
      </c>
      <c r="G9" s="56">
        <v>5</v>
      </c>
      <c r="H9" s="56">
        <v>5</v>
      </c>
      <c r="I9" s="65"/>
      <c r="J9" s="65"/>
      <c r="K9" s="7"/>
      <c r="L9" s="7"/>
      <c r="M9" s="7"/>
      <c r="N9" s="7"/>
      <c r="O9" s="7"/>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row>
    <row r="10" spans="1:533" s="11" customFormat="1" ht="51" customHeight="1" x14ac:dyDescent="0.3">
      <c r="A10" s="86"/>
      <c r="B10" s="86"/>
      <c r="C10" s="90"/>
      <c r="D10" s="13" t="s">
        <v>76</v>
      </c>
      <c r="E10" s="19" t="s">
        <v>15</v>
      </c>
      <c r="F10" s="14" t="s">
        <v>57</v>
      </c>
      <c r="G10" s="56">
        <v>5</v>
      </c>
      <c r="H10" s="56">
        <v>5</v>
      </c>
      <c r="I10" s="65"/>
      <c r="J10" s="65"/>
      <c r="K10" s="7"/>
      <c r="L10" s="7"/>
      <c r="M10" s="7"/>
      <c r="N10" s="7"/>
      <c r="O10" s="7"/>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row>
    <row r="11" spans="1:533" s="11" customFormat="1" ht="57.75" customHeight="1" x14ac:dyDescent="0.3">
      <c r="A11" s="86"/>
      <c r="B11" s="86"/>
      <c r="C11" s="90"/>
      <c r="D11" s="13" t="s">
        <v>76</v>
      </c>
      <c r="E11" s="19" t="s">
        <v>54</v>
      </c>
      <c r="F11" s="15" t="s">
        <v>56</v>
      </c>
      <c r="G11" s="56">
        <v>5</v>
      </c>
      <c r="H11" s="56">
        <v>5</v>
      </c>
      <c r="I11" s="65"/>
      <c r="J11" s="65"/>
      <c r="K11" s="7"/>
      <c r="L11" s="7"/>
      <c r="M11" s="7"/>
      <c r="N11" s="7"/>
      <c r="O11" s="7"/>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row>
    <row r="12" spans="1:533" s="11" customFormat="1" ht="63" customHeight="1" x14ac:dyDescent="0.25">
      <c r="A12" s="86"/>
      <c r="B12" s="86"/>
      <c r="C12" s="90"/>
      <c r="D12" s="13" t="s">
        <v>76</v>
      </c>
      <c r="E12" s="19" t="s">
        <v>17</v>
      </c>
      <c r="F12" s="21" t="s">
        <v>46</v>
      </c>
      <c r="G12" s="56">
        <v>5</v>
      </c>
      <c r="H12" s="56">
        <v>5</v>
      </c>
      <c r="I12" s="65"/>
      <c r="J12" s="65"/>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row>
    <row r="13" spans="1:533" ht="46.5" customHeight="1" x14ac:dyDescent="0.3">
      <c r="A13" s="86"/>
      <c r="B13" s="86"/>
      <c r="C13" s="90"/>
      <c r="D13" s="13" t="s">
        <v>76</v>
      </c>
      <c r="E13" s="14" t="s">
        <v>55</v>
      </c>
      <c r="F13" s="21" t="s">
        <v>46</v>
      </c>
      <c r="G13" s="56">
        <v>5</v>
      </c>
      <c r="H13" s="56">
        <v>5</v>
      </c>
      <c r="I13" s="65"/>
      <c r="J13" s="65"/>
    </row>
    <row r="14" spans="1:533" ht="60.75" x14ac:dyDescent="0.3">
      <c r="A14" s="86"/>
      <c r="B14" s="86"/>
      <c r="C14" s="90"/>
      <c r="D14" s="13" t="s">
        <v>76</v>
      </c>
      <c r="E14" s="19" t="s">
        <v>18</v>
      </c>
      <c r="F14" s="21" t="s">
        <v>78</v>
      </c>
      <c r="G14" s="56">
        <v>5</v>
      </c>
      <c r="H14" s="56">
        <v>5</v>
      </c>
      <c r="I14" s="65"/>
      <c r="J14" s="65"/>
    </row>
    <row r="15" spans="1:533" ht="72" customHeight="1" x14ac:dyDescent="0.3">
      <c r="A15" s="86"/>
      <c r="B15" s="86"/>
      <c r="C15" s="90"/>
      <c r="D15" s="13" t="s">
        <v>76</v>
      </c>
      <c r="E15" s="19" t="s">
        <v>19</v>
      </c>
      <c r="F15" s="21" t="s">
        <v>79</v>
      </c>
      <c r="G15" s="56">
        <v>5</v>
      </c>
      <c r="H15" s="56">
        <v>5</v>
      </c>
      <c r="I15" s="65"/>
      <c r="J15" s="65"/>
    </row>
    <row r="16" spans="1:533" ht="58.5" customHeight="1" x14ac:dyDescent="0.3">
      <c r="A16" s="86"/>
      <c r="B16" s="86"/>
      <c r="C16" s="90"/>
      <c r="D16" s="13" t="s">
        <v>76</v>
      </c>
      <c r="E16" s="19" t="s">
        <v>20</v>
      </c>
      <c r="F16" s="21" t="s">
        <v>80</v>
      </c>
      <c r="G16" s="56">
        <v>5</v>
      </c>
      <c r="H16" s="56">
        <v>5</v>
      </c>
      <c r="I16" s="65"/>
      <c r="J16" s="65"/>
    </row>
    <row r="17" spans="1:533" s="11" customFormat="1" ht="50.25" customHeight="1" x14ac:dyDescent="0.3">
      <c r="A17" s="86"/>
      <c r="B17" s="86"/>
      <c r="C17" s="90"/>
      <c r="D17" s="22" t="s">
        <v>81</v>
      </c>
      <c r="E17" s="23" t="s">
        <v>82</v>
      </c>
      <c r="F17" s="19" t="s">
        <v>83</v>
      </c>
      <c r="G17" s="56">
        <v>5</v>
      </c>
      <c r="H17" s="56">
        <v>5</v>
      </c>
      <c r="I17" s="65"/>
      <c r="J17" s="6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5"/>
      <c r="RO17" s="5"/>
      <c r="RP17" s="5"/>
      <c r="RQ17" s="5"/>
      <c r="RR17" s="5"/>
      <c r="RS17" s="5"/>
      <c r="RT17" s="5"/>
      <c r="RU17" s="5"/>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5"/>
      <c r="TM17" s="5"/>
    </row>
    <row r="18" spans="1:533" s="11" customFormat="1" ht="47.25" customHeight="1" x14ac:dyDescent="0.3">
      <c r="A18" s="86"/>
      <c r="B18" s="86"/>
      <c r="C18" s="90"/>
      <c r="D18" s="22" t="s">
        <v>81</v>
      </c>
      <c r="E18" s="16" t="s">
        <v>84</v>
      </c>
      <c r="F18" s="19" t="s">
        <v>85</v>
      </c>
      <c r="G18" s="56">
        <v>5</v>
      </c>
      <c r="H18" s="56">
        <v>5</v>
      </c>
      <c r="I18" s="65"/>
      <c r="J18" s="6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row>
    <row r="19" spans="1:533" s="27" customFormat="1" ht="63" customHeight="1" x14ac:dyDescent="0.3">
      <c r="A19" s="86"/>
      <c r="B19" s="86"/>
      <c r="C19" s="90"/>
      <c r="D19" s="24" t="s">
        <v>86</v>
      </c>
      <c r="E19" s="23" t="s">
        <v>87</v>
      </c>
      <c r="F19" s="25" t="s">
        <v>88</v>
      </c>
      <c r="G19" s="56">
        <v>5</v>
      </c>
      <c r="H19" s="56">
        <v>5</v>
      </c>
      <c r="I19" s="65"/>
      <c r="J19" s="65"/>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6"/>
      <c r="NK19" s="26"/>
      <c r="NL19" s="26"/>
      <c r="NM19" s="26"/>
      <c r="NN19" s="26"/>
      <c r="NO19" s="26"/>
      <c r="NP19" s="26"/>
      <c r="NQ19" s="26"/>
      <c r="NR19" s="26"/>
      <c r="NS19" s="26"/>
      <c r="NT19" s="26"/>
      <c r="NU19" s="26"/>
      <c r="NV19" s="26"/>
      <c r="NW19" s="26"/>
      <c r="NX19" s="26"/>
      <c r="NY19" s="26"/>
      <c r="NZ19" s="26"/>
      <c r="OA19" s="26"/>
      <c r="OB19" s="26"/>
      <c r="OC19" s="26"/>
      <c r="OD19" s="26"/>
      <c r="OE19" s="26"/>
      <c r="OF19" s="26"/>
      <c r="OG19" s="26"/>
      <c r="OH19" s="26"/>
      <c r="OI19" s="26"/>
      <c r="OJ19" s="26"/>
      <c r="OK19" s="26"/>
      <c r="OL19" s="26"/>
      <c r="OM19" s="26"/>
      <c r="ON19" s="26"/>
      <c r="OO19" s="26"/>
      <c r="OP19" s="26"/>
      <c r="OQ19" s="26"/>
      <c r="OR19" s="26"/>
      <c r="OS19" s="26"/>
      <c r="OT19" s="26"/>
      <c r="OU19" s="26"/>
      <c r="OV19" s="26"/>
      <c r="OW19" s="26"/>
      <c r="OX19" s="26"/>
      <c r="OY19" s="26"/>
      <c r="OZ19" s="26"/>
      <c r="PA19" s="26"/>
      <c r="PB19" s="26"/>
      <c r="PC19" s="26"/>
      <c r="PD19" s="26"/>
      <c r="PE19" s="26"/>
      <c r="PF19" s="26"/>
      <c r="PG19" s="26"/>
      <c r="PH19" s="26"/>
      <c r="PI19" s="26"/>
      <c r="PJ19" s="26"/>
      <c r="PK19" s="26"/>
      <c r="PL19" s="26"/>
      <c r="PM19" s="26"/>
      <c r="PN19" s="26"/>
      <c r="PO19" s="26"/>
      <c r="PP19" s="26"/>
      <c r="PQ19" s="26"/>
      <c r="PR19" s="26"/>
      <c r="PS19" s="26"/>
      <c r="PT19" s="26"/>
      <c r="PU19" s="26"/>
      <c r="PV19" s="26"/>
      <c r="PW19" s="26"/>
      <c r="PX19" s="26"/>
      <c r="PY19" s="26"/>
      <c r="PZ19" s="26"/>
      <c r="QA19" s="26"/>
      <c r="QB19" s="26"/>
      <c r="QC19" s="26"/>
      <c r="QD19" s="26"/>
      <c r="QE19" s="26"/>
      <c r="QF19" s="26"/>
      <c r="QG19" s="26"/>
      <c r="QH19" s="26"/>
      <c r="QI19" s="26"/>
      <c r="QJ19" s="26"/>
      <c r="QK19" s="26"/>
      <c r="QL19" s="26"/>
      <c r="QM19" s="26"/>
      <c r="QN19" s="26"/>
      <c r="QO19" s="26"/>
      <c r="QP19" s="26"/>
      <c r="QQ19" s="26"/>
      <c r="QR19" s="26"/>
      <c r="QS19" s="26"/>
      <c r="QT19" s="26"/>
      <c r="QU19" s="26"/>
      <c r="QV19" s="26"/>
      <c r="QW19" s="26"/>
      <c r="QX19" s="26"/>
      <c r="QY19" s="26"/>
      <c r="QZ19" s="26"/>
      <c r="RA19" s="26"/>
      <c r="RB19" s="26"/>
      <c r="RC19" s="26"/>
      <c r="RD19" s="26"/>
      <c r="RE19" s="26"/>
      <c r="RF19" s="26"/>
      <c r="RG19" s="26"/>
      <c r="RH19" s="26"/>
      <c r="RI19" s="26"/>
      <c r="RJ19" s="26"/>
      <c r="RK19" s="26"/>
      <c r="RL19" s="26"/>
      <c r="RM19" s="26"/>
      <c r="RN19" s="26"/>
      <c r="RO19" s="26"/>
      <c r="RP19" s="26"/>
      <c r="RQ19" s="26"/>
      <c r="RR19" s="26"/>
      <c r="RS19" s="26"/>
      <c r="RT19" s="26"/>
      <c r="RU19" s="26"/>
      <c r="RV19" s="26"/>
      <c r="RW19" s="26"/>
      <c r="RX19" s="26"/>
      <c r="RY19" s="26"/>
      <c r="RZ19" s="26"/>
      <c r="SA19" s="26"/>
      <c r="SB19" s="26"/>
      <c r="SC19" s="26"/>
      <c r="SD19" s="26"/>
      <c r="SE19" s="26"/>
      <c r="SF19" s="26"/>
      <c r="SG19" s="26"/>
      <c r="SH19" s="26"/>
      <c r="SI19" s="26"/>
      <c r="SJ19" s="26"/>
      <c r="SK19" s="26"/>
      <c r="SL19" s="26"/>
      <c r="SM19" s="26"/>
      <c r="SN19" s="26"/>
      <c r="SO19" s="26"/>
      <c r="SP19" s="26"/>
      <c r="SQ19" s="26"/>
      <c r="SR19" s="26"/>
      <c r="SS19" s="26"/>
      <c r="ST19" s="26"/>
      <c r="SU19" s="26"/>
      <c r="SV19" s="26"/>
      <c r="SW19" s="26"/>
      <c r="SX19" s="26"/>
      <c r="SY19" s="26"/>
      <c r="SZ19" s="26"/>
      <c r="TA19" s="26"/>
      <c r="TB19" s="26"/>
      <c r="TC19" s="26"/>
      <c r="TD19" s="26"/>
      <c r="TE19" s="26"/>
      <c r="TF19" s="26"/>
      <c r="TG19" s="26"/>
      <c r="TH19" s="26"/>
      <c r="TI19" s="26"/>
      <c r="TJ19" s="26"/>
      <c r="TK19" s="26"/>
      <c r="TL19" s="26"/>
      <c r="TM19" s="26"/>
    </row>
    <row r="20" spans="1:533" s="27" customFormat="1" ht="58.5" customHeight="1" x14ac:dyDescent="0.3">
      <c r="A20" s="86"/>
      <c r="B20" s="86"/>
      <c r="C20" s="90"/>
      <c r="D20" s="24" t="s">
        <v>86</v>
      </c>
      <c r="E20" s="23" t="s">
        <v>42</v>
      </c>
      <c r="F20" s="19" t="s">
        <v>89</v>
      </c>
      <c r="G20" s="56">
        <v>5</v>
      </c>
      <c r="H20" s="56">
        <v>5</v>
      </c>
      <c r="I20" s="65"/>
      <c r="J20" s="65"/>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6"/>
      <c r="ND20" s="26"/>
      <c r="NE20" s="26"/>
      <c r="NF20" s="26"/>
      <c r="NG20" s="26"/>
      <c r="NH20" s="26"/>
      <c r="NI20" s="26"/>
      <c r="NJ20" s="26"/>
      <c r="NK20" s="26"/>
      <c r="NL20" s="26"/>
      <c r="NM20" s="26"/>
      <c r="NN20" s="26"/>
      <c r="NO20" s="26"/>
      <c r="NP20" s="26"/>
      <c r="NQ20" s="26"/>
      <c r="NR20" s="26"/>
      <c r="NS20" s="26"/>
      <c r="NT20" s="26"/>
      <c r="NU20" s="26"/>
      <c r="NV20" s="26"/>
      <c r="NW20" s="26"/>
      <c r="NX20" s="26"/>
      <c r="NY20" s="26"/>
      <c r="NZ20" s="26"/>
      <c r="OA20" s="26"/>
      <c r="OB20" s="26"/>
      <c r="OC20" s="26"/>
      <c r="OD20" s="26"/>
      <c r="OE20" s="26"/>
      <c r="OF20" s="26"/>
      <c r="OG20" s="26"/>
      <c r="OH20" s="26"/>
      <c r="OI20" s="26"/>
      <c r="OJ20" s="26"/>
      <c r="OK20" s="26"/>
      <c r="OL20" s="26"/>
      <c r="OM20" s="26"/>
      <c r="ON20" s="26"/>
      <c r="OO20" s="26"/>
      <c r="OP20" s="26"/>
      <c r="OQ20" s="26"/>
      <c r="OR20" s="26"/>
      <c r="OS20" s="26"/>
      <c r="OT20" s="26"/>
      <c r="OU20" s="26"/>
      <c r="OV20" s="26"/>
      <c r="OW20" s="26"/>
      <c r="OX20" s="26"/>
      <c r="OY20" s="26"/>
      <c r="OZ20" s="26"/>
      <c r="PA20" s="26"/>
      <c r="PB20" s="26"/>
      <c r="PC20" s="26"/>
      <c r="PD20" s="26"/>
      <c r="PE20" s="26"/>
      <c r="PF20" s="26"/>
      <c r="PG20" s="26"/>
      <c r="PH20" s="26"/>
      <c r="PI20" s="26"/>
      <c r="PJ20" s="26"/>
      <c r="PK20" s="26"/>
      <c r="PL20" s="26"/>
      <c r="PM20" s="26"/>
      <c r="PN20" s="26"/>
      <c r="PO20" s="26"/>
      <c r="PP20" s="26"/>
      <c r="PQ20" s="26"/>
      <c r="PR20" s="26"/>
      <c r="PS20" s="26"/>
      <c r="PT20" s="26"/>
      <c r="PU20" s="26"/>
      <c r="PV20" s="26"/>
      <c r="PW20" s="26"/>
      <c r="PX20" s="26"/>
      <c r="PY20" s="26"/>
      <c r="PZ20" s="26"/>
      <c r="QA20" s="26"/>
      <c r="QB20" s="26"/>
      <c r="QC20" s="26"/>
      <c r="QD20" s="26"/>
      <c r="QE20" s="26"/>
      <c r="QF20" s="26"/>
      <c r="QG20" s="26"/>
      <c r="QH20" s="26"/>
      <c r="QI20" s="26"/>
      <c r="QJ20" s="26"/>
      <c r="QK20" s="26"/>
      <c r="QL20" s="26"/>
      <c r="QM20" s="26"/>
      <c r="QN20" s="26"/>
      <c r="QO20" s="26"/>
      <c r="QP20" s="26"/>
      <c r="QQ20" s="26"/>
      <c r="QR20" s="26"/>
      <c r="QS20" s="26"/>
      <c r="QT20" s="26"/>
      <c r="QU20" s="26"/>
      <c r="QV20" s="26"/>
      <c r="QW20" s="26"/>
      <c r="QX20" s="26"/>
      <c r="QY20" s="26"/>
      <c r="QZ20" s="26"/>
      <c r="RA20" s="26"/>
      <c r="RB20" s="26"/>
      <c r="RC20" s="26"/>
      <c r="RD20" s="26"/>
      <c r="RE20" s="26"/>
      <c r="RF20" s="26"/>
      <c r="RG20" s="26"/>
      <c r="RH20" s="26"/>
      <c r="RI20" s="26"/>
      <c r="RJ20" s="26"/>
      <c r="RK20" s="26"/>
      <c r="RL20" s="26"/>
      <c r="RM20" s="26"/>
      <c r="RN20" s="26"/>
      <c r="RO20" s="26"/>
      <c r="RP20" s="26"/>
      <c r="RQ20" s="26"/>
      <c r="RR20" s="26"/>
      <c r="RS20" s="26"/>
      <c r="RT20" s="26"/>
      <c r="RU20" s="26"/>
      <c r="RV20" s="26"/>
      <c r="RW20" s="26"/>
      <c r="RX20" s="26"/>
      <c r="RY20" s="26"/>
      <c r="RZ20" s="26"/>
      <c r="SA20" s="26"/>
      <c r="SB20" s="26"/>
      <c r="SC20" s="26"/>
      <c r="SD20" s="26"/>
      <c r="SE20" s="26"/>
      <c r="SF20" s="26"/>
      <c r="SG20" s="26"/>
      <c r="SH20" s="26"/>
      <c r="SI20" s="26"/>
      <c r="SJ20" s="26"/>
      <c r="SK20" s="26"/>
      <c r="SL20" s="26"/>
      <c r="SM20" s="26"/>
      <c r="SN20" s="26"/>
      <c r="SO20" s="26"/>
      <c r="SP20" s="26"/>
      <c r="SQ20" s="26"/>
      <c r="SR20" s="26"/>
      <c r="SS20" s="26"/>
      <c r="ST20" s="26"/>
      <c r="SU20" s="26"/>
      <c r="SV20" s="26"/>
      <c r="SW20" s="26"/>
      <c r="SX20" s="26"/>
      <c r="SY20" s="26"/>
      <c r="SZ20" s="26"/>
      <c r="TA20" s="26"/>
      <c r="TB20" s="26"/>
      <c r="TC20" s="26"/>
      <c r="TD20" s="26"/>
      <c r="TE20" s="26"/>
      <c r="TF20" s="26"/>
      <c r="TG20" s="26"/>
      <c r="TH20" s="26"/>
      <c r="TI20" s="26"/>
      <c r="TJ20" s="26"/>
      <c r="TK20" s="26"/>
      <c r="TL20" s="26"/>
      <c r="TM20" s="26"/>
    </row>
    <row r="21" spans="1:533" s="27" customFormat="1" ht="54.75" customHeight="1" x14ac:dyDescent="0.3">
      <c r="A21" s="87"/>
      <c r="B21" s="87"/>
      <c r="C21" s="94"/>
      <c r="D21" s="24" t="s">
        <v>86</v>
      </c>
      <c r="E21" s="16" t="s">
        <v>90</v>
      </c>
      <c r="F21" s="19" t="s">
        <v>91</v>
      </c>
      <c r="G21" s="56">
        <v>5</v>
      </c>
      <c r="H21" s="56">
        <v>5</v>
      </c>
      <c r="I21" s="65"/>
      <c r="J21" s="65"/>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6"/>
      <c r="NK21" s="26"/>
      <c r="NL21" s="26"/>
      <c r="NM21" s="26"/>
      <c r="NN21" s="26"/>
      <c r="NO21" s="26"/>
      <c r="NP21" s="26"/>
      <c r="NQ21" s="26"/>
      <c r="NR21" s="26"/>
      <c r="NS21" s="26"/>
      <c r="NT21" s="26"/>
      <c r="NU21" s="26"/>
      <c r="NV21" s="26"/>
      <c r="NW21" s="26"/>
      <c r="NX21" s="26"/>
      <c r="NY21" s="26"/>
      <c r="NZ21" s="26"/>
      <c r="OA21" s="26"/>
      <c r="OB21" s="26"/>
      <c r="OC21" s="26"/>
      <c r="OD21" s="26"/>
      <c r="OE21" s="26"/>
      <c r="OF21" s="26"/>
      <c r="OG21" s="26"/>
      <c r="OH21" s="26"/>
      <c r="OI21" s="26"/>
      <c r="OJ21" s="26"/>
      <c r="OK21" s="26"/>
      <c r="OL21" s="26"/>
      <c r="OM21" s="26"/>
      <c r="ON21" s="26"/>
      <c r="OO21" s="26"/>
      <c r="OP21" s="26"/>
      <c r="OQ21" s="26"/>
      <c r="OR21" s="26"/>
      <c r="OS21" s="26"/>
      <c r="OT21" s="26"/>
      <c r="OU21" s="26"/>
      <c r="OV21" s="26"/>
      <c r="OW21" s="26"/>
      <c r="OX21" s="26"/>
      <c r="OY21" s="26"/>
      <c r="OZ21" s="26"/>
      <c r="PA21" s="26"/>
      <c r="PB21" s="26"/>
      <c r="PC21" s="26"/>
      <c r="PD21" s="26"/>
      <c r="PE21" s="26"/>
      <c r="PF21" s="26"/>
      <c r="PG21" s="26"/>
      <c r="PH21" s="26"/>
      <c r="PI21" s="26"/>
      <c r="PJ21" s="26"/>
      <c r="PK21" s="26"/>
      <c r="PL21" s="26"/>
      <c r="PM21" s="26"/>
      <c r="PN21" s="26"/>
      <c r="PO21" s="26"/>
      <c r="PP21" s="26"/>
      <c r="PQ21" s="26"/>
      <c r="PR21" s="26"/>
      <c r="PS21" s="26"/>
      <c r="PT21" s="26"/>
      <c r="PU21" s="26"/>
      <c r="PV21" s="26"/>
      <c r="PW21" s="26"/>
      <c r="PX21" s="26"/>
      <c r="PY21" s="26"/>
      <c r="PZ21" s="26"/>
      <c r="QA21" s="26"/>
      <c r="QB21" s="26"/>
      <c r="QC21" s="26"/>
      <c r="QD21" s="26"/>
      <c r="QE21" s="26"/>
      <c r="QF21" s="26"/>
      <c r="QG21" s="26"/>
      <c r="QH21" s="26"/>
      <c r="QI21" s="26"/>
      <c r="QJ21" s="26"/>
      <c r="QK21" s="26"/>
      <c r="QL21" s="26"/>
      <c r="QM21" s="26"/>
      <c r="QN21" s="26"/>
      <c r="QO21" s="26"/>
      <c r="QP21" s="26"/>
      <c r="QQ21" s="26"/>
      <c r="QR21" s="26"/>
      <c r="QS21" s="26"/>
      <c r="QT21" s="26"/>
      <c r="QU21" s="26"/>
      <c r="QV21" s="26"/>
      <c r="QW21" s="26"/>
      <c r="QX21" s="26"/>
      <c r="QY21" s="26"/>
      <c r="QZ21" s="26"/>
      <c r="RA21" s="26"/>
      <c r="RB21" s="26"/>
      <c r="RC21" s="26"/>
      <c r="RD21" s="26"/>
      <c r="RE21" s="26"/>
      <c r="RF21" s="26"/>
      <c r="RG21" s="26"/>
      <c r="RH21" s="26"/>
      <c r="RI21" s="26"/>
      <c r="RJ21" s="26"/>
      <c r="RK21" s="26"/>
      <c r="RL21" s="26"/>
      <c r="RM21" s="26"/>
      <c r="RN21" s="26"/>
      <c r="RO21" s="26"/>
      <c r="RP21" s="26"/>
      <c r="RQ21" s="26"/>
      <c r="RR21" s="26"/>
      <c r="RS21" s="26"/>
      <c r="RT21" s="26"/>
      <c r="RU21" s="26"/>
      <c r="RV21" s="26"/>
      <c r="RW21" s="26"/>
      <c r="RX21" s="26"/>
      <c r="RY21" s="26"/>
      <c r="RZ21" s="26"/>
      <c r="SA21" s="26"/>
      <c r="SB21" s="26"/>
      <c r="SC21" s="26"/>
      <c r="SD21" s="26"/>
      <c r="SE21" s="26"/>
      <c r="SF21" s="26"/>
      <c r="SG21" s="26"/>
      <c r="SH21" s="26"/>
      <c r="SI21" s="26"/>
      <c r="SJ21" s="26"/>
      <c r="SK21" s="26"/>
      <c r="SL21" s="26"/>
      <c r="SM21" s="26"/>
      <c r="SN21" s="26"/>
      <c r="SO21" s="26"/>
      <c r="SP21" s="26"/>
      <c r="SQ21" s="26"/>
      <c r="SR21" s="26"/>
      <c r="SS21" s="26"/>
      <c r="ST21" s="26"/>
      <c r="SU21" s="26"/>
      <c r="SV21" s="26"/>
      <c r="SW21" s="26"/>
      <c r="SX21" s="26"/>
      <c r="SY21" s="26"/>
      <c r="SZ21" s="26"/>
      <c r="TA21" s="26"/>
      <c r="TB21" s="26"/>
      <c r="TC21" s="26"/>
      <c r="TD21" s="26"/>
      <c r="TE21" s="26"/>
      <c r="TF21" s="26"/>
      <c r="TG21" s="26"/>
      <c r="TH21" s="26"/>
      <c r="TI21" s="26"/>
      <c r="TJ21" s="26"/>
      <c r="TK21" s="26"/>
      <c r="TL21" s="26"/>
      <c r="TM21" s="26"/>
    </row>
    <row r="22" spans="1:533" s="50" customFormat="1" ht="42" customHeight="1" x14ac:dyDescent="0.25">
      <c r="A22" s="53"/>
      <c r="B22" s="53"/>
      <c r="C22" s="53"/>
      <c r="D22" s="51"/>
      <c r="E22" s="52"/>
      <c r="F22" s="52" t="s">
        <v>155</v>
      </c>
      <c r="G22" s="57">
        <f>SUM(G9:G21)/13</f>
        <v>5</v>
      </c>
      <c r="H22" s="57">
        <f>SUM(H9:H21)/13</f>
        <v>5</v>
      </c>
      <c r="I22" s="57">
        <f>SUM(G22+H22)/2</f>
        <v>5</v>
      </c>
      <c r="J22" s="57">
        <f>SUM(I22/5)*$C9</f>
        <v>10</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c r="NG22" s="49"/>
      <c r="NH22" s="49"/>
      <c r="NI22" s="49"/>
      <c r="NJ22" s="49"/>
      <c r="NK22" s="49"/>
      <c r="NL22" s="49"/>
      <c r="NM22" s="49"/>
      <c r="NN22" s="49"/>
      <c r="NO22" s="49"/>
      <c r="NP22" s="49"/>
      <c r="NQ22" s="49"/>
      <c r="NR22" s="49"/>
      <c r="NS22" s="49"/>
      <c r="NT22" s="49"/>
      <c r="NU22" s="49"/>
      <c r="NV22" s="49"/>
      <c r="NW22" s="49"/>
      <c r="NX22" s="49"/>
      <c r="NY22" s="49"/>
      <c r="NZ22" s="49"/>
      <c r="OA22" s="49"/>
      <c r="OB22" s="49"/>
      <c r="OC22" s="49"/>
      <c r="OD22" s="49"/>
      <c r="OE22" s="49"/>
      <c r="OF22" s="49"/>
      <c r="OG22" s="49"/>
      <c r="OH22" s="49"/>
      <c r="OI22" s="49"/>
      <c r="OJ22" s="49"/>
      <c r="OK22" s="49"/>
      <c r="OL22" s="49"/>
      <c r="OM22" s="49"/>
      <c r="ON22" s="49"/>
      <c r="OO22" s="49"/>
      <c r="OP22" s="49"/>
      <c r="OQ22" s="49"/>
      <c r="OR22" s="49"/>
      <c r="OS22" s="49"/>
      <c r="OT22" s="49"/>
      <c r="OU22" s="49"/>
      <c r="OV22" s="49"/>
      <c r="OW22" s="49"/>
      <c r="OX22" s="49"/>
      <c r="OY22" s="49"/>
      <c r="OZ22" s="49"/>
      <c r="PA22" s="49"/>
      <c r="PB22" s="49"/>
      <c r="PC22" s="49"/>
      <c r="PD22" s="49"/>
      <c r="PE22" s="49"/>
      <c r="PF22" s="49"/>
      <c r="PG22" s="49"/>
      <c r="PH22" s="49"/>
      <c r="PI22" s="49"/>
      <c r="PJ22" s="49"/>
      <c r="PK22" s="49"/>
      <c r="PL22" s="49"/>
      <c r="PM22" s="49"/>
      <c r="PN22" s="49"/>
      <c r="PO22" s="49"/>
      <c r="PP22" s="49"/>
      <c r="PQ22" s="49"/>
      <c r="PR22" s="49"/>
      <c r="PS22" s="49"/>
      <c r="PT22" s="49"/>
      <c r="PU22" s="49"/>
      <c r="PV22" s="49"/>
      <c r="PW22" s="49"/>
      <c r="PX22" s="49"/>
      <c r="PY22" s="49"/>
      <c r="PZ22" s="49"/>
      <c r="QA22" s="49"/>
      <c r="QB22" s="49"/>
      <c r="QC22" s="49"/>
      <c r="QD22" s="49"/>
      <c r="QE22" s="49"/>
      <c r="QF22" s="49"/>
      <c r="QG22" s="49"/>
      <c r="QH22" s="49"/>
      <c r="QI22" s="49"/>
      <c r="QJ22" s="49"/>
      <c r="QK22" s="49"/>
      <c r="QL22" s="49"/>
      <c r="QM22" s="49"/>
      <c r="QN22" s="49"/>
      <c r="QO22" s="49"/>
      <c r="QP22" s="49"/>
      <c r="QQ22" s="49"/>
      <c r="QR22" s="49"/>
      <c r="QS22" s="49"/>
      <c r="QT22" s="49"/>
      <c r="QU22" s="49"/>
      <c r="QV22" s="49"/>
      <c r="QW22" s="49"/>
      <c r="QX22" s="49"/>
      <c r="QY22" s="49"/>
      <c r="QZ22" s="49"/>
      <c r="RA22" s="49"/>
      <c r="RB22" s="49"/>
      <c r="RC22" s="49"/>
      <c r="RD22" s="49"/>
      <c r="RE22" s="49"/>
      <c r="RF22" s="49"/>
      <c r="RG22" s="49"/>
      <c r="RH22" s="49"/>
      <c r="RI22" s="49"/>
      <c r="RJ22" s="49"/>
      <c r="RK22" s="49"/>
      <c r="RL22" s="49"/>
      <c r="RM22" s="49"/>
      <c r="RN22" s="49"/>
      <c r="RO22" s="49"/>
      <c r="RP22" s="49"/>
      <c r="RQ22" s="49"/>
      <c r="RR22" s="49"/>
      <c r="RS22" s="49"/>
      <c r="RT22" s="49"/>
      <c r="RU22" s="49"/>
      <c r="RV22" s="49"/>
      <c r="RW22" s="49"/>
      <c r="RX22" s="49"/>
      <c r="RY22" s="49"/>
      <c r="RZ22" s="49"/>
      <c r="SA22" s="49"/>
      <c r="SB22" s="49"/>
      <c r="SC22" s="49"/>
      <c r="SD22" s="49"/>
      <c r="SE22" s="49"/>
      <c r="SF22" s="49"/>
      <c r="SG22" s="49"/>
      <c r="SH22" s="49"/>
      <c r="SI22" s="49"/>
      <c r="SJ22" s="49"/>
      <c r="SK22" s="49"/>
      <c r="SL22" s="49"/>
      <c r="SM22" s="49"/>
      <c r="SN22" s="49"/>
      <c r="SO22" s="49"/>
      <c r="SP22" s="49"/>
      <c r="SQ22" s="49"/>
      <c r="SR22" s="49"/>
      <c r="SS22" s="49"/>
      <c r="ST22" s="49"/>
      <c r="SU22" s="49"/>
      <c r="SV22" s="49"/>
      <c r="SW22" s="49"/>
      <c r="SX22" s="49"/>
      <c r="SY22" s="49"/>
      <c r="SZ22" s="49"/>
      <c r="TA22" s="49"/>
      <c r="TB22" s="49"/>
      <c r="TC22" s="49"/>
      <c r="TD22" s="49"/>
      <c r="TE22" s="49"/>
      <c r="TF22" s="49"/>
      <c r="TG22" s="49"/>
      <c r="TH22" s="49"/>
      <c r="TI22" s="49"/>
      <c r="TJ22" s="49"/>
      <c r="TK22" s="49"/>
      <c r="TL22" s="49"/>
      <c r="TM22" s="49"/>
    </row>
    <row r="23" spans="1:533" s="20" customFormat="1" ht="63" customHeight="1" x14ac:dyDescent="0.25">
      <c r="A23" s="85" t="s">
        <v>37</v>
      </c>
      <c r="B23" s="85"/>
      <c r="C23" s="95">
        <v>10</v>
      </c>
      <c r="D23" s="13" t="s">
        <v>76</v>
      </c>
      <c r="E23" s="16" t="s">
        <v>58</v>
      </c>
      <c r="F23" s="15" t="s">
        <v>56</v>
      </c>
      <c r="G23" s="56">
        <v>5</v>
      </c>
      <c r="H23" s="56">
        <v>5</v>
      </c>
      <c r="I23" s="65"/>
      <c r="J23" s="65"/>
    </row>
    <row r="24" spans="1:533" s="29" customFormat="1" ht="54" customHeight="1" x14ac:dyDescent="0.25">
      <c r="A24" s="86"/>
      <c r="B24" s="86"/>
      <c r="C24" s="90"/>
      <c r="D24" s="13" t="s">
        <v>76</v>
      </c>
      <c r="E24" s="28" t="s">
        <v>59</v>
      </c>
      <c r="F24" s="15" t="s">
        <v>56</v>
      </c>
      <c r="G24" s="56">
        <v>5</v>
      </c>
      <c r="H24" s="56">
        <v>5</v>
      </c>
      <c r="I24" s="65"/>
      <c r="J24" s="65"/>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row>
    <row r="25" spans="1:533" s="29" customFormat="1" ht="59.25" customHeight="1" x14ac:dyDescent="0.25">
      <c r="A25" s="86"/>
      <c r="B25" s="86"/>
      <c r="C25" s="90"/>
      <c r="D25" s="13" t="s">
        <v>76</v>
      </c>
      <c r="E25" s="30" t="s">
        <v>21</v>
      </c>
      <c r="F25" s="19" t="s">
        <v>92</v>
      </c>
      <c r="G25" s="56">
        <v>5</v>
      </c>
      <c r="H25" s="56">
        <v>5</v>
      </c>
      <c r="I25" s="65"/>
      <c r="J25" s="65"/>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row>
    <row r="26" spans="1:533" s="29" customFormat="1" ht="54.75" customHeight="1" x14ac:dyDescent="0.25">
      <c r="A26" s="86"/>
      <c r="B26" s="86"/>
      <c r="C26" s="90"/>
      <c r="D26" s="13" t="s">
        <v>76</v>
      </c>
      <c r="E26" s="19" t="s">
        <v>2</v>
      </c>
      <c r="F26" s="15" t="s">
        <v>56</v>
      </c>
      <c r="G26" s="56">
        <v>5</v>
      </c>
      <c r="H26" s="56">
        <v>5</v>
      </c>
      <c r="I26" s="65"/>
      <c r="J26" s="65"/>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row>
    <row r="27" spans="1:533" s="29" customFormat="1" ht="54" customHeight="1" x14ac:dyDescent="0.25">
      <c r="A27" s="86"/>
      <c r="B27" s="86"/>
      <c r="C27" s="90"/>
      <c r="D27" s="13" t="s">
        <v>76</v>
      </c>
      <c r="E27" s="19" t="s">
        <v>3</v>
      </c>
      <c r="F27" s="15" t="s">
        <v>56</v>
      </c>
      <c r="G27" s="56">
        <v>5</v>
      </c>
      <c r="H27" s="56">
        <v>5</v>
      </c>
      <c r="I27" s="65"/>
      <c r="J27" s="65"/>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row>
    <row r="28" spans="1:533" s="29" customFormat="1" ht="67.5" customHeight="1" x14ac:dyDescent="0.25">
      <c r="A28" s="86"/>
      <c r="B28" s="86"/>
      <c r="C28" s="90"/>
      <c r="D28" s="13" t="s">
        <v>76</v>
      </c>
      <c r="E28" s="19" t="s">
        <v>1</v>
      </c>
      <c r="F28" s="15" t="s">
        <v>56</v>
      </c>
      <c r="G28" s="56">
        <v>5</v>
      </c>
      <c r="H28" s="56">
        <v>5</v>
      </c>
      <c r="I28" s="65"/>
      <c r="J28" s="65"/>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row>
    <row r="29" spans="1:533" s="29" customFormat="1" ht="81.75" customHeight="1" x14ac:dyDescent="0.25">
      <c r="A29" s="86"/>
      <c r="B29" s="86"/>
      <c r="C29" s="90"/>
      <c r="D29" s="13" t="s">
        <v>76</v>
      </c>
      <c r="E29" s="30" t="s">
        <v>60</v>
      </c>
      <c r="F29" s="15" t="s">
        <v>56</v>
      </c>
      <c r="G29" s="56">
        <v>5</v>
      </c>
      <c r="H29" s="56">
        <v>5</v>
      </c>
      <c r="I29" s="65"/>
      <c r="J29" s="65"/>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row>
    <row r="30" spans="1:533" s="20" customFormat="1" ht="33" customHeight="1" x14ac:dyDescent="0.25">
      <c r="A30" s="86"/>
      <c r="B30" s="86"/>
      <c r="C30" s="90"/>
      <c r="D30" s="13" t="s">
        <v>76</v>
      </c>
      <c r="E30" s="16" t="s">
        <v>22</v>
      </c>
      <c r="F30" s="14" t="s">
        <v>93</v>
      </c>
      <c r="G30" s="56">
        <v>5</v>
      </c>
      <c r="H30" s="56">
        <v>5</v>
      </c>
      <c r="I30" s="65"/>
      <c r="J30" s="65"/>
    </row>
    <row r="31" spans="1:533" s="20" customFormat="1" ht="29.25" customHeight="1" x14ac:dyDescent="0.25">
      <c r="A31" s="86"/>
      <c r="B31" s="86"/>
      <c r="C31" s="90"/>
      <c r="D31" s="13" t="s">
        <v>76</v>
      </c>
      <c r="E31" s="16" t="s">
        <v>47</v>
      </c>
      <c r="F31" s="14" t="s">
        <v>93</v>
      </c>
      <c r="G31" s="56">
        <v>5</v>
      </c>
      <c r="H31" s="56">
        <v>5</v>
      </c>
      <c r="I31" s="65"/>
      <c r="J31" s="65"/>
    </row>
    <row r="32" spans="1:533" s="20" customFormat="1" ht="67.5" customHeight="1" x14ac:dyDescent="0.25">
      <c r="A32" s="86"/>
      <c r="B32" s="86"/>
      <c r="C32" s="90"/>
      <c r="D32" s="13" t="s">
        <v>76</v>
      </c>
      <c r="E32" s="16" t="s">
        <v>61</v>
      </c>
      <c r="F32" s="15" t="s">
        <v>56</v>
      </c>
      <c r="G32" s="56">
        <v>5</v>
      </c>
      <c r="H32" s="56">
        <v>5</v>
      </c>
      <c r="I32" s="65"/>
      <c r="J32" s="65"/>
    </row>
    <row r="33" spans="1:533" s="29" customFormat="1" ht="45.75" customHeight="1" x14ac:dyDescent="0.25">
      <c r="A33" s="86"/>
      <c r="B33" s="86"/>
      <c r="C33" s="90"/>
      <c r="D33" s="13" t="s">
        <v>76</v>
      </c>
      <c r="E33" s="30" t="s">
        <v>23</v>
      </c>
      <c r="F33" s="31" t="s">
        <v>62</v>
      </c>
      <c r="G33" s="56">
        <v>5</v>
      </c>
      <c r="H33" s="56">
        <v>5</v>
      </c>
      <c r="I33" s="65"/>
      <c r="J33" s="65"/>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row>
    <row r="34" spans="1:533" s="32" customFormat="1" ht="45" customHeight="1" x14ac:dyDescent="0.3">
      <c r="A34" s="86"/>
      <c r="B34" s="86"/>
      <c r="C34" s="90"/>
      <c r="D34" s="22" t="s">
        <v>81</v>
      </c>
      <c r="E34" s="16" t="s">
        <v>63</v>
      </c>
      <c r="F34" s="15" t="s">
        <v>56</v>
      </c>
      <c r="G34" s="56">
        <v>5</v>
      </c>
      <c r="H34" s="56">
        <v>5</v>
      </c>
      <c r="I34" s="65"/>
      <c r="J34" s="65"/>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26"/>
      <c r="NH34" s="26"/>
      <c r="NI34" s="26"/>
      <c r="NJ34" s="26"/>
      <c r="NK34" s="26"/>
      <c r="NL34" s="26"/>
      <c r="NM34" s="26"/>
      <c r="NN34" s="26"/>
      <c r="NO34" s="26"/>
      <c r="NP34" s="26"/>
      <c r="NQ34" s="26"/>
      <c r="NR34" s="26"/>
      <c r="NS34" s="26"/>
      <c r="NT34" s="26"/>
      <c r="NU34" s="26"/>
      <c r="NV34" s="26"/>
      <c r="NW34" s="26"/>
      <c r="NX34" s="26"/>
      <c r="NY34" s="26"/>
      <c r="NZ34" s="26"/>
      <c r="OA34" s="26"/>
      <c r="OB34" s="26"/>
      <c r="OC34" s="26"/>
      <c r="OD34" s="26"/>
      <c r="OE34" s="26"/>
      <c r="OF34" s="26"/>
      <c r="OG34" s="26"/>
      <c r="OH34" s="26"/>
      <c r="OI34" s="26"/>
      <c r="OJ34" s="26"/>
      <c r="OK34" s="26"/>
      <c r="OL34" s="26"/>
      <c r="OM34" s="26"/>
      <c r="ON34" s="26"/>
      <c r="OO34" s="26"/>
      <c r="OP34" s="26"/>
      <c r="OQ34" s="26"/>
      <c r="OR34" s="26"/>
      <c r="OS34" s="26"/>
      <c r="OT34" s="26"/>
      <c r="OU34" s="26"/>
      <c r="OV34" s="26"/>
      <c r="OW34" s="26"/>
      <c r="OX34" s="26"/>
      <c r="OY34" s="26"/>
      <c r="OZ34" s="26"/>
      <c r="PA34" s="26"/>
      <c r="PB34" s="26"/>
      <c r="PC34" s="26"/>
      <c r="PD34" s="26"/>
      <c r="PE34" s="26"/>
      <c r="PF34" s="26"/>
      <c r="PG34" s="26"/>
      <c r="PH34" s="26"/>
      <c r="PI34" s="26"/>
      <c r="PJ34" s="26"/>
      <c r="PK34" s="26"/>
      <c r="PL34" s="26"/>
      <c r="PM34" s="26"/>
      <c r="PN34" s="26"/>
      <c r="PO34" s="26"/>
      <c r="PP34" s="26"/>
      <c r="PQ34" s="26"/>
      <c r="PR34" s="26"/>
      <c r="PS34" s="26"/>
      <c r="PT34" s="26"/>
      <c r="PU34" s="26"/>
      <c r="PV34" s="26"/>
      <c r="PW34" s="26"/>
      <c r="PX34" s="26"/>
      <c r="PY34" s="26"/>
      <c r="PZ34" s="26"/>
      <c r="QA34" s="26"/>
      <c r="QB34" s="26"/>
      <c r="QC34" s="26"/>
      <c r="QD34" s="26"/>
      <c r="QE34" s="26"/>
      <c r="QF34" s="26"/>
      <c r="QG34" s="26"/>
      <c r="QH34" s="26"/>
      <c r="QI34" s="26"/>
      <c r="QJ34" s="26"/>
      <c r="QK34" s="26"/>
      <c r="QL34" s="26"/>
      <c r="QM34" s="26"/>
      <c r="QN34" s="26"/>
      <c r="QO34" s="26"/>
      <c r="QP34" s="26"/>
      <c r="QQ34" s="26"/>
      <c r="QR34" s="26"/>
      <c r="QS34" s="26"/>
      <c r="QT34" s="26"/>
      <c r="QU34" s="26"/>
      <c r="QV34" s="26"/>
      <c r="QW34" s="26"/>
      <c r="QX34" s="26"/>
      <c r="QY34" s="26"/>
      <c r="QZ34" s="26"/>
      <c r="RA34" s="26"/>
      <c r="RB34" s="26"/>
      <c r="RC34" s="26"/>
      <c r="RD34" s="26"/>
      <c r="RE34" s="26"/>
      <c r="RF34" s="26"/>
      <c r="RG34" s="26"/>
      <c r="RH34" s="26"/>
      <c r="RI34" s="26"/>
      <c r="RJ34" s="26"/>
      <c r="RK34" s="26"/>
      <c r="RL34" s="26"/>
      <c r="RM34" s="26"/>
      <c r="RN34" s="26"/>
      <c r="RO34" s="26"/>
      <c r="RP34" s="26"/>
      <c r="RQ34" s="26"/>
      <c r="RR34" s="26"/>
      <c r="RS34" s="26"/>
      <c r="RT34" s="26"/>
      <c r="RU34" s="26"/>
      <c r="RV34" s="26"/>
      <c r="RW34" s="26"/>
      <c r="RX34" s="26"/>
      <c r="RY34" s="26"/>
      <c r="RZ34" s="26"/>
      <c r="SA34" s="26"/>
      <c r="SB34" s="26"/>
      <c r="SC34" s="26"/>
      <c r="SD34" s="26"/>
      <c r="SE34" s="26"/>
      <c r="SF34" s="26"/>
      <c r="SG34" s="26"/>
      <c r="SH34" s="26"/>
      <c r="SI34" s="26"/>
      <c r="SJ34" s="26"/>
      <c r="SK34" s="26"/>
      <c r="SL34" s="26"/>
      <c r="SM34" s="26"/>
      <c r="SN34" s="26"/>
      <c r="SO34" s="26"/>
      <c r="SP34" s="26"/>
      <c r="SQ34" s="26"/>
      <c r="SR34" s="26"/>
      <c r="SS34" s="26"/>
      <c r="ST34" s="26"/>
      <c r="SU34" s="26"/>
      <c r="SV34" s="26"/>
      <c r="SW34" s="26"/>
      <c r="SX34" s="26"/>
      <c r="SY34" s="26"/>
      <c r="SZ34" s="26"/>
      <c r="TA34" s="26"/>
      <c r="TB34" s="26"/>
      <c r="TC34" s="26"/>
      <c r="TD34" s="26"/>
      <c r="TE34" s="26"/>
      <c r="TF34" s="26"/>
      <c r="TG34" s="26"/>
      <c r="TH34" s="26"/>
      <c r="TI34" s="26"/>
      <c r="TJ34" s="26"/>
      <c r="TK34" s="26"/>
      <c r="TL34" s="26"/>
      <c r="TM34" s="26"/>
    </row>
    <row r="35" spans="1:533" s="32" customFormat="1" ht="51" customHeight="1" x14ac:dyDescent="0.3">
      <c r="A35" s="86"/>
      <c r="B35" s="86"/>
      <c r="C35" s="90"/>
      <c r="D35" s="13" t="s">
        <v>76</v>
      </c>
      <c r="E35" s="28" t="s">
        <v>64</v>
      </c>
      <c r="F35" s="15" t="s">
        <v>56</v>
      </c>
      <c r="G35" s="56">
        <v>5</v>
      </c>
      <c r="H35" s="56">
        <v>5</v>
      </c>
      <c r="I35" s="65"/>
      <c r="J35" s="65"/>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c r="MR35" s="26"/>
      <c r="MS35" s="26"/>
      <c r="MT35" s="26"/>
      <c r="MU35" s="26"/>
      <c r="MV35" s="26"/>
      <c r="MW35" s="26"/>
      <c r="MX35" s="26"/>
      <c r="MY35" s="26"/>
      <c r="MZ35" s="26"/>
      <c r="NA35" s="26"/>
      <c r="NB35" s="26"/>
      <c r="NC35" s="26"/>
      <c r="ND35" s="26"/>
      <c r="NE35" s="26"/>
      <c r="NF35" s="26"/>
      <c r="NG35" s="26"/>
      <c r="NH35" s="26"/>
      <c r="NI35" s="26"/>
      <c r="NJ35" s="26"/>
      <c r="NK35" s="26"/>
      <c r="NL35" s="26"/>
      <c r="NM35" s="26"/>
      <c r="NN35" s="26"/>
      <c r="NO35" s="26"/>
      <c r="NP35" s="26"/>
      <c r="NQ35" s="26"/>
      <c r="NR35" s="26"/>
      <c r="NS35" s="26"/>
      <c r="NT35" s="26"/>
      <c r="NU35" s="26"/>
      <c r="NV35" s="26"/>
      <c r="NW35" s="26"/>
      <c r="NX35" s="26"/>
      <c r="NY35" s="26"/>
      <c r="NZ35" s="26"/>
      <c r="OA35" s="26"/>
      <c r="OB35" s="26"/>
      <c r="OC35" s="26"/>
      <c r="OD35" s="26"/>
      <c r="OE35" s="26"/>
      <c r="OF35" s="26"/>
      <c r="OG35" s="26"/>
      <c r="OH35" s="26"/>
      <c r="OI35" s="26"/>
      <c r="OJ35" s="26"/>
      <c r="OK35" s="26"/>
      <c r="OL35" s="26"/>
      <c r="OM35" s="26"/>
      <c r="ON35" s="26"/>
      <c r="OO35" s="26"/>
      <c r="OP35" s="26"/>
      <c r="OQ35" s="26"/>
      <c r="OR35" s="26"/>
      <c r="OS35" s="26"/>
      <c r="OT35" s="26"/>
      <c r="OU35" s="26"/>
      <c r="OV35" s="26"/>
      <c r="OW35" s="26"/>
      <c r="OX35" s="26"/>
      <c r="OY35" s="26"/>
      <c r="OZ35" s="26"/>
      <c r="PA35" s="26"/>
      <c r="PB35" s="26"/>
      <c r="PC35" s="26"/>
      <c r="PD35" s="26"/>
      <c r="PE35" s="26"/>
      <c r="PF35" s="26"/>
      <c r="PG35" s="26"/>
      <c r="PH35" s="26"/>
      <c r="PI35" s="26"/>
      <c r="PJ35" s="26"/>
      <c r="PK35" s="26"/>
      <c r="PL35" s="26"/>
      <c r="PM35" s="26"/>
      <c r="PN35" s="26"/>
      <c r="PO35" s="26"/>
      <c r="PP35" s="26"/>
      <c r="PQ35" s="26"/>
      <c r="PR35" s="26"/>
      <c r="PS35" s="26"/>
      <c r="PT35" s="26"/>
      <c r="PU35" s="26"/>
      <c r="PV35" s="26"/>
      <c r="PW35" s="26"/>
      <c r="PX35" s="26"/>
      <c r="PY35" s="26"/>
      <c r="PZ35" s="26"/>
      <c r="QA35" s="26"/>
      <c r="QB35" s="26"/>
      <c r="QC35" s="26"/>
      <c r="QD35" s="26"/>
      <c r="QE35" s="26"/>
      <c r="QF35" s="26"/>
      <c r="QG35" s="26"/>
      <c r="QH35" s="26"/>
      <c r="QI35" s="26"/>
      <c r="QJ35" s="26"/>
      <c r="QK35" s="26"/>
      <c r="QL35" s="26"/>
      <c r="QM35" s="26"/>
      <c r="QN35" s="26"/>
      <c r="QO35" s="26"/>
      <c r="QP35" s="26"/>
      <c r="QQ35" s="26"/>
      <c r="QR35" s="26"/>
      <c r="QS35" s="26"/>
      <c r="QT35" s="26"/>
      <c r="QU35" s="26"/>
      <c r="QV35" s="26"/>
      <c r="QW35" s="26"/>
      <c r="QX35" s="26"/>
      <c r="QY35" s="26"/>
      <c r="QZ35" s="26"/>
      <c r="RA35" s="26"/>
      <c r="RB35" s="26"/>
      <c r="RC35" s="26"/>
      <c r="RD35" s="26"/>
      <c r="RE35" s="26"/>
      <c r="RF35" s="26"/>
      <c r="RG35" s="26"/>
      <c r="RH35" s="26"/>
      <c r="RI35" s="26"/>
      <c r="RJ35" s="26"/>
      <c r="RK35" s="26"/>
      <c r="RL35" s="26"/>
      <c r="RM35" s="26"/>
      <c r="RN35" s="26"/>
      <c r="RO35" s="26"/>
      <c r="RP35" s="26"/>
      <c r="RQ35" s="26"/>
      <c r="RR35" s="26"/>
      <c r="RS35" s="26"/>
      <c r="RT35" s="26"/>
      <c r="RU35" s="26"/>
      <c r="RV35" s="26"/>
      <c r="RW35" s="26"/>
      <c r="RX35" s="26"/>
      <c r="RY35" s="26"/>
      <c r="RZ35" s="26"/>
      <c r="SA35" s="26"/>
      <c r="SB35" s="26"/>
      <c r="SC35" s="26"/>
      <c r="SD35" s="26"/>
      <c r="SE35" s="26"/>
      <c r="SF35" s="26"/>
      <c r="SG35" s="26"/>
      <c r="SH35" s="26"/>
      <c r="SI35" s="26"/>
      <c r="SJ35" s="26"/>
      <c r="SK35" s="26"/>
      <c r="SL35" s="26"/>
      <c r="SM35" s="26"/>
      <c r="SN35" s="26"/>
      <c r="SO35" s="26"/>
      <c r="SP35" s="26"/>
      <c r="SQ35" s="26"/>
      <c r="SR35" s="26"/>
      <c r="SS35" s="26"/>
      <c r="ST35" s="26"/>
      <c r="SU35" s="26"/>
      <c r="SV35" s="26"/>
      <c r="SW35" s="26"/>
      <c r="SX35" s="26"/>
      <c r="SY35" s="26"/>
      <c r="SZ35" s="26"/>
      <c r="TA35" s="26"/>
      <c r="TB35" s="26"/>
      <c r="TC35" s="26"/>
      <c r="TD35" s="26"/>
      <c r="TE35" s="26"/>
      <c r="TF35" s="26"/>
      <c r="TG35" s="26"/>
      <c r="TH35" s="26"/>
      <c r="TI35" s="26"/>
      <c r="TJ35" s="26"/>
      <c r="TK35" s="26"/>
      <c r="TL35" s="26"/>
      <c r="TM35" s="26"/>
    </row>
    <row r="36" spans="1:533" s="29" customFormat="1" ht="54" customHeight="1" x14ac:dyDescent="0.25">
      <c r="A36" s="86"/>
      <c r="B36" s="86"/>
      <c r="C36" s="90"/>
      <c r="D36" s="13" t="s">
        <v>76</v>
      </c>
      <c r="E36" s="33" t="s">
        <v>24</v>
      </c>
      <c r="F36" s="14" t="s">
        <v>94</v>
      </c>
      <c r="G36" s="56">
        <v>5</v>
      </c>
      <c r="H36" s="56">
        <v>5</v>
      </c>
      <c r="I36" s="65"/>
      <c r="J36" s="65"/>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c r="OX36" s="20"/>
      <c r="OY36" s="20"/>
      <c r="OZ36" s="20"/>
      <c r="PA36" s="20"/>
      <c r="PB36" s="20"/>
      <c r="PC36" s="20"/>
      <c r="PD36" s="20"/>
      <c r="PE36" s="20"/>
      <c r="PF36" s="20"/>
      <c r="PG36" s="20"/>
      <c r="PH36" s="20"/>
      <c r="PI36" s="20"/>
      <c r="PJ36" s="20"/>
      <c r="PK36" s="20"/>
      <c r="PL36" s="20"/>
      <c r="PM36" s="20"/>
      <c r="PN36" s="20"/>
      <c r="PO36" s="20"/>
      <c r="PP36" s="20"/>
      <c r="PQ36" s="20"/>
      <c r="PR36" s="20"/>
      <c r="PS36" s="20"/>
      <c r="PT36" s="20"/>
      <c r="PU36" s="20"/>
      <c r="PV36" s="20"/>
      <c r="PW36" s="20"/>
      <c r="PX36" s="20"/>
      <c r="PY36" s="20"/>
      <c r="PZ36" s="20"/>
      <c r="QA36" s="20"/>
      <c r="QB36" s="20"/>
      <c r="QC36" s="20"/>
      <c r="QD36" s="20"/>
      <c r="QE36" s="20"/>
      <c r="QF36" s="20"/>
      <c r="QG36" s="20"/>
      <c r="QH36" s="20"/>
      <c r="QI36" s="20"/>
      <c r="QJ36" s="20"/>
      <c r="QK36" s="20"/>
      <c r="QL36" s="20"/>
      <c r="QM36" s="20"/>
      <c r="QN36" s="20"/>
      <c r="QO36" s="20"/>
      <c r="QP36" s="20"/>
      <c r="QQ36" s="20"/>
      <c r="QR36" s="20"/>
      <c r="QS36" s="20"/>
      <c r="QT36" s="20"/>
      <c r="QU36" s="20"/>
      <c r="QV36" s="20"/>
      <c r="QW36" s="20"/>
      <c r="QX36" s="20"/>
      <c r="QY36" s="20"/>
      <c r="QZ36" s="20"/>
      <c r="RA36" s="20"/>
      <c r="RB36" s="20"/>
      <c r="RC36" s="20"/>
      <c r="RD36" s="20"/>
      <c r="RE36" s="20"/>
      <c r="RF36" s="20"/>
      <c r="RG36" s="20"/>
      <c r="RH36" s="20"/>
      <c r="RI36" s="20"/>
      <c r="RJ36" s="20"/>
      <c r="RK36" s="20"/>
      <c r="RL36" s="20"/>
      <c r="RM36" s="20"/>
      <c r="RN36" s="20"/>
      <c r="RO36" s="20"/>
      <c r="RP36" s="20"/>
      <c r="RQ36" s="20"/>
      <c r="RR36" s="20"/>
      <c r="RS36" s="20"/>
      <c r="RT36" s="20"/>
      <c r="RU36" s="20"/>
      <c r="RV36" s="20"/>
      <c r="RW36" s="20"/>
      <c r="RX36" s="20"/>
      <c r="RY36" s="20"/>
      <c r="RZ36" s="20"/>
      <c r="SA36" s="20"/>
      <c r="SB36" s="20"/>
      <c r="SC36" s="20"/>
      <c r="SD36" s="20"/>
      <c r="SE36" s="20"/>
      <c r="SF36" s="20"/>
      <c r="SG36" s="20"/>
      <c r="SH36" s="20"/>
      <c r="SI36" s="20"/>
      <c r="SJ36" s="20"/>
      <c r="SK36" s="20"/>
      <c r="SL36" s="20"/>
      <c r="SM36" s="20"/>
      <c r="SN36" s="20"/>
      <c r="SO36" s="20"/>
      <c r="SP36" s="20"/>
      <c r="SQ36" s="20"/>
      <c r="SR36" s="20"/>
      <c r="SS36" s="20"/>
      <c r="ST36" s="20"/>
      <c r="SU36" s="20"/>
      <c r="SV36" s="20"/>
      <c r="SW36" s="20"/>
      <c r="SX36" s="20"/>
      <c r="SY36" s="20"/>
      <c r="SZ36" s="20"/>
      <c r="TA36" s="20"/>
      <c r="TB36" s="20"/>
      <c r="TC36" s="20"/>
      <c r="TD36" s="20"/>
      <c r="TE36" s="20"/>
      <c r="TF36" s="20"/>
      <c r="TG36" s="20"/>
      <c r="TH36" s="20"/>
      <c r="TI36" s="20"/>
      <c r="TJ36" s="20"/>
      <c r="TK36" s="20"/>
      <c r="TL36" s="20"/>
      <c r="TM36" s="20"/>
    </row>
    <row r="37" spans="1:533" ht="44.25" customHeight="1" x14ac:dyDescent="0.3">
      <c r="A37" s="86"/>
      <c r="B37" s="86"/>
      <c r="C37" s="94"/>
      <c r="D37" s="22" t="s">
        <v>81</v>
      </c>
      <c r="E37" s="34" t="s">
        <v>25</v>
      </c>
      <c r="F37" s="15" t="s">
        <v>56</v>
      </c>
      <c r="G37" s="56">
        <v>5</v>
      </c>
      <c r="H37" s="56">
        <v>5</v>
      </c>
      <c r="I37" s="65"/>
      <c r="J37" s="65"/>
    </row>
    <row r="38" spans="1:533" s="50" customFormat="1" ht="42" customHeight="1" x14ac:dyDescent="0.25">
      <c r="A38" s="53"/>
      <c r="B38" s="53"/>
      <c r="C38" s="53"/>
      <c r="D38" s="51"/>
      <c r="E38" s="52"/>
      <c r="F38" s="52" t="s">
        <v>156</v>
      </c>
      <c r="G38" s="57">
        <f>SUM(G23:G37)/15</f>
        <v>5</v>
      </c>
      <c r="H38" s="57">
        <f>SUM(H23:H37)/15</f>
        <v>5</v>
      </c>
      <c r="I38" s="57">
        <f>SUM(G38+H38)/2</f>
        <v>5</v>
      </c>
      <c r="J38" s="57">
        <f>SUM(I38/5)*$C23</f>
        <v>10</v>
      </c>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c r="IU38" s="49"/>
      <c r="IV38" s="49"/>
      <c r="IW38" s="49"/>
      <c r="IX38" s="49"/>
      <c r="IY38" s="49"/>
      <c r="IZ38" s="49"/>
      <c r="JA38" s="49"/>
      <c r="JB38" s="49"/>
      <c r="JC38" s="49"/>
      <c r="JD38" s="49"/>
      <c r="JE38" s="49"/>
      <c r="JF38" s="49"/>
      <c r="JG38" s="49"/>
      <c r="JH38" s="49"/>
      <c r="JI38" s="49"/>
      <c r="JJ38" s="49"/>
      <c r="JK38" s="49"/>
      <c r="JL38" s="49"/>
      <c r="JM38" s="49"/>
      <c r="JN38" s="49"/>
      <c r="JO38" s="49"/>
      <c r="JP38" s="49"/>
      <c r="JQ38" s="49"/>
      <c r="JR38" s="49"/>
      <c r="JS38" s="49"/>
      <c r="JT38" s="49"/>
      <c r="JU38" s="49"/>
      <c r="JV38" s="49"/>
      <c r="JW38" s="49"/>
      <c r="JX38" s="49"/>
      <c r="JY38" s="49"/>
      <c r="JZ38" s="49"/>
      <c r="KA38" s="49"/>
      <c r="KB38" s="49"/>
      <c r="KC38" s="49"/>
      <c r="KD38" s="49"/>
      <c r="KE38" s="49"/>
      <c r="KF38" s="49"/>
      <c r="KG38" s="49"/>
      <c r="KH38" s="49"/>
      <c r="KI38" s="49"/>
      <c r="KJ38" s="49"/>
      <c r="KK38" s="49"/>
      <c r="KL38" s="49"/>
      <c r="KM38" s="49"/>
      <c r="KN38" s="49"/>
      <c r="KO38" s="49"/>
      <c r="KP38" s="49"/>
      <c r="KQ38" s="49"/>
      <c r="KR38" s="49"/>
      <c r="KS38" s="49"/>
      <c r="KT38" s="49"/>
      <c r="KU38" s="49"/>
      <c r="KV38" s="49"/>
      <c r="KW38" s="49"/>
      <c r="KX38" s="49"/>
      <c r="KY38" s="49"/>
      <c r="KZ38" s="49"/>
      <c r="LA38" s="49"/>
      <c r="LB38" s="49"/>
      <c r="LC38" s="49"/>
      <c r="LD38" s="49"/>
      <c r="LE38" s="49"/>
      <c r="LF38" s="49"/>
      <c r="LG38" s="49"/>
      <c r="LH38" s="49"/>
      <c r="LI38" s="49"/>
      <c r="LJ38" s="49"/>
      <c r="LK38" s="49"/>
      <c r="LL38" s="49"/>
      <c r="LM38" s="49"/>
      <c r="LN38" s="49"/>
      <c r="LO38" s="49"/>
      <c r="LP38" s="49"/>
      <c r="LQ38" s="49"/>
      <c r="LR38" s="49"/>
      <c r="LS38" s="49"/>
      <c r="LT38" s="49"/>
      <c r="LU38" s="49"/>
      <c r="LV38" s="49"/>
      <c r="LW38" s="49"/>
      <c r="LX38" s="49"/>
      <c r="LY38" s="49"/>
      <c r="LZ38" s="49"/>
      <c r="MA38" s="49"/>
      <c r="MB38" s="49"/>
      <c r="MC38" s="49"/>
      <c r="MD38" s="49"/>
      <c r="ME38" s="49"/>
      <c r="MF38" s="49"/>
      <c r="MG38" s="49"/>
      <c r="MH38" s="49"/>
      <c r="MI38" s="49"/>
      <c r="MJ38" s="49"/>
      <c r="MK38" s="49"/>
      <c r="ML38" s="49"/>
      <c r="MM38" s="49"/>
      <c r="MN38" s="49"/>
      <c r="MO38" s="49"/>
      <c r="MP38" s="49"/>
      <c r="MQ38" s="49"/>
      <c r="MR38" s="49"/>
      <c r="MS38" s="49"/>
      <c r="MT38" s="49"/>
      <c r="MU38" s="49"/>
      <c r="MV38" s="49"/>
      <c r="MW38" s="49"/>
      <c r="MX38" s="49"/>
      <c r="MY38" s="49"/>
      <c r="MZ38" s="49"/>
      <c r="NA38" s="49"/>
      <c r="NB38" s="49"/>
      <c r="NC38" s="49"/>
      <c r="ND38" s="49"/>
      <c r="NE38" s="49"/>
      <c r="NF38" s="49"/>
      <c r="NG38" s="49"/>
      <c r="NH38" s="49"/>
      <c r="NI38" s="49"/>
      <c r="NJ38" s="49"/>
      <c r="NK38" s="49"/>
      <c r="NL38" s="49"/>
      <c r="NM38" s="49"/>
      <c r="NN38" s="49"/>
      <c r="NO38" s="49"/>
      <c r="NP38" s="49"/>
      <c r="NQ38" s="49"/>
      <c r="NR38" s="49"/>
      <c r="NS38" s="49"/>
      <c r="NT38" s="49"/>
      <c r="NU38" s="49"/>
      <c r="NV38" s="49"/>
      <c r="NW38" s="49"/>
      <c r="NX38" s="49"/>
      <c r="NY38" s="49"/>
      <c r="NZ38" s="49"/>
      <c r="OA38" s="49"/>
      <c r="OB38" s="49"/>
      <c r="OC38" s="49"/>
      <c r="OD38" s="49"/>
      <c r="OE38" s="49"/>
      <c r="OF38" s="49"/>
      <c r="OG38" s="49"/>
      <c r="OH38" s="49"/>
      <c r="OI38" s="49"/>
      <c r="OJ38" s="49"/>
      <c r="OK38" s="49"/>
      <c r="OL38" s="49"/>
      <c r="OM38" s="49"/>
      <c r="ON38" s="49"/>
      <c r="OO38" s="49"/>
      <c r="OP38" s="49"/>
      <c r="OQ38" s="49"/>
      <c r="OR38" s="49"/>
      <c r="OS38" s="49"/>
      <c r="OT38" s="49"/>
      <c r="OU38" s="49"/>
      <c r="OV38" s="49"/>
      <c r="OW38" s="49"/>
      <c r="OX38" s="49"/>
      <c r="OY38" s="49"/>
      <c r="OZ38" s="49"/>
      <c r="PA38" s="49"/>
      <c r="PB38" s="49"/>
      <c r="PC38" s="49"/>
      <c r="PD38" s="49"/>
      <c r="PE38" s="49"/>
      <c r="PF38" s="49"/>
      <c r="PG38" s="49"/>
      <c r="PH38" s="49"/>
      <c r="PI38" s="49"/>
      <c r="PJ38" s="49"/>
      <c r="PK38" s="49"/>
      <c r="PL38" s="49"/>
      <c r="PM38" s="49"/>
      <c r="PN38" s="49"/>
      <c r="PO38" s="49"/>
      <c r="PP38" s="49"/>
      <c r="PQ38" s="49"/>
      <c r="PR38" s="49"/>
      <c r="PS38" s="49"/>
      <c r="PT38" s="49"/>
      <c r="PU38" s="49"/>
      <c r="PV38" s="49"/>
      <c r="PW38" s="49"/>
      <c r="PX38" s="49"/>
      <c r="PY38" s="49"/>
      <c r="PZ38" s="49"/>
      <c r="QA38" s="49"/>
      <c r="QB38" s="49"/>
      <c r="QC38" s="49"/>
      <c r="QD38" s="49"/>
      <c r="QE38" s="49"/>
      <c r="QF38" s="49"/>
      <c r="QG38" s="49"/>
      <c r="QH38" s="49"/>
      <c r="QI38" s="49"/>
      <c r="QJ38" s="49"/>
      <c r="QK38" s="49"/>
      <c r="QL38" s="49"/>
      <c r="QM38" s="49"/>
      <c r="QN38" s="49"/>
      <c r="QO38" s="49"/>
      <c r="QP38" s="49"/>
      <c r="QQ38" s="49"/>
      <c r="QR38" s="49"/>
      <c r="QS38" s="49"/>
      <c r="QT38" s="49"/>
      <c r="QU38" s="49"/>
      <c r="QV38" s="49"/>
      <c r="QW38" s="49"/>
      <c r="QX38" s="49"/>
      <c r="QY38" s="49"/>
      <c r="QZ38" s="49"/>
      <c r="RA38" s="49"/>
      <c r="RB38" s="49"/>
      <c r="RC38" s="49"/>
      <c r="RD38" s="49"/>
      <c r="RE38" s="49"/>
      <c r="RF38" s="49"/>
      <c r="RG38" s="49"/>
      <c r="RH38" s="49"/>
      <c r="RI38" s="49"/>
      <c r="RJ38" s="49"/>
      <c r="RK38" s="49"/>
      <c r="RL38" s="49"/>
      <c r="RM38" s="49"/>
      <c r="RN38" s="49"/>
      <c r="RO38" s="49"/>
      <c r="RP38" s="49"/>
      <c r="RQ38" s="49"/>
      <c r="RR38" s="49"/>
      <c r="RS38" s="49"/>
      <c r="RT38" s="49"/>
      <c r="RU38" s="49"/>
      <c r="RV38" s="49"/>
      <c r="RW38" s="49"/>
      <c r="RX38" s="49"/>
      <c r="RY38" s="49"/>
      <c r="RZ38" s="49"/>
      <c r="SA38" s="49"/>
      <c r="SB38" s="49"/>
      <c r="SC38" s="49"/>
      <c r="SD38" s="49"/>
      <c r="SE38" s="49"/>
      <c r="SF38" s="49"/>
      <c r="SG38" s="49"/>
      <c r="SH38" s="49"/>
      <c r="SI38" s="49"/>
      <c r="SJ38" s="49"/>
      <c r="SK38" s="49"/>
      <c r="SL38" s="49"/>
      <c r="SM38" s="49"/>
      <c r="SN38" s="49"/>
      <c r="SO38" s="49"/>
      <c r="SP38" s="49"/>
      <c r="SQ38" s="49"/>
      <c r="SR38" s="49"/>
      <c r="SS38" s="49"/>
      <c r="ST38" s="49"/>
      <c r="SU38" s="49"/>
      <c r="SV38" s="49"/>
      <c r="SW38" s="49"/>
      <c r="SX38" s="49"/>
      <c r="SY38" s="49"/>
      <c r="SZ38" s="49"/>
      <c r="TA38" s="49"/>
      <c r="TB38" s="49"/>
      <c r="TC38" s="49"/>
      <c r="TD38" s="49"/>
      <c r="TE38" s="49"/>
      <c r="TF38" s="49"/>
      <c r="TG38" s="49"/>
      <c r="TH38" s="49"/>
      <c r="TI38" s="49"/>
      <c r="TJ38" s="49"/>
      <c r="TK38" s="49"/>
      <c r="TL38" s="49"/>
      <c r="TM38" s="49"/>
    </row>
    <row r="39" spans="1:533" s="20" customFormat="1" ht="60" customHeight="1" x14ac:dyDescent="0.25">
      <c r="A39" s="85" t="s">
        <v>41</v>
      </c>
      <c r="B39" s="85"/>
      <c r="C39" s="95">
        <v>20</v>
      </c>
      <c r="D39" s="13" t="s">
        <v>76</v>
      </c>
      <c r="E39" s="14" t="s">
        <v>5</v>
      </c>
      <c r="F39" s="15" t="s">
        <v>56</v>
      </c>
      <c r="G39" s="56">
        <v>5</v>
      </c>
      <c r="H39" s="56">
        <v>5</v>
      </c>
      <c r="I39" s="65"/>
      <c r="J39" s="65"/>
    </row>
    <row r="40" spans="1:533" ht="50.25" customHeight="1" x14ac:dyDescent="0.3">
      <c r="A40" s="86"/>
      <c r="B40" s="86"/>
      <c r="C40" s="90"/>
      <c r="D40" s="13" t="s">
        <v>76</v>
      </c>
      <c r="E40" s="14" t="s">
        <v>6</v>
      </c>
      <c r="F40" s="15" t="s">
        <v>56</v>
      </c>
      <c r="G40" s="56">
        <v>5</v>
      </c>
      <c r="H40" s="56">
        <v>5</v>
      </c>
      <c r="I40" s="65"/>
      <c r="J40" s="65"/>
    </row>
    <row r="41" spans="1:533" ht="63.75" customHeight="1" x14ac:dyDescent="0.3">
      <c r="A41" s="86"/>
      <c r="B41" s="86"/>
      <c r="C41" s="90"/>
      <c r="D41" s="13" t="s">
        <v>76</v>
      </c>
      <c r="E41" s="14" t="s">
        <v>7</v>
      </c>
      <c r="F41" s="15" t="s">
        <v>56</v>
      </c>
      <c r="G41" s="56">
        <v>5</v>
      </c>
      <c r="H41" s="56">
        <v>5</v>
      </c>
      <c r="I41" s="65"/>
      <c r="J41" s="65"/>
    </row>
    <row r="42" spans="1:533" ht="68.25" customHeight="1" x14ac:dyDescent="0.3">
      <c r="A42" s="86"/>
      <c r="B42" s="86"/>
      <c r="C42" s="90"/>
      <c r="D42" s="13" t="s">
        <v>76</v>
      </c>
      <c r="E42" s="14" t="s">
        <v>8</v>
      </c>
      <c r="F42" s="15" t="s">
        <v>56</v>
      </c>
      <c r="G42" s="56">
        <v>5</v>
      </c>
      <c r="H42" s="56">
        <v>5</v>
      </c>
      <c r="I42" s="65"/>
      <c r="J42" s="65"/>
    </row>
    <row r="43" spans="1:533" ht="45.75" customHeight="1" x14ac:dyDescent="0.3">
      <c r="A43" s="86"/>
      <c r="B43" s="86"/>
      <c r="C43" s="90"/>
      <c r="D43" s="13" t="s">
        <v>76</v>
      </c>
      <c r="E43" s="14" t="s">
        <v>49</v>
      </c>
      <c r="F43" s="15" t="s">
        <v>56</v>
      </c>
      <c r="G43" s="56">
        <v>5</v>
      </c>
      <c r="H43" s="56">
        <v>5</v>
      </c>
      <c r="I43" s="65"/>
      <c r="J43" s="65"/>
    </row>
    <row r="44" spans="1:533" ht="47.25" customHeight="1" x14ac:dyDescent="0.3">
      <c r="A44" s="86"/>
      <c r="B44" s="86"/>
      <c r="C44" s="90"/>
      <c r="D44" s="13" t="s">
        <v>76</v>
      </c>
      <c r="E44" s="14" t="s">
        <v>48</v>
      </c>
      <c r="F44" s="15" t="s">
        <v>56</v>
      </c>
      <c r="G44" s="56">
        <v>5</v>
      </c>
      <c r="H44" s="56">
        <v>5</v>
      </c>
      <c r="I44" s="65"/>
      <c r="J44" s="65"/>
    </row>
    <row r="45" spans="1:533" ht="47.25" customHeight="1" x14ac:dyDescent="0.3">
      <c r="A45" s="86"/>
      <c r="B45" s="86"/>
      <c r="C45" s="90"/>
      <c r="D45" s="13" t="s">
        <v>76</v>
      </c>
      <c r="E45" s="14" t="s">
        <v>65</v>
      </c>
      <c r="F45" s="15" t="s">
        <v>56</v>
      </c>
      <c r="G45" s="56">
        <v>5</v>
      </c>
      <c r="H45" s="56">
        <v>5</v>
      </c>
      <c r="I45" s="65"/>
      <c r="J45" s="65"/>
    </row>
    <row r="46" spans="1:533" ht="47.25" customHeight="1" x14ac:dyDescent="0.3">
      <c r="A46" s="86"/>
      <c r="B46" s="86"/>
      <c r="C46" s="90"/>
      <c r="D46" s="13" t="s">
        <v>76</v>
      </c>
      <c r="E46" s="14" t="s">
        <v>66</v>
      </c>
      <c r="F46" s="15" t="s">
        <v>56</v>
      </c>
      <c r="G46" s="56">
        <v>5</v>
      </c>
      <c r="H46" s="56">
        <v>5</v>
      </c>
      <c r="I46" s="65"/>
      <c r="J46" s="65"/>
    </row>
    <row r="47" spans="1:533" s="36" customFormat="1" ht="41.25" customHeight="1" x14ac:dyDescent="0.3">
      <c r="A47" s="86"/>
      <c r="B47" s="86"/>
      <c r="C47" s="90"/>
      <c r="D47" s="13" t="s">
        <v>76</v>
      </c>
      <c r="E47" s="35" t="s">
        <v>67</v>
      </c>
      <c r="F47" s="15" t="s">
        <v>56</v>
      </c>
      <c r="G47" s="56">
        <v>5</v>
      </c>
      <c r="H47" s="56">
        <v>5</v>
      </c>
      <c r="I47" s="65"/>
      <c r="J47" s="6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5"/>
      <c r="NI47" s="5"/>
      <c r="NJ47" s="5"/>
      <c r="NK47" s="5"/>
      <c r="NL47" s="5"/>
      <c r="NM47" s="5"/>
      <c r="NN47" s="5"/>
      <c r="NO47" s="5"/>
      <c r="NP47" s="5"/>
      <c r="NQ47" s="5"/>
      <c r="NR47" s="5"/>
      <c r="NS47" s="5"/>
      <c r="NT47" s="5"/>
      <c r="NU47" s="5"/>
      <c r="NV47" s="5"/>
      <c r="NW47" s="5"/>
      <c r="NX47" s="5"/>
      <c r="NY47" s="5"/>
      <c r="NZ47" s="5"/>
      <c r="OA47" s="5"/>
      <c r="OB47" s="5"/>
      <c r="OC47" s="5"/>
      <c r="OD47" s="5"/>
      <c r="OE47" s="5"/>
      <c r="OF47" s="5"/>
      <c r="OG47" s="5"/>
      <c r="OH47" s="5"/>
      <c r="OI47" s="5"/>
      <c r="OJ47" s="5"/>
      <c r="OK47" s="5"/>
      <c r="OL47" s="5"/>
      <c r="OM47" s="5"/>
      <c r="ON47" s="5"/>
      <c r="OO47" s="5"/>
      <c r="OP47" s="5"/>
      <c r="OQ47" s="5"/>
      <c r="OR47" s="5"/>
      <c r="OS47" s="5"/>
      <c r="OT47" s="5"/>
      <c r="OU47" s="5"/>
      <c r="OV47" s="5"/>
      <c r="OW47" s="5"/>
      <c r="OX47" s="5"/>
      <c r="OY47" s="5"/>
      <c r="OZ47" s="5"/>
      <c r="PA47" s="5"/>
      <c r="PB47" s="5"/>
      <c r="PC47" s="5"/>
      <c r="PD47" s="5"/>
      <c r="PE47" s="5"/>
      <c r="PF47" s="5"/>
      <c r="PG47" s="5"/>
      <c r="PH47" s="5"/>
      <c r="PI47" s="5"/>
      <c r="PJ47" s="5"/>
      <c r="PK47" s="5"/>
      <c r="PL47" s="5"/>
      <c r="PM47" s="5"/>
      <c r="PN47" s="5"/>
      <c r="PO47" s="5"/>
      <c r="PP47" s="5"/>
      <c r="PQ47" s="5"/>
      <c r="PR47" s="5"/>
      <c r="PS47" s="5"/>
      <c r="PT47" s="5"/>
      <c r="PU47" s="5"/>
      <c r="PV47" s="5"/>
      <c r="PW47" s="5"/>
      <c r="PX47" s="5"/>
      <c r="PY47" s="5"/>
      <c r="PZ47" s="5"/>
      <c r="QA47" s="5"/>
      <c r="QB47" s="5"/>
      <c r="QC47" s="5"/>
      <c r="QD47" s="5"/>
      <c r="QE47" s="5"/>
      <c r="QF47" s="5"/>
      <c r="QG47" s="5"/>
      <c r="QH47" s="5"/>
      <c r="QI47" s="5"/>
      <c r="QJ47" s="5"/>
      <c r="QK47" s="5"/>
      <c r="QL47" s="5"/>
      <c r="QM47" s="5"/>
      <c r="QN47" s="5"/>
      <c r="QO47" s="5"/>
      <c r="QP47" s="5"/>
      <c r="QQ47" s="5"/>
      <c r="QR47" s="5"/>
      <c r="QS47" s="5"/>
      <c r="QT47" s="5"/>
      <c r="QU47" s="5"/>
      <c r="QV47" s="5"/>
      <c r="QW47" s="5"/>
      <c r="QX47" s="5"/>
      <c r="QY47" s="5"/>
      <c r="QZ47" s="5"/>
      <c r="RA47" s="5"/>
      <c r="RB47" s="5"/>
      <c r="RC47" s="5"/>
      <c r="RD47" s="5"/>
      <c r="RE47" s="5"/>
      <c r="RF47" s="5"/>
      <c r="RG47" s="5"/>
      <c r="RH47" s="5"/>
      <c r="RI47" s="5"/>
      <c r="RJ47" s="5"/>
      <c r="RK47" s="5"/>
      <c r="RL47" s="5"/>
      <c r="RM47" s="5"/>
      <c r="RN47" s="5"/>
      <c r="RO47" s="5"/>
      <c r="RP47" s="5"/>
      <c r="RQ47" s="5"/>
      <c r="RR47" s="5"/>
      <c r="RS47" s="5"/>
      <c r="RT47" s="5"/>
      <c r="RU47" s="5"/>
      <c r="RV47" s="5"/>
      <c r="RW47" s="5"/>
      <c r="RX47" s="5"/>
      <c r="RY47" s="5"/>
      <c r="RZ47" s="5"/>
      <c r="SA47" s="5"/>
      <c r="SB47" s="5"/>
      <c r="SC47" s="5"/>
      <c r="SD47" s="5"/>
      <c r="SE47" s="5"/>
      <c r="SF47" s="5"/>
      <c r="SG47" s="5"/>
      <c r="SH47" s="5"/>
      <c r="SI47" s="5"/>
      <c r="SJ47" s="5"/>
      <c r="SK47" s="5"/>
      <c r="SL47" s="5"/>
      <c r="SM47" s="5"/>
      <c r="SN47" s="5"/>
      <c r="SO47" s="5"/>
      <c r="SP47" s="5"/>
      <c r="SQ47" s="5"/>
      <c r="SR47" s="5"/>
      <c r="SS47" s="5"/>
      <c r="ST47" s="5"/>
      <c r="SU47" s="5"/>
      <c r="SV47" s="5"/>
      <c r="SW47" s="5"/>
      <c r="SX47" s="5"/>
      <c r="SY47" s="5"/>
      <c r="SZ47" s="5"/>
      <c r="TA47" s="5"/>
      <c r="TB47" s="5"/>
      <c r="TC47" s="5"/>
      <c r="TD47" s="5"/>
      <c r="TE47" s="5"/>
      <c r="TF47" s="5"/>
      <c r="TG47" s="5"/>
      <c r="TH47" s="5"/>
      <c r="TI47" s="5"/>
      <c r="TJ47" s="5"/>
      <c r="TK47" s="5"/>
      <c r="TL47" s="5"/>
      <c r="TM47" s="5"/>
    </row>
    <row r="48" spans="1:533" ht="86.25" customHeight="1" x14ac:dyDescent="0.3">
      <c r="A48" s="86"/>
      <c r="B48" s="86"/>
      <c r="C48" s="90"/>
      <c r="D48" s="37" t="s">
        <v>26</v>
      </c>
      <c r="E48" s="19" t="s">
        <v>27</v>
      </c>
      <c r="F48" s="14" t="s">
        <v>95</v>
      </c>
      <c r="G48" s="56">
        <v>5</v>
      </c>
      <c r="H48" s="56">
        <v>5</v>
      </c>
      <c r="I48" s="65"/>
      <c r="J48" s="65"/>
    </row>
    <row r="49" spans="1:533" ht="76.5" customHeight="1" x14ac:dyDescent="0.3">
      <c r="A49" s="86"/>
      <c r="B49" s="86"/>
      <c r="C49" s="94"/>
      <c r="D49" s="13" t="s">
        <v>96</v>
      </c>
      <c r="E49" s="19" t="s">
        <v>68</v>
      </c>
      <c r="F49" s="15" t="s">
        <v>56</v>
      </c>
      <c r="G49" s="56">
        <v>5</v>
      </c>
      <c r="H49" s="56">
        <v>5</v>
      </c>
      <c r="I49" s="65"/>
      <c r="J49" s="65"/>
    </row>
    <row r="50" spans="1:533" s="50" customFormat="1" ht="42" customHeight="1" x14ac:dyDescent="0.25">
      <c r="A50" s="54"/>
      <c r="B50" s="54"/>
      <c r="C50" s="54"/>
      <c r="D50" s="52"/>
      <c r="E50" s="52"/>
      <c r="F50" s="52" t="s">
        <v>157</v>
      </c>
      <c r="G50" s="57">
        <f>SUM(G39:G49)/11</f>
        <v>5</v>
      </c>
      <c r="H50" s="57">
        <f>SUM(H39:H49)/11</f>
        <v>5</v>
      </c>
      <c r="I50" s="57">
        <f>SUM(G50+H50)/2</f>
        <v>5</v>
      </c>
      <c r="J50" s="57">
        <f>SUM(I50/5)*$C39</f>
        <v>20</v>
      </c>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c r="HP50" s="49"/>
      <c r="HQ50" s="49"/>
      <c r="HR50" s="49"/>
      <c r="HS50" s="49"/>
      <c r="HT50" s="49"/>
      <c r="HU50" s="49"/>
      <c r="HV50" s="49"/>
      <c r="HW50" s="49"/>
      <c r="HX50" s="49"/>
      <c r="HY50" s="49"/>
      <c r="HZ50" s="49"/>
      <c r="IA50" s="49"/>
      <c r="IB50" s="49"/>
      <c r="IC50" s="49"/>
      <c r="ID50" s="49"/>
      <c r="IE50" s="49"/>
      <c r="IF50" s="49"/>
      <c r="IG50" s="49"/>
      <c r="IH50" s="49"/>
      <c r="II50" s="49"/>
      <c r="IJ50" s="49"/>
      <c r="IK50" s="49"/>
      <c r="IL50" s="49"/>
      <c r="IM50" s="49"/>
      <c r="IN50" s="49"/>
      <c r="IO50" s="49"/>
      <c r="IP50" s="49"/>
      <c r="IQ50" s="49"/>
      <c r="IR50" s="49"/>
      <c r="IS50" s="49"/>
      <c r="IT50" s="49"/>
      <c r="IU50" s="49"/>
      <c r="IV50" s="49"/>
      <c r="IW50" s="49"/>
      <c r="IX50" s="49"/>
      <c r="IY50" s="49"/>
      <c r="IZ50" s="49"/>
      <c r="JA50" s="49"/>
      <c r="JB50" s="49"/>
      <c r="JC50" s="49"/>
      <c r="JD50" s="49"/>
      <c r="JE50" s="49"/>
      <c r="JF50" s="49"/>
      <c r="JG50" s="49"/>
      <c r="JH50" s="49"/>
      <c r="JI50" s="49"/>
      <c r="JJ50" s="49"/>
      <c r="JK50" s="49"/>
      <c r="JL50" s="49"/>
      <c r="JM50" s="49"/>
      <c r="JN50" s="49"/>
      <c r="JO50" s="49"/>
      <c r="JP50" s="49"/>
      <c r="JQ50" s="49"/>
      <c r="JR50" s="49"/>
      <c r="JS50" s="49"/>
      <c r="JT50" s="49"/>
      <c r="JU50" s="49"/>
      <c r="JV50" s="49"/>
      <c r="JW50" s="49"/>
      <c r="JX50" s="49"/>
      <c r="JY50" s="49"/>
      <c r="JZ50" s="49"/>
      <c r="KA50" s="49"/>
      <c r="KB50" s="49"/>
      <c r="KC50" s="49"/>
      <c r="KD50" s="49"/>
      <c r="KE50" s="49"/>
      <c r="KF50" s="49"/>
      <c r="KG50" s="49"/>
      <c r="KH50" s="49"/>
      <c r="KI50" s="49"/>
      <c r="KJ50" s="49"/>
      <c r="KK50" s="49"/>
      <c r="KL50" s="49"/>
      <c r="KM50" s="49"/>
      <c r="KN50" s="49"/>
      <c r="KO50" s="49"/>
      <c r="KP50" s="49"/>
      <c r="KQ50" s="49"/>
      <c r="KR50" s="49"/>
      <c r="KS50" s="49"/>
      <c r="KT50" s="49"/>
      <c r="KU50" s="49"/>
      <c r="KV50" s="49"/>
      <c r="KW50" s="49"/>
      <c r="KX50" s="49"/>
      <c r="KY50" s="49"/>
      <c r="KZ50" s="49"/>
      <c r="LA50" s="49"/>
      <c r="LB50" s="49"/>
      <c r="LC50" s="49"/>
      <c r="LD50" s="49"/>
      <c r="LE50" s="49"/>
      <c r="LF50" s="49"/>
      <c r="LG50" s="49"/>
      <c r="LH50" s="49"/>
      <c r="LI50" s="49"/>
      <c r="LJ50" s="49"/>
      <c r="LK50" s="49"/>
      <c r="LL50" s="49"/>
      <c r="LM50" s="49"/>
      <c r="LN50" s="49"/>
      <c r="LO50" s="49"/>
      <c r="LP50" s="49"/>
      <c r="LQ50" s="49"/>
      <c r="LR50" s="49"/>
      <c r="LS50" s="49"/>
      <c r="LT50" s="49"/>
      <c r="LU50" s="49"/>
      <c r="LV50" s="49"/>
      <c r="LW50" s="49"/>
      <c r="LX50" s="49"/>
      <c r="LY50" s="49"/>
      <c r="LZ50" s="49"/>
      <c r="MA50" s="49"/>
      <c r="MB50" s="49"/>
      <c r="MC50" s="49"/>
      <c r="MD50" s="49"/>
      <c r="ME50" s="49"/>
      <c r="MF50" s="49"/>
      <c r="MG50" s="49"/>
      <c r="MH50" s="49"/>
      <c r="MI50" s="49"/>
      <c r="MJ50" s="49"/>
      <c r="MK50" s="49"/>
      <c r="ML50" s="49"/>
      <c r="MM50" s="49"/>
      <c r="MN50" s="49"/>
      <c r="MO50" s="49"/>
      <c r="MP50" s="49"/>
      <c r="MQ50" s="49"/>
      <c r="MR50" s="49"/>
      <c r="MS50" s="49"/>
      <c r="MT50" s="49"/>
      <c r="MU50" s="49"/>
      <c r="MV50" s="49"/>
      <c r="MW50" s="49"/>
      <c r="MX50" s="49"/>
      <c r="MY50" s="49"/>
      <c r="MZ50" s="49"/>
      <c r="NA50" s="49"/>
      <c r="NB50" s="49"/>
      <c r="NC50" s="49"/>
      <c r="ND50" s="49"/>
      <c r="NE50" s="49"/>
      <c r="NF50" s="49"/>
      <c r="NG50" s="49"/>
      <c r="NH50" s="49"/>
      <c r="NI50" s="49"/>
      <c r="NJ50" s="49"/>
      <c r="NK50" s="49"/>
      <c r="NL50" s="49"/>
      <c r="NM50" s="49"/>
      <c r="NN50" s="49"/>
      <c r="NO50" s="49"/>
      <c r="NP50" s="49"/>
      <c r="NQ50" s="49"/>
      <c r="NR50" s="49"/>
      <c r="NS50" s="49"/>
      <c r="NT50" s="49"/>
      <c r="NU50" s="49"/>
      <c r="NV50" s="49"/>
      <c r="NW50" s="49"/>
      <c r="NX50" s="49"/>
      <c r="NY50" s="49"/>
      <c r="NZ50" s="49"/>
      <c r="OA50" s="49"/>
      <c r="OB50" s="49"/>
      <c r="OC50" s="49"/>
      <c r="OD50" s="49"/>
      <c r="OE50" s="49"/>
      <c r="OF50" s="49"/>
      <c r="OG50" s="49"/>
      <c r="OH50" s="49"/>
      <c r="OI50" s="49"/>
      <c r="OJ50" s="49"/>
      <c r="OK50" s="49"/>
      <c r="OL50" s="49"/>
      <c r="OM50" s="49"/>
      <c r="ON50" s="49"/>
      <c r="OO50" s="49"/>
      <c r="OP50" s="49"/>
      <c r="OQ50" s="49"/>
      <c r="OR50" s="49"/>
      <c r="OS50" s="49"/>
      <c r="OT50" s="49"/>
      <c r="OU50" s="49"/>
      <c r="OV50" s="49"/>
      <c r="OW50" s="49"/>
      <c r="OX50" s="49"/>
      <c r="OY50" s="49"/>
      <c r="OZ50" s="49"/>
      <c r="PA50" s="49"/>
      <c r="PB50" s="49"/>
      <c r="PC50" s="49"/>
      <c r="PD50" s="49"/>
      <c r="PE50" s="49"/>
      <c r="PF50" s="49"/>
      <c r="PG50" s="49"/>
      <c r="PH50" s="49"/>
      <c r="PI50" s="49"/>
      <c r="PJ50" s="49"/>
      <c r="PK50" s="49"/>
      <c r="PL50" s="49"/>
      <c r="PM50" s="49"/>
      <c r="PN50" s="49"/>
      <c r="PO50" s="49"/>
      <c r="PP50" s="49"/>
      <c r="PQ50" s="49"/>
      <c r="PR50" s="49"/>
      <c r="PS50" s="49"/>
      <c r="PT50" s="49"/>
      <c r="PU50" s="49"/>
      <c r="PV50" s="49"/>
      <c r="PW50" s="49"/>
      <c r="PX50" s="49"/>
      <c r="PY50" s="49"/>
      <c r="PZ50" s="49"/>
      <c r="QA50" s="49"/>
      <c r="QB50" s="49"/>
      <c r="QC50" s="49"/>
      <c r="QD50" s="49"/>
      <c r="QE50" s="49"/>
      <c r="QF50" s="49"/>
      <c r="QG50" s="49"/>
      <c r="QH50" s="49"/>
      <c r="QI50" s="49"/>
      <c r="QJ50" s="49"/>
      <c r="QK50" s="49"/>
      <c r="QL50" s="49"/>
      <c r="QM50" s="49"/>
      <c r="QN50" s="49"/>
      <c r="QO50" s="49"/>
      <c r="QP50" s="49"/>
      <c r="QQ50" s="49"/>
      <c r="QR50" s="49"/>
      <c r="QS50" s="49"/>
      <c r="QT50" s="49"/>
      <c r="QU50" s="49"/>
      <c r="QV50" s="49"/>
      <c r="QW50" s="49"/>
      <c r="QX50" s="49"/>
      <c r="QY50" s="49"/>
      <c r="QZ50" s="49"/>
      <c r="RA50" s="49"/>
      <c r="RB50" s="49"/>
      <c r="RC50" s="49"/>
      <c r="RD50" s="49"/>
      <c r="RE50" s="49"/>
      <c r="RF50" s="49"/>
      <c r="RG50" s="49"/>
      <c r="RH50" s="49"/>
      <c r="RI50" s="49"/>
      <c r="RJ50" s="49"/>
      <c r="RK50" s="49"/>
      <c r="RL50" s="49"/>
      <c r="RM50" s="49"/>
      <c r="RN50" s="49"/>
      <c r="RO50" s="49"/>
      <c r="RP50" s="49"/>
      <c r="RQ50" s="49"/>
      <c r="RR50" s="49"/>
      <c r="RS50" s="49"/>
      <c r="RT50" s="49"/>
      <c r="RU50" s="49"/>
      <c r="RV50" s="49"/>
      <c r="RW50" s="49"/>
      <c r="RX50" s="49"/>
      <c r="RY50" s="49"/>
      <c r="RZ50" s="49"/>
      <c r="SA50" s="49"/>
      <c r="SB50" s="49"/>
      <c r="SC50" s="49"/>
      <c r="SD50" s="49"/>
      <c r="SE50" s="49"/>
      <c r="SF50" s="49"/>
      <c r="SG50" s="49"/>
      <c r="SH50" s="49"/>
      <c r="SI50" s="49"/>
      <c r="SJ50" s="49"/>
      <c r="SK50" s="49"/>
      <c r="SL50" s="49"/>
      <c r="SM50" s="49"/>
      <c r="SN50" s="49"/>
      <c r="SO50" s="49"/>
      <c r="SP50" s="49"/>
      <c r="SQ50" s="49"/>
      <c r="SR50" s="49"/>
      <c r="SS50" s="49"/>
      <c r="ST50" s="49"/>
      <c r="SU50" s="49"/>
      <c r="SV50" s="49"/>
      <c r="SW50" s="49"/>
      <c r="SX50" s="49"/>
      <c r="SY50" s="49"/>
      <c r="SZ50" s="49"/>
      <c r="TA50" s="49"/>
      <c r="TB50" s="49"/>
      <c r="TC50" s="49"/>
      <c r="TD50" s="49"/>
      <c r="TE50" s="49"/>
      <c r="TF50" s="49"/>
      <c r="TG50" s="49"/>
      <c r="TH50" s="49"/>
      <c r="TI50" s="49"/>
      <c r="TJ50" s="49"/>
      <c r="TK50" s="49"/>
      <c r="TL50" s="49"/>
      <c r="TM50" s="49"/>
    </row>
    <row r="51" spans="1:533" ht="55.5" customHeight="1" x14ac:dyDescent="0.3">
      <c r="A51" s="86" t="s">
        <v>9</v>
      </c>
      <c r="B51" s="90" t="s">
        <v>11</v>
      </c>
      <c r="C51" s="95">
        <v>20</v>
      </c>
      <c r="D51" s="37" t="s">
        <v>26</v>
      </c>
      <c r="E51" s="14" t="s">
        <v>69</v>
      </c>
      <c r="F51" s="15" t="s">
        <v>56</v>
      </c>
      <c r="G51" s="56">
        <v>5</v>
      </c>
      <c r="H51" s="56">
        <v>5</v>
      </c>
      <c r="I51" s="65"/>
      <c r="J51" s="65"/>
    </row>
    <row r="52" spans="1:533" ht="56.25" customHeight="1" x14ac:dyDescent="0.3">
      <c r="A52" s="86"/>
      <c r="B52" s="90"/>
      <c r="C52" s="90"/>
      <c r="D52" s="37" t="s">
        <v>26</v>
      </c>
      <c r="E52" s="39" t="s">
        <v>28</v>
      </c>
      <c r="F52" s="14" t="s">
        <v>97</v>
      </c>
      <c r="G52" s="56">
        <v>5</v>
      </c>
      <c r="H52" s="56">
        <v>5</v>
      </c>
      <c r="I52" s="65"/>
      <c r="J52" s="65"/>
    </row>
    <row r="53" spans="1:533" ht="39" customHeight="1" x14ac:dyDescent="0.3">
      <c r="A53" s="86"/>
      <c r="B53" s="90"/>
      <c r="C53" s="90"/>
      <c r="D53" s="37" t="s">
        <v>26</v>
      </c>
      <c r="E53" s="39" t="s">
        <v>29</v>
      </c>
      <c r="F53" s="14" t="s">
        <v>98</v>
      </c>
      <c r="G53" s="56">
        <v>5</v>
      </c>
      <c r="H53" s="56">
        <v>5</v>
      </c>
      <c r="I53" s="65"/>
      <c r="J53" s="65"/>
    </row>
    <row r="54" spans="1:533" ht="51.75" customHeight="1" x14ac:dyDescent="0.3">
      <c r="A54" s="86"/>
      <c r="B54" s="90"/>
      <c r="C54" s="90"/>
      <c r="D54" s="37" t="s">
        <v>26</v>
      </c>
      <c r="E54" s="39" t="s">
        <v>30</v>
      </c>
      <c r="F54" s="14" t="s">
        <v>99</v>
      </c>
      <c r="G54" s="56">
        <v>5</v>
      </c>
      <c r="H54" s="56">
        <v>5</v>
      </c>
      <c r="I54" s="65"/>
      <c r="J54" s="65"/>
    </row>
    <row r="55" spans="1:533" ht="59.25" customHeight="1" x14ac:dyDescent="0.3">
      <c r="A55" s="86"/>
      <c r="B55" s="90"/>
      <c r="C55" s="90"/>
      <c r="D55" s="37" t="s">
        <v>26</v>
      </c>
      <c r="E55" s="14" t="s">
        <v>31</v>
      </c>
      <c r="F55" s="15" t="s">
        <v>56</v>
      </c>
      <c r="G55" s="56">
        <v>5</v>
      </c>
      <c r="H55" s="56">
        <v>5</v>
      </c>
      <c r="I55" s="65"/>
      <c r="J55" s="65"/>
    </row>
    <row r="56" spans="1:533" ht="45.75" customHeight="1" x14ac:dyDescent="0.3">
      <c r="A56" s="87"/>
      <c r="B56" s="94"/>
      <c r="C56" s="90"/>
      <c r="D56" s="13" t="s">
        <v>76</v>
      </c>
      <c r="E56" s="14" t="s">
        <v>32</v>
      </c>
      <c r="F56" s="15" t="s">
        <v>56</v>
      </c>
      <c r="G56" s="56">
        <v>5</v>
      </c>
      <c r="H56" s="56">
        <v>5</v>
      </c>
      <c r="I56" s="65"/>
      <c r="J56" s="65"/>
    </row>
    <row r="57" spans="1:533" s="11" customFormat="1" ht="52.5" customHeight="1" x14ac:dyDescent="0.25">
      <c r="A57" s="85" t="s">
        <v>9</v>
      </c>
      <c r="B57" s="95" t="s">
        <v>12</v>
      </c>
      <c r="C57" s="90"/>
      <c r="D57" s="13" t="s">
        <v>76</v>
      </c>
      <c r="E57" s="19" t="s">
        <v>33</v>
      </c>
      <c r="F57" s="40" t="s">
        <v>100</v>
      </c>
      <c r="G57" s="56">
        <v>5</v>
      </c>
      <c r="H57" s="56">
        <v>5</v>
      </c>
      <c r="I57" s="65"/>
      <c r="J57" s="65"/>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row>
    <row r="58" spans="1:533" s="11" customFormat="1" ht="37.5" customHeight="1" x14ac:dyDescent="0.25">
      <c r="A58" s="86"/>
      <c r="B58" s="90"/>
      <c r="C58" s="90"/>
      <c r="D58" s="13" t="s">
        <v>76</v>
      </c>
      <c r="E58" s="19" t="s">
        <v>34</v>
      </c>
      <c r="F58" s="40" t="s">
        <v>100</v>
      </c>
      <c r="G58" s="56">
        <v>5</v>
      </c>
      <c r="H58" s="56">
        <v>5</v>
      </c>
      <c r="I58" s="65"/>
      <c r="J58" s="65"/>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c r="OX58" s="20"/>
      <c r="OY58" s="20"/>
      <c r="OZ58" s="20"/>
      <c r="PA58" s="20"/>
      <c r="PB58" s="20"/>
      <c r="PC58" s="20"/>
      <c r="PD58" s="20"/>
      <c r="PE58" s="20"/>
      <c r="PF58" s="20"/>
      <c r="PG58" s="20"/>
      <c r="PH58" s="20"/>
      <c r="PI58" s="20"/>
      <c r="PJ58" s="20"/>
      <c r="PK58" s="20"/>
      <c r="PL58" s="20"/>
      <c r="PM58" s="20"/>
      <c r="PN58" s="20"/>
      <c r="PO58" s="20"/>
      <c r="PP58" s="20"/>
      <c r="PQ58" s="20"/>
      <c r="PR58" s="20"/>
      <c r="PS58" s="20"/>
      <c r="PT58" s="20"/>
      <c r="PU58" s="20"/>
      <c r="PV58" s="20"/>
      <c r="PW58" s="20"/>
      <c r="PX58" s="20"/>
      <c r="PY58" s="20"/>
      <c r="PZ58" s="20"/>
      <c r="QA58" s="20"/>
      <c r="QB58" s="20"/>
      <c r="QC58" s="20"/>
      <c r="QD58" s="20"/>
      <c r="QE58" s="20"/>
      <c r="QF58" s="20"/>
      <c r="QG58" s="20"/>
      <c r="QH58" s="20"/>
      <c r="QI58" s="20"/>
      <c r="QJ58" s="20"/>
      <c r="QK58" s="20"/>
      <c r="QL58" s="20"/>
      <c r="QM58" s="20"/>
      <c r="QN58" s="20"/>
      <c r="QO58" s="20"/>
      <c r="QP58" s="20"/>
      <c r="QQ58" s="20"/>
      <c r="QR58" s="20"/>
      <c r="QS58" s="20"/>
      <c r="QT58" s="20"/>
      <c r="QU58" s="20"/>
      <c r="QV58" s="20"/>
      <c r="QW58" s="20"/>
      <c r="QX58" s="20"/>
      <c r="QY58" s="20"/>
      <c r="QZ58" s="20"/>
      <c r="RA58" s="20"/>
      <c r="RB58" s="20"/>
      <c r="RC58" s="20"/>
      <c r="RD58" s="20"/>
      <c r="RE58" s="20"/>
      <c r="RF58" s="20"/>
      <c r="RG58" s="20"/>
      <c r="RH58" s="20"/>
      <c r="RI58" s="20"/>
      <c r="RJ58" s="20"/>
      <c r="RK58" s="20"/>
      <c r="RL58" s="20"/>
      <c r="RM58" s="20"/>
      <c r="RN58" s="20"/>
      <c r="RO58" s="20"/>
      <c r="RP58" s="20"/>
      <c r="RQ58" s="20"/>
      <c r="RR58" s="20"/>
      <c r="RS58" s="20"/>
      <c r="RT58" s="20"/>
      <c r="RU58" s="20"/>
      <c r="RV58" s="20"/>
      <c r="RW58" s="20"/>
      <c r="RX58" s="20"/>
      <c r="RY58" s="20"/>
      <c r="RZ58" s="20"/>
      <c r="SA58" s="20"/>
      <c r="SB58" s="20"/>
      <c r="SC58" s="20"/>
      <c r="SD58" s="20"/>
      <c r="SE58" s="20"/>
      <c r="SF58" s="20"/>
      <c r="SG58" s="20"/>
      <c r="SH58" s="20"/>
      <c r="SI58" s="20"/>
      <c r="SJ58" s="20"/>
      <c r="SK58" s="20"/>
      <c r="SL58" s="20"/>
      <c r="SM58" s="20"/>
      <c r="SN58" s="20"/>
      <c r="SO58" s="20"/>
      <c r="SP58" s="20"/>
      <c r="SQ58" s="20"/>
      <c r="SR58" s="20"/>
      <c r="SS58" s="20"/>
      <c r="ST58" s="20"/>
      <c r="SU58" s="20"/>
      <c r="SV58" s="20"/>
      <c r="SW58" s="20"/>
      <c r="SX58" s="20"/>
      <c r="SY58" s="20"/>
      <c r="SZ58" s="20"/>
      <c r="TA58" s="20"/>
      <c r="TB58" s="20"/>
      <c r="TC58" s="20"/>
      <c r="TD58" s="20"/>
      <c r="TE58" s="20"/>
      <c r="TF58" s="20"/>
      <c r="TG58" s="20"/>
      <c r="TH58" s="20"/>
      <c r="TI58" s="20"/>
      <c r="TJ58" s="20"/>
      <c r="TK58" s="20"/>
      <c r="TL58" s="20"/>
      <c r="TM58" s="20"/>
    </row>
    <row r="59" spans="1:533" s="11" customFormat="1" ht="69" customHeight="1" x14ac:dyDescent="0.25">
      <c r="A59" s="86"/>
      <c r="B59" s="90"/>
      <c r="C59" s="90"/>
      <c r="D59" s="13" t="s">
        <v>76</v>
      </c>
      <c r="E59" s="19" t="s">
        <v>35</v>
      </c>
      <c r="F59" s="40" t="s">
        <v>100</v>
      </c>
      <c r="G59" s="56">
        <v>5</v>
      </c>
      <c r="H59" s="56">
        <v>5</v>
      </c>
      <c r="I59" s="65"/>
      <c r="J59" s="65"/>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c r="OX59" s="20"/>
      <c r="OY59" s="20"/>
      <c r="OZ59" s="20"/>
      <c r="PA59" s="20"/>
      <c r="PB59" s="20"/>
      <c r="PC59" s="20"/>
      <c r="PD59" s="20"/>
      <c r="PE59" s="20"/>
      <c r="PF59" s="20"/>
      <c r="PG59" s="20"/>
      <c r="PH59" s="20"/>
      <c r="PI59" s="20"/>
      <c r="PJ59" s="20"/>
      <c r="PK59" s="20"/>
      <c r="PL59" s="20"/>
      <c r="PM59" s="20"/>
      <c r="PN59" s="20"/>
      <c r="PO59" s="20"/>
      <c r="PP59" s="20"/>
      <c r="PQ59" s="20"/>
      <c r="PR59" s="20"/>
      <c r="PS59" s="20"/>
      <c r="PT59" s="20"/>
      <c r="PU59" s="20"/>
      <c r="PV59" s="20"/>
      <c r="PW59" s="20"/>
      <c r="PX59" s="20"/>
      <c r="PY59" s="20"/>
      <c r="PZ59" s="20"/>
      <c r="QA59" s="20"/>
      <c r="QB59" s="20"/>
      <c r="QC59" s="20"/>
      <c r="QD59" s="20"/>
      <c r="QE59" s="20"/>
      <c r="QF59" s="20"/>
      <c r="QG59" s="20"/>
      <c r="QH59" s="20"/>
      <c r="QI59" s="20"/>
      <c r="QJ59" s="20"/>
      <c r="QK59" s="20"/>
      <c r="QL59" s="20"/>
      <c r="QM59" s="20"/>
      <c r="QN59" s="20"/>
      <c r="QO59" s="20"/>
      <c r="QP59" s="20"/>
      <c r="QQ59" s="20"/>
      <c r="QR59" s="20"/>
      <c r="QS59" s="20"/>
      <c r="QT59" s="20"/>
      <c r="QU59" s="20"/>
      <c r="QV59" s="20"/>
      <c r="QW59" s="20"/>
      <c r="QX59" s="20"/>
      <c r="QY59" s="20"/>
      <c r="QZ59" s="20"/>
      <c r="RA59" s="20"/>
      <c r="RB59" s="20"/>
      <c r="RC59" s="20"/>
      <c r="RD59" s="20"/>
      <c r="RE59" s="20"/>
      <c r="RF59" s="20"/>
      <c r="RG59" s="20"/>
      <c r="RH59" s="20"/>
      <c r="RI59" s="20"/>
      <c r="RJ59" s="20"/>
      <c r="RK59" s="20"/>
      <c r="RL59" s="20"/>
      <c r="RM59" s="20"/>
      <c r="RN59" s="20"/>
      <c r="RO59" s="20"/>
      <c r="RP59" s="20"/>
      <c r="RQ59" s="20"/>
      <c r="RR59" s="20"/>
      <c r="RS59" s="20"/>
      <c r="RT59" s="20"/>
      <c r="RU59" s="20"/>
      <c r="RV59" s="20"/>
      <c r="RW59" s="20"/>
      <c r="RX59" s="20"/>
      <c r="RY59" s="20"/>
      <c r="RZ59" s="20"/>
      <c r="SA59" s="20"/>
      <c r="SB59" s="20"/>
      <c r="SC59" s="20"/>
      <c r="SD59" s="20"/>
      <c r="SE59" s="20"/>
      <c r="SF59" s="20"/>
      <c r="SG59" s="20"/>
      <c r="SH59" s="20"/>
      <c r="SI59" s="20"/>
      <c r="SJ59" s="20"/>
      <c r="SK59" s="20"/>
      <c r="SL59" s="20"/>
      <c r="SM59" s="20"/>
      <c r="SN59" s="20"/>
      <c r="SO59" s="20"/>
      <c r="SP59" s="20"/>
      <c r="SQ59" s="20"/>
      <c r="SR59" s="20"/>
      <c r="SS59" s="20"/>
      <c r="ST59" s="20"/>
      <c r="SU59" s="20"/>
      <c r="SV59" s="20"/>
      <c r="SW59" s="20"/>
      <c r="SX59" s="20"/>
      <c r="SY59" s="20"/>
      <c r="SZ59" s="20"/>
      <c r="TA59" s="20"/>
      <c r="TB59" s="20"/>
      <c r="TC59" s="20"/>
      <c r="TD59" s="20"/>
      <c r="TE59" s="20"/>
      <c r="TF59" s="20"/>
      <c r="TG59" s="20"/>
      <c r="TH59" s="20"/>
      <c r="TI59" s="20"/>
      <c r="TJ59" s="20"/>
      <c r="TK59" s="20"/>
      <c r="TL59" s="20"/>
      <c r="TM59" s="20"/>
    </row>
    <row r="60" spans="1:533" s="11" customFormat="1" ht="69" customHeight="1" x14ac:dyDescent="0.25">
      <c r="A60" s="86"/>
      <c r="B60" s="90"/>
      <c r="C60" s="90"/>
      <c r="D60" s="37" t="s">
        <v>26</v>
      </c>
      <c r="E60" s="19" t="s">
        <v>70</v>
      </c>
      <c r="F60" s="40" t="s">
        <v>101</v>
      </c>
      <c r="G60" s="56">
        <v>5</v>
      </c>
      <c r="H60" s="56">
        <v>5</v>
      </c>
      <c r="I60" s="65"/>
      <c r="J60" s="65"/>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20"/>
      <c r="JR60" s="20"/>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20"/>
      <c r="KW60" s="20"/>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20"/>
      <c r="NI60" s="20"/>
      <c r="NJ60" s="20"/>
      <c r="NK60" s="20"/>
      <c r="NL60" s="20"/>
      <c r="NM60" s="20"/>
      <c r="NN60" s="20"/>
      <c r="NO60" s="20"/>
      <c r="NP60" s="20"/>
      <c r="NQ60" s="20"/>
      <c r="NR60" s="20"/>
      <c r="NS60" s="20"/>
      <c r="NT60" s="20"/>
      <c r="NU60" s="20"/>
      <c r="NV60" s="20"/>
      <c r="NW60" s="20"/>
      <c r="NX60" s="20"/>
      <c r="NY60" s="20"/>
      <c r="NZ60" s="20"/>
      <c r="OA60" s="20"/>
      <c r="OB60" s="20"/>
      <c r="OC60" s="20"/>
      <c r="OD60" s="20"/>
      <c r="OE60" s="20"/>
      <c r="OF60" s="20"/>
      <c r="OG60" s="20"/>
      <c r="OH60" s="20"/>
      <c r="OI60" s="20"/>
      <c r="OJ60" s="20"/>
      <c r="OK60" s="20"/>
      <c r="OL60" s="20"/>
      <c r="OM60" s="20"/>
      <c r="ON60" s="20"/>
      <c r="OO60" s="20"/>
      <c r="OP60" s="20"/>
      <c r="OQ60" s="20"/>
      <c r="OR60" s="20"/>
      <c r="OS60" s="20"/>
      <c r="OT60" s="20"/>
      <c r="OU60" s="20"/>
      <c r="OV60" s="20"/>
      <c r="OW60" s="20"/>
      <c r="OX60" s="20"/>
      <c r="OY60" s="20"/>
      <c r="OZ60" s="20"/>
      <c r="PA60" s="20"/>
      <c r="PB60" s="20"/>
      <c r="PC60" s="20"/>
      <c r="PD60" s="20"/>
      <c r="PE60" s="20"/>
      <c r="PF60" s="20"/>
      <c r="PG60" s="20"/>
      <c r="PH60" s="20"/>
      <c r="PI60" s="20"/>
      <c r="PJ60" s="20"/>
      <c r="PK60" s="20"/>
      <c r="PL60" s="20"/>
      <c r="PM60" s="20"/>
      <c r="PN60" s="20"/>
      <c r="PO60" s="20"/>
      <c r="PP60" s="20"/>
      <c r="PQ60" s="20"/>
      <c r="PR60" s="20"/>
      <c r="PS60" s="20"/>
      <c r="PT60" s="20"/>
      <c r="PU60" s="20"/>
      <c r="PV60" s="20"/>
      <c r="PW60" s="20"/>
      <c r="PX60" s="20"/>
      <c r="PY60" s="20"/>
      <c r="PZ60" s="20"/>
      <c r="QA60" s="20"/>
      <c r="QB60" s="20"/>
      <c r="QC60" s="20"/>
      <c r="QD60" s="20"/>
      <c r="QE60" s="20"/>
      <c r="QF60" s="20"/>
      <c r="QG60" s="20"/>
      <c r="QH60" s="20"/>
      <c r="QI60" s="20"/>
      <c r="QJ60" s="20"/>
      <c r="QK60" s="20"/>
      <c r="QL60" s="20"/>
      <c r="QM60" s="20"/>
      <c r="QN60" s="20"/>
      <c r="QO60" s="20"/>
      <c r="QP60" s="20"/>
      <c r="QQ60" s="20"/>
      <c r="QR60" s="20"/>
      <c r="QS60" s="20"/>
      <c r="QT60" s="20"/>
      <c r="QU60" s="20"/>
      <c r="QV60" s="20"/>
      <c r="QW60" s="20"/>
      <c r="QX60" s="20"/>
      <c r="QY60" s="20"/>
      <c r="QZ60" s="20"/>
      <c r="RA60" s="20"/>
      <c r="RB60" s="20"/>
      <c r="RC60" s="20"/>
      <c r="RD60" s="20"/>
      <c r="RE60" s="20"/>
      <c r="RF60" s="20"/>
      <c r="RG60" s="20"/>
      <c r="RH60" s="20"/>
      <c r="RI60" s="20"/>
      <c r="RJ60" s="20"/>
      <c r="RK60" s="20"/>
      <c r="RL60" s="20"/>
      <c r="RM60" s="20"/>
      <c r="RN60" s="20"/>
      <c r="RO60" s="20"/>
      <c r="RP60" s="20"/>
      <c r="RQ60" s="20"/>
      <c r="RR60" s="20"/>
      <c r="RS60" s="20"/>
      <c r="RT60" s="20"/>
      <c r="RU60" s="20"/>
      <c r="RV60" s="20"/>
      <c r="RW60" s="20"/>
      <c r="RX60" s="20"/>
      <c r="RY60" s="20"/>
      <c r="RZ60" s="20"/>
      <c r="SA60" s="20"/>
      <c r="SB60" s="20"/>
      <c r="SC60" s="20"/>
      <c r="SD60" s="20"/>
      <c r="SE60" s="20"/>
      <c r="SF60" s="20"/>
      <c r="SG60" s="20"/>
      <c r="SH60" s="20"/>
      <c r="SI60" s="20"/>
      <c r="SJ60" s="20"/>
      <c r="SK60" s="20"/>
      <c r="SL60" s="20"/>
      <c r="SM60" s="20"/>
      <c r="SN60" s="20"/>
      <c r="SO60" s="20"/>
      <c r="SP60" s="20"/>
      <c r="SQ60" s="20"/>
      <c r="SR60" s="20"/>
      <c r="SS60" s="20"/>
      <c r="ST60" s="20"/>
      <c r="SU60" s="20"/>
      <c r="SV60" s="20"/>
      <c r="SW60" s="20"/>
      <c r="SX60" s="20"/>
      <c r="SY60" s="20"/>
      <c r="SZ60" s="20"/>
      <c r="TA60" s="20"/>
      <c r="TB60" s="20"/>
      <c r="TC60" s="20"/>
      <c r="TD60" s="20"/>
      <c r="TE60" s="20"/>
      <c r="TF60" s="20"/>
      <c r="TG60" s="20"/>
      <c r="TH60" s="20"/>
      <c r="TI60" s="20"/>
      <c r="TJ60" s="20"/>
      <c r="TK60" s="20"/>
      <c r="TL60" s="20"/>
      <c r="TM60" s="20"/>
    </row>
    <row r="61" spans="1:533" s="11" customFormat="1" ht="96.75" customHeight="1" x14ac:dyDescent="0.25">
      <c r="A61" s="86"/>
      <c r="B61" s="90"/>
      <c r="C61" s="90"/>
      <c r="D61" s="37" t="s">
        <v>26</v>
      </c>
      <c r="E61" s="14" t="s">
        <v>102</v>
      </c>
      <c r="F61" s="40" t="s">
        <v>103</v>
      </c>
      <c r="G61" s="56">
        <v>5</v>
      </c>
      <c r="H61" s="56">
        <v>5</v>
      </c>
      <c r="I61" s="65"/>
      <c r="J61" s="65"/>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0"/>
      <c r="NI61" s="20"/>
      <c r="NJ61" s="20"/>
      <c r="NK61" s="20"/>
      <c r="NL61" s="20"/>
      <c r="NM61" s="20"/>
      <c r="NN61" s="20"/>
      <c r="NO61" s="20"/>
      <c r="NP61" s="20"/>
      <c r="NQ61" s="20"/>
      <c r="NR61" s="20"/>
      <c r="NS61" s="20"/>
      <c r="NT61" s="20"/>
      <c r="NU61" s="20"/>
      <c r="NV61" s="20"/>
      <c r="NW61" s="20"/>
      <c r="NX61" s="20"/>
      <c r="NY61" s="20"/>
      <c r="NZ61" s="20"/>
      <c r="OA61" s="20"/>
      <c r="OB61" s="20"/>
      <c r="OC61" s="20"/>
      <c r="OD61" s="20"/>
      <c r="OE61" s="20"/>
      <c r="OF61" s="20"/>
      <c r="OG61" s="20"/>
      <c r="OH61" s="20"/>
      <c r="OI61" s="20"/>
      <c r="OJ61" s="20"/>
      <c r="OK61" s="20"/>
      <c r="OL61" s="20"/>
      <c r="OM61" s="20"/>
      <c r="ON61" s="20"/>
      <c r="OO61" s="20"/>
      <c r="OP61" s="20"/>
      <c r="OQ61" s="20"/>
      <c r="OR61" s="20"/>
      <c r="OS61" s="20"/>
      <c r="OT61" s="20"/>
      <c r="OU61" s="20"/>
      <c r="OV61" s="20"/>
      <c r="OW61" s="20"/>
      <c r="OX61" s="20"/>
      <c r="OY61" s="20"/>
      <c r="OZ61" s="20"/>
      <c r="PA61" s="20"/>
      <c r="PB61" s="20"/>
      <c r="PC61" s="20"/>
      <c r="PD61" s="20"/>
      <c r="PE61" s="20"/>
      <c r="PF61" s="20"/>
      <c r="PG61" s="20"/>
      <c r="PH61" s="20"/>
      <c r="PI61" s="20"/>
      <c r="PJ61" s="20"/>
      <c r="PK61" s="20"/>
      <c r="PL61" s="20"/>
      <c r="PM61" s="20"/>
      <c r="PN61" s="20"/>
      <c r="PO61" s="20"/>
      <c r="PP61" s="20"/>
      <c r="PQ61" s="20"/>
      <c r="PR61" s="20"/>
      <c r="PS61" s="20"/>
      <c r="PT61" s="20"/>
      <c r="PU61" s="20"/>
      <c r="PV61" s="20"/>
      <c r="PW61" s="20"/>
      <c r="PX61" s="20"/>
      <c r="PY61" s="20"/>
      <c r="PZ61" s="20"/>
      <c r="QA61" s="20"/>
      <c r="QB61" s="20"/>
      <c r="QC61" s="20"/>
      <c r="QD61" s="20"/>
      <c r="QE61" s="20"/>
      <c r="QF61" s="20"/>
      <c r="QG61" s="20"/>
      <c r="QH61" s="20"/>
      <c r="QI61" s="20"/>
      <c r="QJ61" s="20"/>
      <c r="QK61" s="20"/>
      <c r="QL61" s="20"/>
      <c r="QM61" s="20"/>
      <c r="QN61" s="20"/>
      <c r="QO61" s="20"/>
      <c r="QP61" s="20"/>
      <c r="QQ61" s="20"/>
      <c r="QR61" s="20"/>
      <c r="QS61" s="20"/>
      <c r="QT61" s="20"/>
      <c r="QU61" s="20"/>
      <c r="QV61" s="20"/>
      <c r="QW61" s="20"/>
      <c r="QX61" s="20"/>
      <c r="QY61" s="20"/>
      <c r="QZ61" s="20"/>
      <c r="RA61" s="20"/>
      <c r="RB61" s="20"/>
      <c r="RC61" s="20"/>
      <c r="RD61" s="20"/>
      <c r="RE61" s="20"/>
      <c r="RF61" s="20"/>
      <c r="RG61" s="20"/>
      <c r="RH61" s="20"/>
      <c r="RI61" s="20"/>
      <c r="RJ61" s="20"/>
      <c r="RK61" s="20"/>
      <c r="RL61" s="20"/>
      <c r="RM61" s="20"/>
      <c r="RN61" s="20"/>
      <c r="RO61" s="20"/>
      <c r="RP61" s="20"/>
      <c r="RQ61" s="20"/>
      <c r="RR61" s="20"/>
      <c r="RS61" s="20"/>
      <c r="RT61" s="20"/>
      <c r="RU61" s="20"/>
      <c r="RV61" s="20"/>
      <c r="RW61" s="20"/>
      <c r="RX61" s="20"/>
      <c r="RY61" s="20"/>
      <c r="RZ61" s="20"/>
      <c r="SA61" s="20"/>
      <c r="SB61" s="20"/>
      <c r="SC61" s="20"/>
      <c r="SD61" s="20"/>
      <c r="SE61" s="20"/>
      <c r="SF61" s="20"/>
      <c r="SG61" s="20"/>
      <c r="SH61" s="20"/>
      <c r="SI61" s="20"/>
      <c r="SJ61" s="20"/>
      <c r="SK61" s="20"/>
      <c r="SL61" s="20"/>
      <c r="SM61" s="20"/>
      <c r="SN61" s="20"/>
      <c r="SO61" s="20"/>
      <c r="SP61" s="20"/>
      <c r="SQ61" s="20"/>
      <c r="SR61" s="20"/>
      <c r="SS61" s="20"/>
      <c r="ST61" s="20"/>
      <c r="SU61" s="20"/>
      <c r="SV61" s="20"/>
      <c r="SW61" s="20"/>
      <c r="SX61" s="20"/>
      <c r="SY61" s="20"/>
      <c r="SZ61" s="20"/>
      <c r="TA61" s="20"/>
      <c r="TB61" s="20"/>
      <c r="TC61" s="20"/>
      <c r="TD61" s="20"/>
      <c r="TE61" s="20"/>
      <c r="TF61" s="20"/>
      <c r="TG61" s="20"/>
      <c r="TH61" s="20"/>
      <c r="TI61" s="20"/>
      <c r="TJ61" s="20"/>
      <c r="TK61" s="20"/>
      <c r="TL61" s="20"/>
      <c r="TM61" s="20"/>
    </row>
    <row r="62" spans="1:533" ht="96.75" customHeight="1" x14ac:dyDescent="0.3">
      <c r="A62" s="86"/>
      <c r="B62" s="90"/>
      <c r="C62" s="90"/>
      <c r="D62" s="41" t="s">
        <v>104</v>
      </c>
      <c r="E62" s="42" t="s">
        <v>43</v>
      </c>
      <c r="F62" s="14" t="s">
        <v>105</v>
      </c>
      <c r="G62" s="56">
        <v>5</v>
      </c>
      <c r="H62" s="56">
        <v>5</v>
      </c>
      <c r="I62" s="65"/>
      <c r="J62" s="65"/>
    </row>
    <row r="63" spans="1:533" s="20" customFormat="1" ht="97.5" customHeight="1" x14ac:dyDescent="0.25">
      <c r="A63" s="86"/>
      <c r="B63" s="90"/>
      <c r="C63" s="90"/>
      <c r="D63" s="37" t="s">
        <v>26</v>
      </c>
      <c r="E63" s="42" t="s">
        <v>71</v>
      </c>
      <c r="F63" s="14" t="s">
        <v>106</v>
      </c>
      <c r="G63" s="56">
        <v>5</v>
      </c>
      <c r="H63" s="56">
        <v>5</v>
      </c>
      <c r="I63" s="65"/>
      <c r="J63" s="65"/>
    </row>
    <row r="64" spans="1:533" s="11" customFormat="1" ht="44.25" customHeight="1" x14ac:dyDescent="0.25">
      <c r="A64" s="85" t="s">
        <v>9</v>
      </c>
      <c r="B64" s="95" t="s">
        <v>13</v>
      </c>
      <c r="C64" s="90"/>
      <c r="D64" s="37" t="s">
        <v>26</v>
      </c>
      <c r="E64" s="19" t="s">
        <v>36</v>
      </c>
      <c r="F64" s="14" t="s">
        <v>107</v>
      </c>
      <c r="G64" s="56">
        <v>5</v>
      </c>
      <c r="H64" s="56">
        <v>5</v>
      </c>
      <c r="I64" s="65"/>
      <c r="J64" s="65"/>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c r="NC64" s="20"/>
      <c r="ND64" s="20"/>
      <c r="NE64" s="20"/>
      <c r="NF64" s="20"/>
      <c r="NG64" s="20"/>
      <c r="NH64" s="20"/>
      <c r="NI64" s="20"/>
      <c r="NJ64" s="20"/>
      <c r="NK64" s="20"/>
      <c r="NL64" s="20"/>
      <c r="NM64" s="20"/>
      <c r="NN64" s="20"/>
      <c r="NO64" s="20"/>
      <c r="NP64" s="20"/>
      <c r="NQ64" s="20"/>
      <c r="NR64" s="20"/>
      <c r="NS64" s="20"/>
      <c r="NT64" s="20"/>
      <c r="NU64" s="20"/>
      <c r="NV64" s="20"/>
      <c r="NW64" s="20"/>
      <c r="NX64" s="20"/>
      <c r="NY64" s="20"/>
      <c r="NZ64" s="20"/>
      <c r="OA64" s="20"/>
      <c r="OB64" s="20"/>
      <c r="OC64" s="20"/>
      <c r="OD64" s="20"/>
      <c r="OE64" s="20"/>
      <c r="OF64" s="20"/>
      <c r="OG64" s="20"/>
      <c r="OH64" s="20"/>
      <c r="OI64" s="20"/>
      <c r="OJ64" s="20"/>
      <c r="OK64" s="20"/>
      <c r="OL64" s="20"/>
      <c r="OM64" s="20"/>
      <c r="ON64" s="20"/>
      <c r="OO64" s="20"/>
      <c r="OP64" s="20"/>
      <c r="OQ64" s="20"/>
      <c r="OR64" s="20"/>
      <c r="OS64" s="20"/>
      <c r="OT64" s="20"/>
      <c r="OU64" s="20"/>
      <c r="OV64" s="20"/>
      <c r="OW64" s="20"/>
      <c r="OX64" s="20"/>
      <c r="OY64" s="20"/>
      <c r="OZ64" s="20"/>
      <c r="PA64" s="20"/>
      <c r="PB64" s="20"/>
      <c r="PC64" s="20"/>
      <c r="PD64" s="20"/>
      <c r="PE64" s="20"/>
      <c r="PF64" s="20"/>
      <c r="PG64" s="20"/>
      <c r="PH64" s="20"/>
      <c r="PI64" s="20"/>
      <c r="PJ64" s="20"/>
      <c r="PK64" s="20"/>
      <c r="PL64" s="20"/>
      <c r="PM64" s="20"/>
      <c r="PN64" s="20"/>
      <c r="PO64" s="20"/>
      <c r="PP64" s="20"/>
      <c r="PQ64" s="20"/>
      <c r="PR64" s="20"/>
      <c r="PS64" s="20"/>
      <c r="PT64" s="20"/>
      <c r="PU64" s="20"/>
      <c r="PV64" s="20"/>
      <c r="PW64" s="20"/>
      <c r="PX64" s="20"/>
      <c r="PY64" s="20"/>
      <c r="PZ64" s="20"/>
      <c r="QA64" s="20"/>
      <c r="QB64" s="20"/>
      <c r="QC64" s="20"/>
      <c r="QD64" s="20"/>
      <c r="QE64" s="20"/>
      <c r="QF64" s="20"/>
      <c r="QG64" s="20"/>
      <c r="QH64" s="20"/>
      <c r="QI64" s="20"/>
      <c r="QJ64" s="20"/>
      <c r="QK64" s="20"/>
      <c r="QL64" s="20"/>
      <c r="QM64" s="20"/>
      <c r="QN64" s="20"/>
      <c r="QO64" s="20"/>
      <c r="QP64" s="20"/>
      <c r="QQ64" s="20"/>
      <c r="QR64" s="20"/>
      <c r="QS64" s="20"/>
      <c r="QT64" s="20"/>
      <c r="QU64" s="20"/>
      <c r="QV64" s="20"/>
      <c r="QW64" s="20"/>
      <c r="QX64" s="20"/>
      <c r="QY64" s="20"/>
      <c r="QZ64" s="20"/>
      <c r="RA64" s="20"/>
      <c r="RB64" s="20"/>
      <c r="RC64" s="20"/>
      <c r="RD64" s="20"/>
      <c r="RE64" s="20"/>
      <c r="RF64" s="20"/>
      <c r="RG64" s="20"/>
      <c r="RH64" s="20"/>
      <c r="RI64" s="20"/>
      <c r="RJ64" s="20"/>
      <c r="RK64" s="20"/>
      <c r="RL64" s="20"/>
      <c r="RM64" s="20"/>
      <c r="RN64" s="20"/>
      <c r="RO64" s="20"/>
      <c r="RP64" s="20"/>
      <c r="RQ64" s="20"/>
      <c r="RR64" s="20"/>
      <c r="RS64" s="20"/>
      <c r="RT64" s="20"/>
      <c r="RU64" s="20"/>
      <c r="RV64" s="20"/>
      <c r="RW64" s="20"/>
      <c r="RX64" s="20"/>
      <c r="RY64" s="20"/>
      <c r="RZ64" s="20"/>
      <c r="SA64" s="20"/>
      <c r="SB64" s="20"/>
      <c r="SC64" s="20"/>
      <c r="SD64" s="20"/>
      <c r="SE64" s="20"/>
      <c r="SF64" s="20"/>
      <c r="SG64" s="20"/>
      <c r="SH64" s="20"/>
      <c r="SI64" s="20"/>
      <c r="SJ64" s="20"/>
      <c r="SK64" s="20"/>
      <c r="SL64" s="20"/>
      <c r="SM64" s="20"/>
      <c r="SN64" s="20"/>
      <c r="SO64" s="20"/>
      <c r="SP64" s="20"/>
      <c r="SQ64" s="20"/>
      <c r="SR64" s="20"/>
      <c r="SS64" s="20"/>
      <c r="ST64" s="20"/>
      <c r="SU64" s="20"/>
      <c r="SV64" s="20"/>
      <c r="SW64" s="20"/>
      <c r="SX64" s="20"/>
      <c r="SY64" s="20"/>
      <c r="SZ64" s="20"/>
      <c r="TA64" s="20"/>
      <c r="TB64" s="20"/>
      <c r="TC64" s="20"/>
      <c r="TD64" s="20"/>
      <c r="TE64" s="20"/>
      <c r="TF64" s="20"/>
      <c r="TG64" s="20"/>
      <c r="TH64" s="20"/>
      <c r="TI64" s="20"/>
      <c r="TJ64" s="20"/>
      <c r="TK64" s="20"/>
      <c r="TL64" s="20"/>
      <c r="TM64" s="20"/>
    </row>
    <row r="65" spans="1:533" s="11" customFormat="1" ht="83.25" customHeight="1" x14ac:dyDescent="0.25">
      <c r="A65" s="86"/>
      <c r="B65" s="90"/>
      <c r="C65" s="90"/>
      <c r="D65" s="37" t="s">
        <v>26</v>
      </c>
      <c r="E65" s="19" t="s">
        <v>72</v>
      </c>
      <c r="F65" s="14" t="s">
        <v>108</v>
      </c>
      <c r="G65" s="56">
        <v>5</v>
      </c>
      <c r="H65" s="56">
        <v>5</v>
      </c>
      <c r="I65" s="65"/>
      <c r="J65" s="65"/>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c r="LM65" s="20"/>
      <c r="LN65" s="20"/>
      <c r="LO65" s="20"/>
      <c r="LP65" s="20"/>
      <c r="LQ65" s="20"/>
      <c r="LR65" s="20"/>
      <c r="LS65" s="20"/>
      <c r="LT65" s="20"/>
      <c r="LU65" s="20"/>
      <c r="LV65" s="20"/>
      <c r="LW65" s="20"/>
      <c r="LX65" s="20"/>
      <c r="LY65" s="20"/>
      <c r="LZ65" s="20"/>
      <c r="MA65" s="20"/>
      <c r="MB65" s="20"/>
      <c r="MC65" s="20"/>
      <c r="MD65" s="20"/>
      <c r="ME65" s="20"/>
      <c r="MF65" s="20"/>
      <c r="MG65" s="20"/>
      <c r="MH65" s="20"/>
      <c r="MI65" s="20"/>
      <c r="MJ65" s="20"/>
      <c r="MK65" s="20"/>
      <c r="ML65" s="20"/>
      <c r="MM65" s="20"/>
      <c r="MN65" s="20"/>
      <c r="MO65" s="20"/>
      <c r="MP65" s="20"/>
      <c r="MQ65" s="20"/>
      <c r="MR65" s="20"/>
      <c r="MS65" s="20"/>
      <c r="MT65" s="20"/>
      <c r="MU65" s="20"/>
      <c r="MV65" s="20"/>
      <c r="MW65" s="20"/>
      <c r="MX65" s="20"/>
      <c r="MY65" s="20"/>
      <c r="MZ65" s="20"/>
      <c r="NA65" s="20"/>
      <c r="NB65" s="20"/>
      <c r="NC65" s="20"/>
      <c r="ND65" s="20"/>
      <c r="NE65" s="20"/>
      <c r="NF65" s="20"/>
      <c r="NG65" s="20"/>
      <c r="NH65" s="20"/>
      <c r="NI65" s="20"/>
      <c r="NJ65" s="20"/>
      <c r="NK65" s="20"/>
      <c r="NL65" s="20"/>
      <c r="NM65" s="20"/>
      <c r="NN65" s="20"/>
      <c r="NO65" s="20"/>
      <c r="NP65" s="20"/>
      <c r="NQ65" s="20"/>
      <c r="NR65" s="20"/>
      <c r="NS65" s="20"/>
      <c r="NT65" s="20"/>
      <c r="NU65" s="20"/>
      <c r="NV65" s="20"/>
      <c r="NW65" s="20"/>
      <c r="NX65" s="20"/>
      <c r="NY65" s="20"/>
      <c r="NZ65" s="20"/>
      <c r="OA65" s="20"/>
      <c r="OB65" s="20"/>
      <c r="OC65" s="20"/>
      <c r="OD65" s="20"/>
      <c r="OE65" s="20"/>
      <c r="OF65" s="20"/>
      <c r="OG65" s="20"/>
      <c r="OH65" s="20"/>
      <c r="OI65" s="20"/>
      <c r="OJ65" s="20"/>
      <c r="OK65" s="20"/>
      <c r="OL65" s="20"/>
      <c r="OM65" s="20"/>
      <c r="ON65" s="20"/>
      <c r="OO65" s="20"/>
      <c r="OP65" s="20"/>
      <c r="OQ65" s="20"/>
      <c r="OR65" s="20"/>
      <c r="OS65" s="20"/>
      <c r="OT65" s="20"/>
      <c r="OU65" s="20"/>
      <c r="OV65" s="20"/>
      <c r="OW65" s="20"/>
      <c r="OX65" s="20"/>
      <c r="OY65" s="20"/>
      <c r="OZ65" s="20"/>
      <c r="PA65" s="20"/>
      <c r="PB65" s="20"/>
      <c r="PC65" s="20"/>
      <c r="PD65" s="20"/>
      <c r="PE65" s="20"/>
      <c r="PF65" s="20"/>
      <c r="PG65" s="20"/>
      <c r="PH65" s="20"/>
      <c r="PI65" s="20"/>
      <c r="PJ65" s="20"/>
      <c r="PK65" s="20"/>
      <c r="PL65" s="20"/>
      <c r="PM65" s="20"/>
      <c r="PN65" s="20"/>
      <c r="PO65" s="20"/>
      <c r="PP65" s="20"/>
      <c r="PQ65" s="20"/>
      <c r="PR65" s="20"/>
      <c r="PS65" s="20"/>
      <c r="PT65" s="20"/>
      <c r="PU65" s="20"/>
      <c r="PV65" s="20"/>
      <c r="PW65" s="20"/>
      <c r="PX65" s="20"/>
      <c r="PY65" s="20"/>
      <c r="PZ65" s="20"/>
      <c r="QA65" s="20"/>
      <c r="QB65" s="20"/>
      <c r="QC65" s="20"/>
      <c r="QD65" s="20"/>
      <c r="QE65" s="20"/>
      <c r="QF65" s="20"/>
      <c r="QG65" s="20"/>
      <c r="QH65" s="20"/>
      <c r="QI65" s="20"/>
      <c r="QJ65" s="20"/>
      <c r="QK65" s="20"/>
      <c r="QL65" s="20"/>
      <c r="QM65" s="20"/>
      <c r="QN65" s="20"/>
      <c r="QO65" s="20"/>
      <c r="QP65" s="20"/>
      <c r="QQ65" s="20"/>
      <c r="QR65" s="20"/>
      <c r="QS65" s="20"/>
      <c r="QT65" s="20"/>
      <c r="QU65" s="20"/>
      <c r="QV65" s="20"/>
      <c r="QW65" s="20"/>
      <c r="QX65" s="20"/>
      <c r="QY65" s="20"/>
      <c r="QZ65" s="20"/>
      <c r="RA65" s="20"/>
      <c r="RB65" s="20"/>
      <c r="RC65" s="20"/>
      <c r="RD65" s="20"/>
      <c r="RE65" s="20"/>
      <c r="RF65" s="20"/>
      <c r="RG65" s="20"/>
      <c r="RH65" s="20"/>
      <c r="RI65" s="20"/>
      <c r="RJ65" s="20"/>
      <c r="RK65" s="20"/>
      <c r="RL65" s="20"/>
      <c r="RM65" s="20"/>
      <c r="RN65" s="20"/>
      <c r="RO65" s="20"/>
      <c r="RP65" s="20"/>
      <c r="RQ65" s="20"/>
      <c r="RR65" s="20"/>
      <c r="RS65" s="20"/>
      <c r="RT65" s="20"/>
      <c r="RU65" s="20"/>
      <c r="RV65" s="20"/>
      <c r="RW65" s="20"/>
      <c r="RX65" s="20"/>
      <c r="RY65" s="20"/>
      <c r="RZ65" s="20"/>
      <c r="SA65" s="20"/>
      <c r="SB65" s="20"/>
      <c r="SC65" s="20"/>
      <c r="SD65" s="20"/>
      <c r="SE65" s="20"/>
      <c r="SF65" s="20"/>
      <c r="SG65" s="20"/>
      <c r="SH65" s="20"/>
      <c r="SI65" s="20"/>
      <c r="SJ65" s="20"/>
      <c r="SK65" s="20"/>
      <c r="SL65" s="20"/>
      <c r="SM65" s="20"/>
      <c r="SN65" s="20"/>
      <c r="SO65" s="20"/>
      <c r="SP65" s="20"/>
      <c r="SQ65" s="20"/>
      <c r="SR65" s="20"/>
      <c r="SS65" s="20"/>
      <c r="ST65" s="20"/>
      <c r="SU65" s="20"/>
      <c r="SV65" s="20"/>
      <c r="SW65" s="20"/>
      <c r="SX65" s="20"/>
      <c r="SY65" s="20"/>
      <c r="SZ65" s="20"/>
      <c r="TA65" s="20"/>
      <c r="TB65" s="20"/>
      <c r="TC65" s="20"/>
      <c r="TD65" s="20"/>
      <c r="TE65" s="20"/>
      <c r="TF65" s="20"/>
      <c r="TG65" s="20"/>
      <c r="TH65" s="20"/>
      <c r="TI65" s="20"/>
      <c r="TJ65" s="20"/>
      <c r="TK65" s="20"/>
      <c r="TL65" s="20"/>
      <c r="TM65" s="20"/>
    </row>
    <row r="66" spans="1:533" s="11" customFormat="1" ht="42" customHeight="1" x14ac:dyDescent="0.25">
      <c r="A66" s="86"/>
      <c r="B66" s="90"/>
      <c r="C66" s="90"/>
      <c r="D66" s="13" t="s">
        <v>76</v>
      </c>
      <c r="E66" s="19" t="s">
        <v>73</v>
      </c>
      <c r="F66" s="15" t="s">
        <v>56</v>
      </c>
      <c r="G66" s="56">
        <v>5</v>
      </c>
      <c r="H66" s="56">
        <v>5</v>
      </c>
      <c r="I66" s="65"/>
      <c r="J66" s="65"/>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c r="IZ66" s="20"/>
      <c r="JA66" s="20"/>
      <c r="JB66" s="20"/>
      <c r="JC66" s="20"/>
      <c r="JD66" s="20"/>
      <c r="JE66" s="20"/>
      <c r="JF66" s="20"/>
      <c r="JG66" s="20"/>
      <c r="JH66" s="20"/>
      <c r="JI66" s="20"/>
      <c r="JJ66" s="20"/>
      <c r="JK66" s="20"/>
      <c r="JL66" s="20"/>
      <c r="JM66" s="20"/>
      <c r="JN66" s="20"/>
      <c r="JO66" s="20"/>
      <c r="JP66" s="20"/>
      <c r="JQ66" s="20"/>
      <c r="JR66" s="20"/>
      <c r="JS66" s="20"/>
      <c r="JT66" s="20"/>
      <c r="JU66" s="20"/>
      <c r="JV66" s="20"/>
      <c r="JW66" s="20"/>
      <c r="JX66" s="20"/>
      <c r="JY66" s="20"/>
      <c r="JZ66" s="20"/>
      <c r="KA66" s="20"/>
      <c r="KB66" s="20"/>
      <c r="KC66" s="20"/>
      <c r="KD66" s="20"/>
      <c r="KE66" s="20"/>
      <c r="KF66" s="20"/>
      <c r="KG66" s="20"/>
      <c r="KH66" s="20"/>
      <c r="KI66" s="20"/>
      <c r="KJ66" s="20"/>
      <c r="KK66" s="20"/>
      <c r="KL66" s="20"/>
      <c r="KM66" s="20"/>
      <c r="KN66" s="20"/>
      <c r="KO66" s="20"/>
      <c r="KP66" s="20"/>
      <c r="KQ66" s="20"/>
      <c r="KR66" s="20"/>
      <c r="KS66" s="20"/>
      <c r="KT66" s="20"/>
      <c r="KU66" s="20"/>
      <c r="KV66" s="20"/>
      <c r="KW66" s="20"/>
      <c r="KX66" s="20"/>
      <c r="KY66" s="20"/>
      <c r="KZ66" s="20"/>
      <c r="LA66" s="20"/>
      <c r="LB66" s="20"/>
      <c r="LC66" s="20"/>
      <c r="LD66" s="20"/>
      <c r="LE66" s="20"/>
      <c r="LF66" s="20"/>
      <c r="LG66" s="20"/>
      <c r="LH66" s="20"/>
      <c r="LI66" s="20"/>
      <c r="LJ66" s="20"/>
      <c r="LK66" s="20"/>
      <c r="LL66" s="20"/>
      <c r="LM66" s="20"/>
      <c r="LN66" s="20"/>
      <c r="LO66" s="20"/>
      <c r="LP66" s="20"/>
      <c r="LQ66" s="20"/>
      <c r="LR66" s="20"/>
      <c r="LS66" s="20"/>
      <c r="LT66" s="20"/>
      <c r="LU66" s="20"/>
      <c r="LV66" s="20"/>
      <c r="LW66" s="20"/>
      <c r="LX66" s="20"/>
      <c r="LY66" s="20"/>
      <c r="LZ66" s="20"/>
      <c r="MA66" s="20"/>
      <c r="MB66" s="20"/>
      <c r="MC66" s="20"/>
      <c r="MD66" s="20"/>
      <c r="ME66" s="20"/>
      <c r="MF66" s="20"/>
      <c r="MG66" s="20"/>
      <c r="MH66" s="20"/>
      <c r="MI66" s="20"/>
      <c r="MJ66" s="20"/>
      <c r="MK66" s="20"/>
      <c r="ML66" s="20"/>
      <c r="MM66" s="20"/>
      <c r="MN66" s="20"/>
      <c r="MO66" s="20"/>
      <c r="MP66" s="20"/>
      <c r="MQ66" s="20"/>
      <c r="MR66" s="20"/>
      <c r="MS66" s="20"/>
      <c r="MT66" s="20"/>
      <c r="MU66" s="20"/>
      <c r="MV66" s="20"/>
      <c r="MW66" s="20"/>
      <c r="MX66" s="20"/>
      <c r="MY66" s="20"/>
      <c r="MZ66" s="20"/>
      <c r="NA66" s="20"/>
      <c r="NB66" s="20"/>
      <c r="NC66" s="20"/>
      <c r="ND66" s="20"/>
      <c r="NE66" s="20"/>
      <c r="NF66" s="20"/>
      <c r="NG66" s="20"/>
      <c r="NH66" s="20"/>
      <c r="NI66" s="20"/>
      <c r="NJ66" s="20"/>
      <c r="NK66" s="20"/>
      <c r="NL66" s="20"/>
      <c r="NM66" s="20"/>
      <c r="NN66" s="20"/>
      <c r="NO66" s="20"/>
      <c r="NP66" s="20"/>
      <c r="NQ66" s="20"/>
      <c r="NR66" s="20"/>
      <c r="NS66" s="20"/>
      <c r="NT66" s="20"/>
      <c r="NU66" s="20"/>
      <c r="NV66" s="20"/>
      <c r="NW66" s="20"/>
      <c r="NX66" s="20"/>
      <c r="NY66" s="20"/>
      <c r="NZ66" s="20"/>
      <c r="OA66" s="20"/>
      <c r="OB66" s="20"/>
      <c r="OC66" s="20"/>
      <c r="OD66" s="20"/>
      <c r="OE66" s="20"/>
      <c r="OF66" s="20"/>
      <c r="OG66" s="20"/>
      <c r="OH66" s="20"/>
      <c r="OI66" s="20"/>
      <c r="OJ66" s="20"/>
      <c r="OK66" s="20"/>
      <c r="OL66" s="20"/>
      <c r="OM66" s="20"/>
      <c r="ON66" s="20"/>
      <c r="OO66" s="20"/>
      <c r="OP66" s="20"/>
      <c r="OQ66" s="20"/>
      <c r="OR66" s="20"/>
      <c r="OS66" s="20"/>
      <c r="OT66" s="20"/>
      <c r="OU66" s="20"/>
      <c r="OV66" s="20"/>
      <c r="OW66" s="20"/>
      <c r="OX66" s="20"/>
      <c r="OY66" s="20"/>
      <c r="OZ66" s="20"/>
      <c r="PA66" s="20"/>
      <c r="PB66" s="20"/>
      <c r="PC66" s="20"/>
      <c r="PD66" s="20"/>
      <c r="PE66" s="20"/>
      <c r="PF66" s="20"/>
      <c r="PG66" s="20"/>
      <c r="PH66" s="20"/>
      <c r="PI66" s="20"/>
      <c r="PJ66" s="20"/>
      <c r="PK66" s="20"/>
      <c r="PL66" s="20"/>
      <c r="PM66" s="20"/>
      <c r="PN66" s="20"/>
      <c r="PO66" s="20"/>
      <c r="PP66" s="20"/>
      <c r="PQ66" s="20"/>
      <c r="PR66" s="20"/>
      <c r="PS66" s="20"/>
      <c r="PT66" s="20"/>
      <c r="PU66" s="20"/>
      <c r="PV66" s="20"/>
      <c r="PW66" s="20"/>
      <c r="PX66" s="20"/>
      <c r="PY66" s="20"/>
      <c r="PZ66" s="20"/>
      <c r="QA66" s="20"/>
      <c r="QB66" s="20"/>
      <c r="QC66" s="20"/>
      <c r="QD66" s="20"/>
      <c r="QE66" s="20"/>
      <c r="QF66" s="20"/>
      <c r="QG66" s="20"/>
      <c r="QH66" s="20"/>
      <c r="QI66" s="20"/>
      <c r="QJ66" s="20"/>
      <c r="QK66" s="20"/>
      <c r="QL66" s="20"/>
      <c r="QM66" s="20"/>
      <c r="QN66" s="20"/>
      <c r="QO66" s="20"/>
      <c r="QP66" s="20"/>
      <c r="QQ66" s="20"/>
      <c r="QR66" s="20"/>
      <c r="QS66" s="20"/>
      <c r="QT66" s="20"/>
      <c r="QU66" s="20"/>
      <c r="QV66" s="20"/>
      <c r="QW66" s="20"/>
      <c r="QX66" s="20"/>
      <c r="QY66" s="20"/>
      <c r="QZ66" s="20"/>
      <c r="RA66" s="20"/>
      <c r="RB66" s="20"/>
      <c r="RC66" s="20"/>
      <c r="RD66" s="20"/>
      <c r="RE66" s="20"/>
      <c r="RF66" s="20"/>
      <c r="RG66" s="20"/>
      <c r="RH66" s="20"/>
      <c r="RI66" s="20"/>
      <c r="RJ66" s="20"/>
      <c r="RK66" s="20"/>
      <c r="RL66" s="20"/>
      <c r="RM66" s="20"/>
      <c r="RN66" s="20"/>
      <c r="RO66" s="20"/>
      <c r="RP66" s="20"/>
      <c r="RQ66" s="20"/>
      <c r="RR66" s="20"/>
      <c r="RS66" s="20"/>
      <c r="RT66" s="20"/>
      <c r="RU66" s="20"/>
      <c r="RV66" s="20"/>
      <c r="RW66" s="20"/>
      <c r="RX66" s="20"/>
      <c r="RY66" s="20"/>
      <c r="RZ66" s="20"/>
      <c r="SA66" s="20"/>
      <c r="SB66" s="20"/>
      <c r="SC66" s="20"/>
      <c r="SD66" s="20"/>
      <c r="SE66" s="20"/>
      <c r="SF66" s="20"/>
      <c r="SG66" s="20"/>
      <c r="SH66" s="20"/>
      <c r="SI66" s="20"/>
      <c r="SJ66" s="20"/>
      <c r="SK66" s="20"/>
      <c r="SL66" s="20"/>
      <c r="SM66" s="20"/>
      <c r="SN66" s="20"/>
      <c r="SO66" s="20"/>
      <c r="SP66" s="20"/>
      <c r="SQ66" s="20"/>
      <c r="SR66" s="20"/>
      <c r="SS66" s="20"/>
      <c r="ST66" s="20"/>
      <c r="SU66" s="20"/>
      <c r="SV66" s="20"/>
      <c r="SW66" s="20"/>
      <c r="SX66" s="20"/>
      <c r="SY66" s="20"/>
      <c r="SZ66" s="20"/>
      <c r="TA66" s="20"/>
      <c r="TB66" s="20"/>
      <c r="TC66" s="20"/>
      <c r="TD66" s="20"/>
      <c r="TE66" s="20"/>
      <c r="TF66" s="20"/>
      <c r="TG66" s="20"/>
      <c r="TH66" s="20"/>
      <c r="TI66" s="20"/>
      <c r="TJ66" s="20"/>
      <c r="TK66" s="20"/>
      <c r="TL66" s="20"/>
      <c r="TM66" s="20"/>
    </row>
    <row r="67" spans="1:533" s="11" customFormat="1" ht="42.75" customHeight="1" x14ac:dyDescent="0.25">
      <c r="A67" s="86"/>
      <c r="B67" s="90"/>
      <c r="C67" s="90"/>
      <c r="D67" s="13" t="s">
        <v>76</v>
      </c>
      <c r="E67" s="14" t="s">
        <v>39</v>
      </c>
      <c r="F67" s="14" t="s">
        <v>149</v>
      </c>
      <c r="G67" s="56">
        <v>5</v>
      </c>
      <c r="H67" s="56">
        <v>5</v>
      </c>
      <c r="I67" s="65"/>
      <c r="J67" s="65"/>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c r="IZ67" s="20"/>
      <c r="JA67" s="20"/>
      <c r="JB67" s="20"/>
      <c r="JC67" s="20"/>
      <c r="JD67" s="20"/>
      <c r="JE67" s="20"/>
      <c r="JF67" s="20"/>
      <c r="JG67" s="20"/>
      <c r="JH67" s="20"/>
      <c r="JI67" s="20"/>
      <c r="JJ67" s="20"/>
      <c r="JK67" s="20"/>
      <c r="JL67" s="20"/>
      <c r="JM67" s="20"/>
      <c r="JN67" s="20"/>
      <c r="JO67" s="20"/>
      <c r="JP67" s="20"/>
      <c r="JQ67" s="20"/>
      <c r="JR67" s="20"/>
      <c r="JS67" s="20"/>
      <c r="JT67" s="20"/>
      <c r="JU67" s="20"/>
      <c r="JV67" s="20"/>
      <c r="JW67" s="20"/>
      <c r="JX67" s="20"/>
      <c r="JY67" s="20"/>
      <c r="JZ67" s="20"/>
      <c r="KA67" s="20"/>
      <c r="KB67" s="20"/>
      <c r="KC67" s="20"/>
      <c r="KD67" s="20"/>
      <c r="KE67" s="20"/>
      <c r="KF67" s="20"/>
      <c r="KG67" s="20"/>
      <c r="KH67" s="20"/>
      <c r="KI67" s="20"/>
      <c r="KJ67" s="20"/>
      <c r="KK67" s="20"/>
      <c r="KL67" s="20"/>
      <c r="KM67" s="20"/>
      <c r="KN67" s="20"/>
      <c r="KO67" s="20"/>
      <c r="KP67" s="20"/>
      <c r="KQ67" s="20"/>
      <c r="KR67" s="20"/>
      <c r="KS67" s="20"/>
      <c r="KT67" s="20"/>
      <c r="KU67" s="20"/>
      <c r="KV67" s="20"/>
      <c r="KW67" s="20"/>
      <c r="KX67" s="20"/>
      <c r="KY67" s="20"/>
      <c r="KZ67" s="20"/>
      <c r="LA67" s="20"/>
      <c r="LB67" s="20"/>
      <c r="LC67" s="20"/>
      <c r="LD67" s="20"/>
      <c r="LE67" s="20"/>
      <c r="LF67" s="20"/>
      <c r="LG67" s="20"/>
      <c r="LH67" s="20"/>
      <c r="LI67" s="20"/>
      <c r="LJ67" s="20"/>
      <c r="LK67" s="20"/>
      <c r="LL67" s="20"/>
      <c r="LM67" s="20"/>
      <c r="LN67" s="20"/>
      <c r="LO67" s="20"/>
      <c r="LP67" s="20"/>
      <c r="LQ67" s="20"/>
      <c r="LR67" s="20"/>
      <c r="LS67" s="20"/>
      <c r="LT67" s="20"/>
      <c r="LU67" s="20"/>
      <c r="LV67" s="20"/>
      <c r="LW67" s="20"/>
      <c r="LX67" s="20"/>
      <c r="LY67" s="20"/>
      <c r="LZ67" s="20"/>
      <c r="MA67" s="20"/>
      <c r="MB67" s="20"/>
      <c r="MC67" s="20"/>
      <c r="MD67" s="20"/>
      <c r="ME67" s="20"/>
      <c r="MF67" s="20"/>
      <c r="MG67" s="20"/>
      <c r="MH67" s="20"/>
      <c r="MI67" s="20"/>
      <c r="MJ67" s="20"/>
      <c r="MK67" s="20"/>
      <c r="ML67" s="20"/>
      <c r="MM67" s="20"/>
      <c r="MN67" s="20"/>
      <c r="MO67" s="20"/>
      <c r="MP67" s="20"/>
      <c r="MQ67" s="20"/>
      <c r="MR67" s="20"/>
      <c r="MS67" s="20"/>
      <c r="MT67" s="20"/>
      <c r="MU67" s="20"/>
      <c r="MV67" s="20"/>
      <c r="MW67" s="20"/>
      <c r="MX67" s="20"/>
      <c r="MY67" s="20"/>
      <c r="MZ67" s="20"/>
      <c r="NA67" s="20"/>
      <c r="NB67" s="20"/>
      <c r="NC67" s="20"/>
      <c r="ND67" s="20"/>
      <c r="NE67" s="20"/>
      <c r="NF67" s="20"/>
      <c r="NG67" s="20"/>
      <c r="NH67" s="20"/>
      <c r="NI67" s="20"/>
      <c r="NJ67" s="20"/>
      <c r="NK67" s="20"/>
      <c r="NL67" s="20"/>
      <c r="NM67" s="20"/>
      <c r="NN67" s="20"/>
      <c r="NO67" s="20"/>
      <c r="NP67" s="20"/>
      <c r="NQ67" s="20"/>
      <c r="NR67" s="20"/>
      <c r="NS67" s="20"/>
      <c r="NT67" s="20"/>
      <c r="NU67" s="20"/>
      <c r="NV67" s="20"/>
      <c r="NW67" s="20"/>
      <c r="NX67" s="20"/>
      <c r="NY67" s="20"/>
      <c r="NZ67" s="20"/>
      <c r="OA67" s="20"/>
      <c r="OB67" s="20"/>
      <c r="OC67" s="20"/>
      <c r="OD67" s="20"/>
      <c r="OE67" s="20"/>
      <c r="OF67" s="20"/>
      <c r="OG67" s="20"/>
      <c r="OH67" s="20"/>
      <c r="OI67" s="20"/>
      <c r="OJ67" s="20"/>
      <c r="OK67" s="20"/>
      <c r="OL67" s="20"/>
      <c r="OM67" s="20"/>
      <c r="ON67" s="20"/>
      <c r="OO67" s="20"/>
      <c r="OP67" s="20"/>
      <c r="OQ67" s="20"/>
      <c r="OR67" s="20"/>
      <c r="OS67" s="20"/>
      <c r="OT67" s="20"/>
      <c r="OU67" s="20"/>
      <c r="OV67" s="20"/>
      <c r="OW67" s="20"/>
      <c r="OX67" s="20"/>
      <c r="OY67" s="20"/>
      <c r="OZ67" s="20"/>
      <c r="PA67" s="20"/>
      <c r="PB67" s="20"/>
      <c r="PC67" s="20"/>
      <c r="PD67" s="20"/>
      <c r="PE67" s="20"/>
      <c r="PF67" s="20"/>
      <c r="PG67" s="20"/>
      <c r="PH67" s="20"/>
      <c r="PI67" s="20"/>
      <c r="PJ67" s="20"/>
      <c r="PK67" s="20"/>
      <c r="PL67" s="20"/>
      <c r="PM67" s="20"/>
      <c r="PN67" s="20"/>
      <c r="PO67" s="20"/>
      <c r="PP67" s="20"/>
      <c r="PQ67" s="20"/>
      <c r="PR67" s="20"/>
      <c r="PS67" s="20"/>
      <c r="PT67" s="20"/>
      <c r="PU67" s="20"/>
      <c r="PV67" s="20"/>
      <c r="PW67" s="20"/>
      <c r="PX67" s="20"/>
      <c r="PY67" s="20"/>
      <c r="PZ67" s="20"/>
      <c r="QA67" s="20"/>
      <c r="QB67" s="20"/>
      <c r="QC67" s="20"/>
      <c r="QD67" s="20"/>
      <c r="QE67" s="20"/>
      <c r="QF67" s="20"/>
      <c r="QG67" s="20"/>
      <c r="QH67" s="20"/>
      <c r="QI67" s="20"/>
      <c r="QJ67" s="20"/>
      <c r="QK67" s="20"/>
      <c r="QL67" s="20"/>
      <c r="QM67" s="20"/>
      <c r="QN67" s="20"/>
      <c r="QO67" s="20"/>
      <c r="QP67" s="20"/>
      <c r="QQ67" s="20"/>
      <c r="QR67" s="20"/>
      <c r="QS67" s="20"/>
      <c r="QT67" s="20"/>
      <c r="QU67" s="20"/>
      <c r="QV67" s="20"/>
      <c r="QW67" s="20"/>
      <c r="QX67" s="20"/>
      <c r="QY67" s="20"/>
      <c r="QZ67" s="20"/>
      <c r="RA67" s="20"/>
      <c r="RB67" s="20"/>
      <c r="RC67" s="20"/>
      <c r="RD67" s="20"/>
      <c r="RE67" s="20"/>
      <c r="RF67" s="20"/>
      <c r="RG67" s="20"/>
      <c r="RH67" s="20"/>
      <c r="RI67" s="20"/>
      <c r="RJ67" s="20"/>
      <c r="RK67" s="20"/>
      <c r="RL67" s="20"/>
      <c r="RM67" s="20"/>
      <c r="RN67" s="20"/>
      <c r="RO67" s="20"/>
      <c r="RP67" s="20"/>
      <c r="RQ67" s="20"/>
      <c r="RR67" s="20"/>
      <c r="RS67" s="20"/>
      <c r="RT67" s="20"/>
      <c r="RU67" s="20"/>
      <c r="RV67" s="20"/>
      <c r="RW67" s="20"/>
      <c r="RX67" s="20"/>
      <c r="RY67" s="20"/>
      <c r="RZ67" s="20"/>
      <c r="SA67" s="20"/>
      <c r="SB67" s="20"/>
      <c r="SC67" s="20"/>
      <c r="SD67" s="20"/>
      <c r="SE67" s="20"/>
      <c r="SF67" s="20"/>
      <c r="SG67" s="20"/>
      <c r="SH67" s="20"/>
      <c r="SI67" s="20"/>
      <c r="SJ67" s="20"/>
      <c r="SK67" s="20"/>
      <c r="SL67" s="20"/>
      <c r="SM67" s="20"/>
      <c r="SN67" s="20"/>
      <c r="SO67" s="20"/>
      <c r="SP67" s="20"/>
      <c r="SQ67" s="20"/>
      <c r="SR67" s="20"/>
      <c r="SS67" s="20"/>
      <c r="ST67" s="20"/>
      <c r="SU67" s="20"/>
      <c r="SV67" s="20"/>
      <c r="SW67" s="20"/>
      <c r="SX67" s="20"/>
      <c r="SY67" s="20"/>
      <c r="SZ67" s="20"/>
      <c r="TA67" s="20"/>
      <c r="TB67" s="20"/>
      <c r="TC67" s="20"/>
      <c r="TD67" s="20"/>
      <c r="TE67" s="20"/>
      <c r="TF67" s="20"/>
      <c r="TG67" s="20"/>
      <c r="TH67" s="20"/>
      <c r="TI67" s="20"/>
      <c r="TJ67" s="20"/>
      <c r="TK67" s="20"/>
      <c r="TL67" s="20"/>
      <c r="TM67" s="20"/>
    </row>
    <row r="68" spans="1:533" s="11" customFormat="1" ht="66" customHeight="1" x14ac:dyDescent="0.25">
      <c r="A68" s="86"/>
      <c r="B68" s="90"/>
      <c r="C68" s="90"/>
      <c r="D68" s="43" t="s">
        <v>110</v>
      </c>
      <c r="E68" s="14" t="s">
        <v>111</v>
      </c>
      <c r="F68" s="14" t="s">
        <v>112</v>
      </c>
      <c r="G68" s="56">
        <v>5</v>
      </c>
      <c r="H68" s="56">
        <v>5</v>
      </c>
      <c r="I68" s="65"/>
      <c r="J68" s="65"/>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c r="IZ68" s="20"/>
      <c r="JA68" s="20"/>
      <c r="JB68" s="20"/>
      <c r="JC68" s="20"/>
      <c r="JD68" s="20"/>
      <c r="JE68" s="20"/>
      <c r="JF68" s="20"/>
      <c r="JG68" s="20"/>
      <c r="JH68" s="20"/>
      <c r="JI68" s="20"/>
      <c r="JJ68" s="20"/>
      <c r="JK68" s="20"/>
      <c r="JL68" s="20"/>
      <c r="JM68" s="20"/>
      <c r="JN68" s="20"/>
      <c r="JO68" s="20"/>
      <c r="JP68" s="20"/>
      <c r="JQ68" s="20"/>
      <c r="JR68" s="20"/>
      <c r="JS68" s="20"/>
      <c r="JT68" s="20"/>
      <c r="JU68" s="20"/>
      <c r="JV68" s="20"/>
      <c r="JW68" s="20"/>
      <c r="JX68" s="20"/>
      <c r="JY68" s="20"/>
      <c r="JZ68" s="20"/>
      <c r="KA68" s="20"/>
      <c r="KB68" s="20"/>
      <c r="KC68" s="20"/>
      <c r="KD68" s="20"/>
      <c r="KE68" s="20"/>
      <c r="KF68" s="20"/>
      <c r="KG68" s="20"/>
      <c r="KH68" s="20"/>
      <c r="KI68" s="20"/>
      <c r="KJ68" s="20"/>
      <c r="KK68" s="20"/>
      <c r="KL68" s="20"/>
      <c r="KM68" s="20"/>
      <c r="KN68" s="20"/>
      <c r="KO68" s="20"/>
      <c r="KP68" s="20"/>
      <c r="KQ68" s="20"/>
      <c r="KR68" s="20"/>
      <c r="KS68" s="20"/>
      <c r="KT68" s="20"/>
      <c r="KU68" s="20"/>
      <c r="KV68" s="20"/>
      <c r="KW68" s="20"/>
      <c r="KX68" s="20"/>
      <c r="KY68" s="20"/>
      <c r="KZ68" s="20"/>
      <c r="LA68" s="20"/>
      <c r="LB68" s="20"/>
      <c r="LC68" s="20"/>
      <c r="LD68" s="20"/>
      <c r="LE68" s="20"/>
      <c r="LF68" s="20"/>
      <c r="LG68" s="20"/>
      <c r="LH68" s="20"/>
      <c r="LI68" s="20"/>
      <c r="LJ68" s="20"/>
      <c r="LK68" s="20"/>
      <c r="LL68" s="20"/>
      <c r="LM68" s="20"/>
      <c r="LN68" s="20"/>
      <c r="LO68" s="20"/>
      <c r="LP68" s="20"/>
      <c r="LQ68" s="20"/>
      <c r="LR68" s="20"/>
      <c r="LS68" s="20"/>
      <c r="LT68" s="20"/>
      <c r="LU68" s="20"/>
      <c r="LV68" s="20"/>
      <c r="LW68" s="20"/>
      <c r="LX68" s="20"/>
      <c r="LY68" s="20"/>
      <c r="LZ68" s="20"/>
      <c r="MA68" s="20"/>
      <c r="MB68" s="20"/>
      <c r="MC68" s="20"/>
      <c r="MD68" s="20"/>
      <c r="ME68" s="20"/>
      <c r="MF68" s="20"/>
      <c r="MG68" s="20"/>
      <c r="MH68" s="20"/>
      <c r="MI68" s="20"/>
      <c r="MJ68" s="20"/>
      <c r="MK68" s="20"/>
      <c r="ML68" s="20"/>
      <c r="MM68" s="20"/>
      <c r="MN68" s="20"/>
      <c r="MO68" s="20"/>
      <c r="MP68" s="20"/>
      <c r="MQ68" s="20"/>
      <c r="MR68" s="20"/>
      <c r="MS68" s="20"/>
      <c r="MT68" s="20"/>
      <c r="MU68" s="20"/>
      <c r="MV68" s="20"/>
      <c r="MW68" s="20"/>
      <c r="MX68" s="20"/>
      <c r="MY68" s="20"/>
      <c r="MZ68" s="20"/>
      <c r="NA68" s="20"/>
      <c r="NB68" s="20"/>
      <c r="NC68" s="20"/>
      <c r="ND68" s="20"/>
      <c r="NE68" s="20"/>
      <c r="NF68" s="20"/>
      <c r="NG68" s="20"/>
      <c r="NH68" s="20"/>
      <c r="NI68" s="20"/>
      <c r="NJ68" s="20"/>
      <c r="NK68" s="20"/>
      <c r="NL68" s="20"/>
      <c r="NM68" s="20"/>
      <c r="NN68" s="20"/>
      <c r="NO68" s="20"/>
      <c r="NP68" s="20"/>
      <c r="NQ68" s="20"/>
      <c r="NR68" s="20"/>
      <c r="NS68" s="20"/>
      <c r="NT68" s="20"/>
      <c r="NU68" s="20"/>
      <c r="NV68" s="20"/>
      <c r="NW68" s="20"/>
      <c r="NX68" s="20"/>
      <c r="NY68" s="20"/>
      <c r="NZ68" s="20"/>
      <c r="OA68" s="20"/>
      <c r="OB68" s="20"/>
      <c r="OC68" s="20"/>
      <c r="OD68" s="20"/>
      <c r="OE68" s="20"/>
      <c r="OF68" s="20"/>
      <c r="OG68" s="20"/>
      <c r="OH68" s="20"/>
      <c r="OI68" s="20"/>
      <c r="OJ68" s="20"/>
      <c r="OK68" s="20"/>
      <c r="OL68" s="20"/>
      <c r="OM68" s="20"/>
      <c r="ON68" s="20"/>
      <c r="OO68" s="20"/>
      <c r="OP68" s="20"/>
      <c r="OQ68" s="20"/>
      <c r="OR68" s="20"/>
      <c r="OS68" s="20"/>
      <c r="OT68" s="20"/>
      <c r="OU68" s="20"/>
      <c r="OV68" s="20"/>
      <c r="OW68" s="20"/>
      <c r="OX68" s="20"/>
      <c r="OY68" s="20"/>
      <c r="OZ68" s="20"/>
      <c r="PA68" s="20"/>
      <c r="PB68" s="20"/>
      <c r="PC68" s="20"/>
      <c r="PD68" s="20"/>
      <c r="PE68" s="20"/>
      <c r="PF68" s="20"/>
      <c r="PG68" s="20"/>
      <c r="PH68" s="20"/>
      <c r="PI68" s="20"/>
      <c r="PJ68" s="20"/>
      <c r="PK68" s="20"/>
      <c r="PL68" s="20"/>
      <c r="PM68" s="20"/>
      <c r="PN68" s="20"/>
      <c r="PO68" s="20"/>
      <c r="PP68" s="20"/>
      <c r="PQ68" s="20"/>
      <c r="PR68" s="20"/>
      <c r="PS68" s="20"/>
      <c r="PT68" s="20"/>
      <c r="PU68" s="20"/>
      <c r="PV68" s="20"/>
      <c r="PW68" s="20"/>
      <c r="PX68" s="20"/>
      <c r="PY68" s="20"/>
      <c r="PZ68" s="20"/>
      <c r="QA68" s="20"/>
      <c r="QB68" s="20"/>
      <c r="QC68" s="20"/>
      <c r="QD68" s="20"/>
      <c r="QE68" s="20"/>
      <c r="QF68" s="20"/>
      <c r="QG68" s="20"/>
      <c r="QH68" s="20"/>
      <c r="QI68" s="20"/>
      <c r="QJ68" s="20"/>
      <c r="QK68" s="20"/>
      <c r="QL68" s="20"/>
      <c r="QM68" s="20"/>
      <c r="QN68" s="20"/>
      <c r="QO68" s="20"/>
      <c r="QP68" s="20"/>
      <c r="QQ68" s="20"/>
      <c r="QR68" s="20"/>
      <c r="QS68" s="20"/>
      <c r="QT68" s="20"/>
      <c r="QU68" s="20"/>
      <c r="QV68" s="20"/>
      <c r="QW68" s="20"/>
      <c r="QX68" s="20"/>
      <c r="QY68" s="20"/>
      <c r="QZ68" s="20"/>
      <c r="RA68" s="20"/>
      <c r="RB68" s="20"/>
      <c r="RC68" s="20"/>
      <c r="RD68" s="20"/>
      <c r="RE68" s="20"/>
      <c r="RF68" s="20"/>
      <c r="RG68" s="20"/>
      <c r="RH68" s="20"/>
      <c r="RI68" s="20"/>
      <c r="RJ68" s="20"/>
      <c r="RK68" s="20"/>
      <c r="RL68" s="20"/>
      <c r="RM68" s="20"/>
      <c r="RN68" s="20"/>
      <c r="RO68" s="20"/>
      <c r="RP68" s="20"/>
      <c r="RQ68" s="20"/>
      <c r="RR68" s="20"/>
      <c r="RS68" s="20"/>
      <c r="RT68" s="20"/>
      <c r="RU68" s="20"/>
      <c r="RV68" s="20"/>
      <c r="RW68" s="20"/>
      <c r="RX68" s="20"/>
      <c r="RY68" s="20"/>
      <c r="RZ68" s="20"/>
      <c r="SA68" s="20"/>
      <c r="SB68" s="20"/>
      <c r="SC68" s="20"/>
      <c r="SD68" s="20"/>
      <c r="SE68" s="20"/>
      <c r="SF68" s="20"/>
      <c r="SG68" s="20"/>
      <c r="SH68" s="20"/>
      <c r="SI68" s="20"/>
      <c r="SJ68" s="20"/>
      <c r="SK68" s="20"/>
      <c r="SL68" s="20"/>
      <c r="SM68" s="20"/>
      <c r="SN68" s="20"/>
      <c r="SO68" s="20"/>
      <c r="SP68" s="20"/>
      <c r="SQ68" s="20"/>
      <c r="SR68" s="20"/>
      <c r="SS68" s="20"/>
      <c r="ST68" s="20"/>
      <c r="SU68" s="20"/>
      <c r="SV68" s="20"/>
      <c r="SW68" s="20"/>
      <c r="SX68" s="20"/>
      <c r="SY68" s="20"/>
      <c r="SZ68" s="20"/>
      <c r="TA68" s="20"/>
      <c r="TB68" s="20"/>
      <c r="TC68" s="20"/>
      <c r="TD68" s="20"/>
      <c r="TE68" s="20"/>
      <c r="TF68" s="20"/>
      <c r="TG68" s="20"/>
      <c r="TH68" s="20"/>
      <c r="TI68" s="20"/>
      <c r="TJ68" s="20"/>
      <c r="TK68" s="20"/>
      <c r="TL68" s="20"/>
      <c r="TM68" s="20"/>
    </row>
    <row r="69" spans="1:533" s="11" customFormat="1" ht="58.5" customHeight="1" x14ac:dyDescent="0.25">
      <c r="A69" s="86"/>
      <c r="B69" s="90"/>
      <c r="C69" s="94"/>
      <c r="D69" s="41" t="s">
        <v>104</v>
      </c>
      <c r="E69" s="14" t="s">
        <v>113</v>
      </c>
      <c r="F69" s="14" t="s">
        <v>112</v>
      </c>
      <c r="G69" s="56">
        <v>5</v>
      </c>
      <c r="H69" s="56">
        <v>5</v>
      </c>
      <c r="I69" s="65"/>
      <c r="J69" s="65"/>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c r="OX69" s="20"/>
      <c r="OY69" s="20"/>
      <c r="OZ69" s="20"/>
      <c r="PA69" s="20"/>
      <c r="PB69" s="20"/>
      <c r="PC69" s="20"/>
      <c r="PD69" s="20"/>
      <c r="PE69" s="20"/>
      <c r="PF69" s="20"/>
      <c r="PG69" s="20"/>
      <c r="PH69" s="20"/>
      <c r="PI69" s="20"/>
      <c r="PJ69" s="20"/>
      <c r="PK69" s="20"/>
      <c r="PL69" s="20"/>
      <c r="PM69" s="20"/>
      <c r="PN69" s="20"/>
      <c r="PO69" s="20"/>
      <c r="PP69" s="20"/>
      <c r="PQ69" s="20"/>
      <c r="PR69" s="20"/>
      <c r="PS69" s="20"/>
      <c r="PT69" s="20"/>
      <c r="PU69" s="20"/>
      <c r="PV69" s="20"/>
      <c r="PW69" s="20"/>
      <c r="PX69" s="20"/>
      <c r="PY69" s="20"/>
      <c r="PZ69" s="20"/>
      <c r="QA69" s="20"/>
      <c r="QB69" s="20"/>
      <c r="QC69" s="20"/>
      <c r="QD69" s="20"/>
      <c r="QE69" s="20"/>
      <c r="QF69" s="20"/>
      <c r="QG69" s="20"/>
      <c r="QH69" s="20"/>
      <c r="QI69" s="20"/>
      <c r="QJ69" s="20"/>
      <c r="QK69" s="20"/>
      <c r="QL69" s="20"/>
      <c r="QM69" s="20"/>
      <c r="QN69" s="20"/>
      <c r="QO69" s="20"/>
      <c r="QP69" s="20"/>
      <c r="QQ69" s="20"/>
      <c r="QR69" s="20"/>
      <c r="QS69" s="20"/>
      <c r="QT69" s="20"/>
      <c r="QU69" s="20"/>
      <c r="QV69" s="20"/>
      <c r="QW69" s="20"/>
      <c r="QX69" s="20"/>
      <c r="QY69" s="20"/>
      <c r="QZ69" s="20"/>
      <c r="RA69" s="20"/>
      <c r="RB69" s="20"/>
      <c r="RC69" s="20"/>
      <c r="RD69" s="20"/>
      <c r="RE69" s="20"/>
      <c r="RF69" s="20"/>
      <c r="RG69" s="20"/>
      <c r="RH69" s="20"/>
      <c r="RI69" s="20"/>
      <c r="RJ69" s="20"/>
      <c r="RK69" s="20"/>
      <c r="RL69" s="20"/>
      <c r="RM69" s="20"/>
      <c r="RN69" s="20"/>
      <c r="RO69" s="20"/>
      <c r="RP69" s="20"/>
      <c r="RQ69" s="20"/>
      <c r="RR69" s="20"/>
      <c r="RS69" s="20"/>
      <c r="RT69" s="20"/>
      <c r="RU69" s="20"/>
      <c r="RV69" s="20"/>
      <c r="RW69" s="20"/>
      <c r="RX69" s="20"/>
      <c r="RY69" s="20"/>
      <c r="RZ69" s="20"/>
      <c r="SA69" s="20"/>
      <c r="SB69" s="20"/>
      <c r="SC69" s="20"/>
      <c r="SD69" s="20"/>
      <c r="SE69" s="20"/>
      <c r="SF69" s="20"/>
      <c r="SG69" s="20"/>
      <c r="SH69" s="20"/>
      <c r="SI69" s="20"/>
      <c r="SJ69" s="20"/>
      <c r="SK69" s="20"/>
      <c r="SL69" s="20"/>
      <c r="SM69" s="20"/>
      <c r="SN69" s="20"/>
      <c r="SO69" s="20"/>
      <c r="SP69" s="20"/>
      <c r="SQ69" s="20"/>
      <c r="SR69" s="20"/>
      <c r="SS69" s="20"/>
      <c r="ST69" s="20"/>
      <c r="SU69" s="20"/>
      <c r="SV69" s="20"/>
      <c r="SW69" s="20"/>
      <c r="SX69" s="20"/>
      <c r="SY69" s="20"/>
      <c r="SZ69" s="20"/>
      <c r="TA69" s="20"/>
      <c r="TB69" s="20"/>
      <c r="TC69" s="20"/>
      <c r="TD69" s="20"/>
      <c r="TE69" s="20"/>
      <c r="TF69" s="20"/>
      <c r="TG69" s="20"/>
      <c r="TH69" s="20"/>
      <c r="TI69" s="20"/>
      <c r="TJ69" s="20"/>
      <c r="TK69" s="20"/>
      <c r="TL69" s="20"/>
      <c r="TM69" s="20"/>
    </row>
    <row r="70" spans="1:533" s="50" customFormat="1" ht="42" customHeight="1" x14ac:dyDescent="0.25">
      <c r="A70" s="54"/>
      <c r="B70" s="54"/>
      <c r="C70" s="54"/>
      <c r="D70" s="52"/>
      <c r="E70" s="52"/>
      <c r="F70" s="52" t="s">
        <v>158</v>
      </c>
      <c r="G70" s="57">
        <f>SUM(G51:G69)/19</f>
        <v>5</v>
      </c>
      <c r="H70" s="57">
        <f>SUM(H51:H69)/19</f>
        <v>5</v>
      </c>
      <c r="I70" s="57">
        <f>SUM(G70+H70)/2</f>
        <v>5</v>
      </c>
      <c r="J70" s="57">
        <f>SUM(I70/5)*$C51</f>
        <v>20</v>
      </c>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49"/>
      <c r="GQ70" s="49"/>
      <c r="GR70" s="49"/>
      <c r="GS70" s="49"/>
      <c r="GT70" s="49"/>
      <c r="GU70" s="49"/>
      <c r="GV70" s="49"/>
      <c r="GW70" s="49"/>
      <c r="GX70" s="49"/>
      <c r="GY70" s="49"/>
      <c r="GZ70" s="49"/>
      <c r="HA70" s="49"/>
      <c r="HB70" s="49"/>
      <c r="HC70" s="49"/>
      <c r="HD70" s="49"/>
      <c r="HE70" s="49"/>
      <c r="HF70" s="49"/>
      <c r="HG70" s="49"/>
      <c r="HH70" s="49"/>
      <c r="HI70" s="49"/>
      <c r="HJ70" s="49"/>
      <c r="HK70" s="49"/>
      <c r="HL70" s="49"/>
      <c r="HM70" s="49"/>
      <c r="HN70" s="49"/>
      <c r="HO70" s="49"/>
      <c r="HP70" s="49"/>
      <c r="HQ70" s="49"/>
      <c r="HR70" s="49"/>
      <c r="HS70" s="49"/>
      <c r="HT70" s="49"/>
      <c r="HU70" s="49"/>
      <c r="HV70" s="49"/>
      <c r="HW70" s="49"/>
      <c r="HX70" s="49"/>
      <c r="HY70" s="49"/>
      <c r="HZ70" s="49"/>
      <c r="IA70" s="49"/>
      <c r="IB70" s="49"/>
      <c r="IC70" s="49"/>
      <c r="ID70" s="49"/>
      <c r="IE70" s="49"/>
      <c r="IF70" s="49"/>
      <c r="IG70" s="49"/>
      <c r="IH70" s="49"/>
      <c r="II70" s="49"/>
      <c r="IJ70" s="49"/>
      <c r="IK70" s="49"/>
      <c r="IL70" s="49"/>
      <c r="IM70" s="49"/>
      <c r="IN70" s="49"/>
      <c r="IO70" s="49"/>
      <c r="IP70" s="49"/>
      <c r="IQ70" s="49"/>
      <c r="IR70" s="49"/>
      <c r="IS70" s="49"/>
      <c r="IT70" s="49"/>
      <c r="IU70" s="49"/>
      <c r="IV70" s="49"/>
      <c r="IW70" s="49"/>
      <c r="IX70" s="49"/>
      <c r="IY70" s="49"/>
      <c r="IZ70" s="49"/>
      <c r="JA70" s="49"/>
      <c r="JB70" s="49"/>
      <c r="JC70" s="49"/>
      <c r="JD70" s="49"/>
      <c r="JE70" s="49"/>
      <c r="JF70" s="49"/>
      <c r="JG70" s="49"/>
      <c r="JH70" s="49"/>
      <c r="JI70" s="49"/>
      <c r="JJ70" s="49"/>
      <c r="JK70" s="49"/>
      <c r="JL70" s="49"/>
      <c r="JM70" s="49"/>
      <c r="JN70" s="49"/>
      <c r="JO70" s="49"/>
      <c r="JP70" s="49"/>
      <c r="JQ70" s="49"/>
      <c r="JR70" s="49"/>
      <c r="JS70" s="49"/>
      <c r="JT70" s="49"/>
      <c r="JU70" s="49"/>
      <c r="JV70" s="49"/>
      <c r="JW70" s="49"/>
      <c r="JX70" s="49"/>
      <c r="JY70" s="49"/>
      <c r="JZ70" s="49"/>
      <c r="KA70" s="49"/>
      <c r="KB70" s="49"/>
      <c r="KC70" s="49"/>
      <c r="KD70" s="49"/>
      <c r="KE70" s="49"/>
      <c r="KF70" s="49"/>
      <c r="KG70" s="49"/>
      <c r="KH70" s="49"/>
      <c r="KI70" s="49"/>
      <c r="KJ70" s="49"/>
      <c r="KK70" s="49"/>
      <c r="KL70" s="49"/>
      <c r="KM70" s="49"/>
      <c r="KN70" s="49"/>
      <c r="KO70" s="49"/>
      <c r="KP70" s="49"/>
      <c r="KQ70" s="49"/>
      <c r="KR70" s="49"/>
      <c r="KS70" s="49"/>
      <c r="KT70" s="49"/>
      <c r="KU70" s="49"/>
      <c r="KV70" s="49"/>
      <c r="KW70" s="49"/>
      <c r="KX70" s="49"/>
      <c r="KY70" s="49"/>
      <c r="KZ70" s="49"/>
      <c r="LA70" s="49"/>
      <c r="LB70" s="49"/>
      <c r="LC70" s="49"/>
      <c r="LD70" s="49"/>
      <c r="LE70" s="49"/>
      <c r="LF70" s="49"/>
      <c r="LG70" s="49"/>
      <c r="LH70" s="49"/>
      <c r="LI70" s="49"/>
      <c r="LJ70" s="49"/>
      <c r="LK70" s="49"/>
      <c r="LL70" s="49"/>
      <c r="LM70" s="49"/>
      <c r="LN70" s="49"/>
      <c r="LO70" s="49"/>
      <c r="LP70" s="49"/>
      <c r="LQ70" s="49"/>
      <c r="LR70" s="49"/>
      <c r="LS70" s="49"/>
      <c r="LT70" s="49"/>
      <c r="LU70" s="49"/>
      <c r="LV70" s="49"/>
      <c r="LW70" s="49"/>
      <c r="LX70" s="49"/>
      <c r="LY70" s="49"/>
      <c r="LZ70" s="49"/>
      <c r="MA70" s="49"/>
      <c r="MB70" s="49"/>
      <c r="MC70" s="49"/>
      <c r="MD70" s="49"/>
      <c r="ME70" s="49"/>
      <c r="MF70" s="49"/>
      <c r="MG70" s="49"/>
      <c r="MH70" s="49"/>
      <c r="MI70" s="49"/>
      <c r="MJ70" s="49"/>
      <c r="MK70" s="49"/>
      <c r="ML70" s="49"/>
      <c r="MM70" s="49"/>
      <c r="MN70" s="49"/>
      <c r="MO70" s="49"/>
      <c r="MP70" s="49"/>
      <c r="MQ70" s="49"/>
      <c r="MR70" s="49"/>
      <c r="MS70" s="49"/>
      <c r="MT70" s="49"/>
      <c r="MU70" s="49"/>
      <c r="MV70" s="49"/>
      <c r="MW70" s="49"/>
      <c r="MX70" s="49"/>
      <c r="MY70" s="49"/>
      <c r="MZ70" s="49"/>
      <c r="NA70" s="49"/>
      <c r="NB70" s="49"/>
      <c r="NC70" s="49"/>
      <c r="ND70" s="49"/>
      <c r="NE70" s="49"/>
      <c r="NF70" s="49"/>
      <c r="NG70" s="49"/>
      <c r="NH70" s="49"/>
      <c r="NI70" s="49"/>
      <c r="NJ70" s="49"/>
      <c r="NK70" s="49"/>
      <c r="NL70" s="49"/>
      <c r="NM70" s="49"/>
      <c r="NN70" s="49"/>
      <c r="NO70" s="49"/>
      <c r="NP70" s="49"/>
      <c r="NQ70" s="49"/>
      <c r="NR70" s="49"/>
      <c r="NS70" s="49"/>
      <c r="NT70" s="49"/>
      <c r="NU70" s="49"/>
      <c r="NV70" s="49"/>
      <c r="NW70" s="49"/>
      <c r="NX70" s="49"/>
      <c r="NY70" s="49"/>
      <c r="NZ70" s="49"/>
      <c r="OA70" s="49"/>
      <c r="OB70" s="49"/>
      <c r="OC70" s="49"/>
      <c r="OD70" s="49"/>
      <c r="OE70" s="49"/>
      <c r="OF70" s="49"/>
      <c r="OG70" s="49"/>
      <c r="OH70" s="49"/>
      <c r="OI70" s="49"/>
      <c r="OJ70" s="49"/>
      <c r="OK70" s="49"/>
      <c r="OL70" s="49"/>
      <c r="OM70" s="49"/>
      <c r="ON70" s="49"/>
      <c r="OO70" s="49"/>
      <c r="OP70" s="49"/>
      <c r="OQ70" s="49"/>
      <c r="OR70" s="49"/>
      <c r="OS70" s="49"/>
      <c r="OT70" s="49"/>
      <c r="OU70" s="49"/>
      <c r="OV70" s="49"/>
      <c r="OW70" s="49"/>
      <c r="OX70" s="49"/>
      <c r="OY70" s="49"/>
      <c r="OZ70" s="49"/>
      <c r="PA70" s="49"/>
      <c r="PB70" s="49"/>
      <c r="PC70" s="49"/>
      <c r="PD70" s="49"/>
      <c r="PE70" s="49"/>
      <c r="PF70" s="49"/>
      <c r="PG70" s="49"/>
      <c r="PH70" s="49"/>
      <c r="PI70" s="49"/>
      <c r="PJ70" s="49"/>
      <c r="PK70" s="49"/>
      <c r="PL70" s="49"/>
      <c r="PM70" s="49"/>
      <c r="PN70" s="49"/>
      <c r="PO70" s="49"/>
      <c r="PP70" s="49"/>
      <c r="PQ70" s="49"/>
      <c r="PR70" s="49"/>
      <c r="PS70" s="49"/>
      <c r="PT70" s="49"/>
      <c r="PU70" s="49"/>
      <c r="PV70" s="49"/>
      <c r="PW70" s="49"/>
      <c r="PX70" s="49"/>
      <c r="PY70" s="49"/>
      <c r="PZ70" s="49"/>
      <c r="QA70" s="49"/>
      <c r="QB70" s="49"/>
      <c r="QC70" s="49"/>
      <c r="QD70" s="49"/>
      <c r="QE70" s="49"/>
      <c r="QF70" s="49"/>
      <c r="QG70" s="49"/>
      <c r="QH70" s="49"/>
      <c r="QI70" s="49"/>
      <c r="QJ70" s="49"/>
      <c r="QK70" s="49"/>
      <c r="QL70" s="49"/>
      <c r="QM70" s="49"/>
      <c r="QN70" s="49"/>
      <c r="QO70" s="49"/>
      <c r="QP70" s="49"/>
      <c r="QQ70" s="49"/>
      <c r="QR70" s="49"/>
      <c r="QS70" s="49"/>
      <c r="QT70" s="49"/>
      <c r="QU70" s="49"/>
      <c r="QV70" s="49"/>
      <c r="QW70" s="49"/>
      <c r="QX70" s="49"/>
      <c r="QY70" s="49"/>
      <c r="QZ70" s="49"/>
      <c r="RA70" s="49"/>
      <c r="RB70" s="49"/>
      <c r="RC70" s="49"/>
      <c r="RD70" s="49"/>
      <c r="RE70" s="49"/>
      <c r="RF70" s="49"/>
      <c r="RG70" s="49"/>
      <c r="RH70" s="49"/>
      <c r="RI70" s="49"/>
      <c r="RJ70" s="49"/>
      <c r="RK70" s="49"/>
      <c r="RL70" s="49"/>
      <c r="RM70" s="49"/>
      <c r="RN70" s="49"/>
      <c r="RO70" s="49"/>
      <c r="RP70" s="49"/>
      <c r="RQ70" s="49"/>
      <c r="RR70" s="49"/>
      <c r="RS70" s="49"/>
      <c r="RT70" s="49"/>
      <c r="RU70" s="49"/>
      <c r="RV70" s="49"/>
      <c r="RW70" s="49"/>
      <c r="RX70" s="49"/>
      <c r="RY70" s="49"/>
      <c r="RZ70" s="49"/>
      <c r="SA70" s="49"/>
      <c r="SB70" s="49"/>
      <c r="SC70" s="49"/>
      <c r="SD70" s="49"/>
      <c r="SE70" s="49"/>
      <c r="SF70" s="49"/>
      <c r="SG70" s="49"/>
      <c r="SH70" s="49"/>
      <c r="SI70" s="49"/>
      <c r="SJ70" s="49"/>
      <c r="SK70" s="49"/>
      <c r="SL70" s="49"/>
      <c r="SM70" s="49"/>
      <c r="SN70" s="49"/>
      <c r="SO70" s="49"/>
      <c r="SP70" s="49"/>
      <c r="SQ70" s="49"/>
      <c r="SR70" s="49"/>
      <c r="SS70" s="49"/>
      <c r="ST70" s="49"/>
      <c r="SU70" s="49"/>
      <c r="SV70" s="49"/>
      <c r="SW70" s="49"/>
      <c r="SX70" s="49"/>
      <c r="SY70" s="49"/>
      <c r="SZ70" s="49"/>
      <c r="TA70" s="49"/>
      <c r="TB70" s="49"/>
      <c r="TC70" s="49"/>
      <c r="TD70" s="49"/>
      <c r="TE70" s="49"/>
      <c r="TF70" s="49"/>
      <c r="TG70" s="49"/>
      <c r="TH70" s="49"/>
      <c r="TI70" s="49"/>
      <c r="TJ70" s="49"/>
      <c r="TK70" s="49"/>
      <c r="TL70" s="49"/>
      <c r="TM70" s="49"/>
    </row>
    <row r="71" spans="1:533" s="26" customFormat="1" ht="132.75" customHeight="1" x14ac:dyDescent="0.3">
      <c r="A71" s="86" t="s">
        <v>135</v>
      </c>
      <c r="B71" s="90" t="s">
        <v>50</v>
      </c>
      <c r="C71" s="95">
        <v>10</v>
      </c>
      <c r="D71" s="13" t="s">
        <v>76</v>
      </c>
      <c r="E71" s="14" t="s">
        <v>114</v>
      </c>
      <c r="F71" s="14" t="s">
        <v>115</v>
      </c>
      <c r="G71" s="56">
        <v>5</v>
      </c>
      <c r="H71" s="56">
        <v>5</v>
      </c>
      <c r="I71" s="65"/>
      <c r="J71" s="6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5"/>
      <c r="NH71" s="5"/>
      <c r="NI71" s="5"/>
      <c r="NJ71" s="5"/>
      <c r="NK71" s="5"/>
      <c r="NL71" s="5"/>
      <c r="NM71" s="5"/>
      <c r="NN71" s="5"/>
      <c r="NO71" s="5"/>
      <c r="NP71" s="5"/>
      <c r="NQ71" s="5"/>
      <c r="NR71" s="5"/>
      <c r="NS71" s="5"/>
      <c r="NT71" s="5"/>
      <c r="NU71" s="5"/>
      <c r="NV71" s="5"/>
      <c r="NW71" s="5"/>
      <c r="NX71" s="5"/>
      <c r="NY71" s="5"/>
      <c r="NZ71" s="5"/>
      <c r="OA71" s="5"/>
      <c r="OB71" s="5"/>
      <c r="OC71" s="5"/>
      <c r="OD71" s="5"/>
      <c r="OE71" s="5"/>
      <c r="OF71" s="5"/>
      <c r="OG71" s="5"/>
      <c r="OH71" s="5"/>
      <c r="OI71" s="5"/>
      <c r="OJ71" s="5"/>
      <c r="OK71" s="5"/>
      <c r="OL71" s="5"/>
      <c r="OM71" s="5"/>
      <c r="ON71" s="5"/>
      <c r="OO71" s="5"/>
      <c r="OP71" s="5"/>
      <c r="OQ71" s="5"/>
      <c r="OR71" s="5"/>
      <c r="OS71" s="5"/>
      <c r="OT71" s="5"/>
      <c r="OU71" s="5"/>
      <c r="OV71" s="5"/>
      <c r="OW71" s="5"/>
      <c r="OX71" s="5"/>
      <c r="OY71" s="5"/>
      <c r="OZ71" s="5"/>
      <c r="PA71" s="5"/>
      <c r="PB71" s="5"/>
      <c r="PC71" s="5"/>
      <c r="PD71" s="5"/>
      <c r="PE71" s="5"/>
      <c r="PF71" s="5"/>
      <c r="PG71" s="5"/>
      <c r="PH71" s="5"/>
      <c r="PI71" s="5"/>
      <c r="PJ71" s="5"/>
      <c r="PK71" s="5"/>
      <c r="PL71" s="5"/>
      <c r="PM71" s="5"/>
      <c r="PN71" s="5"/>
      <c r="PO71" s="5"/>
      <c r="PP71" s="5"/>
      <c r="PQ71" s="5"/>
      <c r="PR71" s="5"/>
      <c r="PS71" s="5"/>
      <c r="PT71" s="5"/>
      <c r="PU71" s="5"/>
      <c r="PV71" s="5"/>
      <c r="PW71" s="5"/>
      <c r="PX71" s="5"/>
      <c r="PY71" s="5"/>
      <c r="PZ71" s="5"/>
      <c r="QA71" s="5"/>
      <c r="QB71" s="5"/>
      <c r="QC71" s="5"/>
      <c r="QD71" s="5"/>
      <c r="QE71" s="5"/>
      <c r="QF71" s="5"/>
      <c r="QG71" s="5"/>
      <c r="QH71" s="5"/>
      <c r="QI71" s="5"/>
      <c r="QJ71" s="5"/>
      <c r="QK71" s="5"/>
      <c r="QL71" s="5"/>
      <c r="QM71" s="5"/>
      <c r="QN71" s="5"/>
      <c r="QO71" s="5"/>
      <c r="QP71" s="5"/>
      <c r="QQ71" s="5"/>
      <c r="QR71" s="5"/>
      <c r="QS71" s="5"/>
      <c r="QT71" s="5"/>
      <c r="QU71" s="5"/>
      <c r="QV71" s="5"/>
      <c r="QW71" s="5"/>
      <c r="QX71" s="5"/>
      <c r="QY71" s="5"/>
      <c r="QZ71" s="5"/>
      <c r="RA71" s="5"/>
      <c r="RB71" s="5"/>
      <c r="RC71" s="5"/>
      <c r="RD71" s="5"/>
      <c r="RE71" s="5"/>
      <c r="RF71" s="5"/>
      <c r="RG71" s="5"/>
      <c r="RH71" s="5"/>
      <c r="RI71" s="5"/>
      <c r="RJ71" s="5"/>
      <c r="RK71" s="5"/>
      <c r="RL71" s="5"/>
      <c r="RM71" s="5"/>
      <c r="RN71" s="5"/>
      <c r="RO71" s="5"/>
      <c r="RP71" s="5"/>
      <c r="RQ71" s="5"/>
      <c r="RR71" s="5"/>
      <c r="RS71" s="5"/>
      <c r="RT71" s="5"/>
      <c r="RU71" s="5"/>
      <c r="RV71" s="5"/>
      <c r="RW71" s="5"/>
      <c r="RX71" s="5"/>
      <c r="RY71" s="5"/>
      <c r="RZ71" s="5"/>
      <c r="SA71" s="5"/>
      <c r="SB71" s="5"/>
      <c r="SC71" s="5"/>
      <c r="SD71" s="5"/>
      <c r="SE71" s="5"/>
      <c r="SF71" s="5"/>
      <c r="SG71" s="5"/>
      <c r="SH71" s="5"/>
      <c r="SI71" s="5"/>
      <c r="SJ71" s="5"/>
      <c r="SK71" s="5"/>
      <c r="SL71" s="5"/>
      <c r="SM71" s="5"/>
      <c r="SN71" s="5"/>
      <c r="SO71" s="5"/>
      <c r="SP71" s="5"/>
      <c r="SQ71" s="5"/>
      <c r="SR71" s="5"/>
      <c r="SS71" s="5"/>
      <c r="ST71" s="5"/>
      <c r="SU71" s="5"/>
      <c r="SV71" s="5"/>
      <c r="SW71" s="5"/>
      <c r="SX71" s="5"/>
      <c r="SY71" s="5"/>
      <c r="SZ71" s="5"/>
      <c r="TA71" s="5"/>
      <c r="TB71" s="5"/>
      <c r="TC71" s="5"/>
      <c r="TD71" s="5"/>
      <c r="TE71" s="5"/>
      <c r="TF71" s="5"/>
      <c r="TG71" s="5"/>
      <c r="TH71" s="5"/>
      <c r="TI71" s="5"/>
      <c r="TJ71" s="5"/>
      <c r="TK71" s="5"/>
      <c r="TL71" s="5"/>
      <c r="TM71" s="5"/>
    </row>
    <row r="72" spans="1:533" s="26" customFormat="1" ht="122.25" customHeight="1" x14ac:dyDescent="0.3">
      <c r="A72" s="86"/>
      <c r="B72" s="90"/>
      <c r="C72" s="90"/>
      <c r="D72" s="13" t="s">
        <v>76</v>
      </c>
      <c r="E72" s="14" t="s">
        <v>116</v>
      </c>
      <c r="F72" s="14" t="s">
        <v>115</v>
      </c>
      <c r="G72" s="56">
        <v>5</v>
      </c>
      <c r="H72" s="56">
        <v>5</v>
      </c>
      <c r="I72" s="65"/>
      <c r="J72" s="6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5"/>
      <c r="NH72" s="5"/>
      <c r="NI72" s="5"/>
      <c r="NJ72" s="5"/>
      <c r="NK72" s="5"/>
      <c r="NL72" s="5"/>
      <c r="NM72" s="5"/>
      <c r="NN72" s="5"/>
      <c r="NO72" s="5"/>
      <c r="NP72" s="5"/>
      <c r="NQ72" s="5"/>
      <c r="NR72" s="5"/>
      <c r="NS72" s="5"/>
      <c r="NT72" s="5"/>
      <c r="NU72" s="5"/>
      <c r="NV72" s="5"/>
      <c r="NW72" s="5"/>
      <c r="NX72" s="5"/>
      <c r="NY72" s="5"/>
      <c r="NZ72" s="5"/>
      <c r="OA72" s="5"/>
      <c r="OB72" s="5"/>
      <c r="OC72" s="5"/>
      <c r="OD72" s="5"/>
      <c r="OE72" s="5"/>
      <c r="OF72" s="5"/>
      <c r="OG72" s="5"/>
      <c r="OH72" s="5"/>
      <c r="OI72" s="5"/>
      <c r="OJ72" s="5"/>
      <c r="OK72" s="5"/>
      <c r="OL72" s="5"/>
      <c r="OM72" s="5"/>
      <c r="ON72" s="5"/>
      <c r="OO72" s="5"/>
      <c r="OP72" s="5"/>
      <c r="OQ72" s="5"/>
      <c r="OR72" s="5"/>
      <c r="OS72" s="5"/>
      <c r="OT72" s="5"/>
      <c r="OU72" s="5"/>
      <c r="OV72" s="5"/>
      <c r="OW72" s="5"/>
      <c r="OX72" s="5"/>
      <c r="OY72" s="5"/>
      <c r="OZ72" s="5"/>
      <c r="PA72" s="5"/>
      <c r="PB72" s="5"/>
      <c r="PC72" s="5"/>
      <c r="PD72" s="5"/>
      <c r="PE72" s="5"/>
      <c r="PF72" s="5"/>
      <c r="PG72" s="5"/>
      <c r="PH72" s="5"/>
      <c r="PI72" s="5"/>
      <c r="PJ72" s="5"/>
      <c r="PK72" s="5"/>
      <c r="PL72" s="5"/>
      <c r="PM72" s="5"/>
      <c r="PN72" s="5"/>
      <c r="PO72" s="5"/>
      <c r="PP72" s="5"/>
      <c r="PQ72" s="5"/>
      <c r="PR72" s="5"/>
      <c r="PS72" s="5"/>
      <c r="PT72" s="5"/>
      <c r="PU72" s="5"/>
      <c r="PV72" s="5"/>
      <c r="PW72" s="5"/>
      <c r="PX72" s="5"/>
      <c r="PY72" s="5"/>
      <c r="PZ72" s="5"/>
      <c r="QA72" s="5"/>
      <c r="QB72" s="5"/>
      <c r="QC72" s="5"/>
      <c r="QD72" s="5"/>
      <c r="QE72" s="5"/>
      <c r="QF72" s="5"/>
      <c r="QG72" s="5"/>
      <c r="QH72" s="5"/>
      <c r="QI72" s="5"/>
      <c r="QJ72" s="5"/>
      <c r="QK72" s="5"/>
      <c r="QL72" s="5"/>
      <c r="QM72" s="5"/>
      <c r="QN72" s="5"/>
      <c r="QO72" s="5"/>
      <c r="QP72" s="5"/>
      <c r="QQ72" s="5"/>
      <c r="QR72" s="5"/>
      <c r="QS72" s="5"/>
      <c r="QT72" s="5"/>
      <c r="QU72" s="5"/>
      <c r="QV72" s="5"/>
      <c r="QW72" s="5"/>
      <c r="QX72" s="5"/>
      <c r="QY72" s="5"/>
      <c r="QZ72" s="5"/>
      <c r="RA72" s="5"/>
      <c r="RB72" s="5"/>
      <c r="RC72" s="5"/>
      <c r="RD72" s="5"/>
      <c r="RE72" s="5"/>
      <c r="RF72" s="5"/>
      <c r="RG72" s="5"/>
      <c r="RH72" s="5"/>
      <c r="RI72" s="5"/>
      <c r="RJ72" s="5"/>
      <c r="RK72" s="5"/>
      <c r="RL72" s="5"/>
      <c r="RM72" s="5"/>
      <c r="RN72" s="5"/>
      <c r="RO72" s="5"/>
      <c r="RP72" s="5"/>
      <c r="RQ72" s="5"/>
      <c r="RR72" s="5"/>
      <c r="RS72" s="5"/>
      <c r="RT72" s="5"/>
      <c r="RU72" s="5"/>
      <c r="RV72" s="5"/>
      <c r="RW72" s="5"/>
      <c r="RX72" s="5"/>
      <c r="RY72" s="5"/>
      <c r="RZ72" s="5"/>
      <c r="SA72" s="5"/>
      <c r="SB72" s="5"/>
      <c r="SC72" s="5"/>
      <c r="SD72" s="5"/>
      <c r="SE72" s="5"/>
      <c r="SF72" s="5"/>
      <c r="SG72" s="5"/>
      <c r="SH72" s="5"/>
      <c r="SI72" s="5"/>
      <c r="SJ72" s="5"/>
      <c r="SK72" s="5"/>
      <c r="SL72" s="5"/>
      <c r="SM72" s="5"/>
      <c r="SN72" s="5"/>
      <c r="SO72" s="5"/>
      <c r="SP72" s="5"/>
      <c r="SQ72" s="5"/>
      <c r="SR72" s="5"/>
      <c r="SS72" s="5"/>
      <c r="ST72" s="5"/>
      <c r="SU72" s="5"/>
      <c r="SV72" s="5"/>
      <c r="SW72" s="5"/>
      <c r="SX72" s="5"/>
      <c r="SY72" s="5"/>
      <c r="SZ72" s="5"/>
      <c r="TA72" s="5"/>
      <c r="TB72" s="5"/>
      <c r="TC72" s="5"/>
      <c r="TD72" s="5"/>
      <c r="TE72" s="5"/>
      <c r="TF72" s="5"/>
      <c r="TG72" s="5"/>
      <c r="TH72" s="5"/>
      <c r="TI72" s="5"/>
      <c r="TJ72" s="5"/>
      <c r="TK72" s="5"/>
      <c r="TL72" s="5"/>
      <c r="TM72" s="5"/>
    </row>
    <row r="73" spans="1:533" s="27" customFormat="1" ht="147" customHeight="1" x14ac:dyDescent="0.3">
      <c r="A73" s="86"/>
      <c r="B73" s="90"/>
      <c r="C73" s="90"/>
      <c r="D73" s="41" t="s">
        <v>104</v>
      </c>
      <c r="E73" s="19" t="s">
        <v>117</v>
      </c>
      <c r="F73" s="14" t="s">
        <v>118</v>
      </c>
      <c r="G73" s="56">
        <v>5</v>
      </c>
      <c r="H73" s="56">
        <v>5</v>
      </c>
      <c r="I73" s="65"/>
      <c r="J73" s="65"/>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c r="KN73" s="26"/>
      <c r="KO73" s="26"/>
      <c r="KP73" s="26"/>
      <c r="KQ73" s="26"/>
      <c r="KR73" s="26"/>
      <c r="KS73" s="26"/>
      <c r="KT73" s="26"/>
      <c r="KU73" s="26"/>
      <c r="KV73" s="26"/>
      <c r="KW73" s="26"/>
      <c r="KX73" s="26"/>
      <c r="KY73" s="26"/>
      <c r="KZ73" s="26"/>
      <c r="LA73" s="26"/>
      <c r="LB73" s="26"/>
      <c r="LC73" s="26"/>
      <c r="LD73" s="26"/>
      <c r="LE73" s="26"/>
      <c r="LF73" s="26"/>
      <c r="LG73" s="26"/>
      <c r="LH73" s="26"/>
      <c r="LI73" s="26"/>
      <c r="LJ73" s="26"/>
      <c r="LK73" s="26"/>
      <c r="LL73" s="26"/>
      <c r="LM73" s="26"/>
      <c r="LN73" s="26"/>
      <c r="LO73" s="26"/>
      <c r="LP73" s="26"/>
      <c r="LQ73" s="26"/>
      <c r="LR73" s="26"/>
      <c r="LS73" s="26"/>
      <c r="LT73" s="26"/>
      <c r="LU73" s="26"/>
      <c r="LV73" s="26"/>
      <c r="LW73" s="26"/>
      <c r="LX73" s="26"/>
      <c r="LY73" s="26"/>
      <c r="LZ73" s="26"/>
      <c r="MA73" s="26"/>
      <c r="MB73" s="26"/>
      <c r="MC73" s="26"/>
      <c r="MD73" s="26"/>
      <c r="ME73" s="26"/>
      <c r="MF73" s="26"/>
      <c r="MG73" s="26"/>
      <c r="MH73" s="26"/>
      <c r="MI73" s="26"/>
      <c r="MJ73" s="26"/>
      <c r="MK73" s="26"/>
      <c r="ML73" s="26"/>
      <c r="MM73" s="26"/>
      <c r="MN73" s="26"/>
      <c r="MO73" s="26"/>
      <c r="MP73" s="26"/>
      <c r="MQ73" s="26"/>
      <c r="MR73" s="26"/>
      <c r="MS73" s="26"/>
      <c r="MT73" s="26"/>
      <c r="MU73" s="26"/>
      <c r="MV73" s="26"/>
      <c r="MW73" s="26"/>
      <c r="MX73" s="26"/>
      <c r="MY73" s="26"/>
      <c r="MZ73" s="26"/>
      <c r="NA73" s="26"/>
      <c r="NB73" s="26"/>
      <c r="NC73" s="26"/>
      <c r="ND73" s="26"/>
      <c r="NE73" s="26"/>
      <c r="NF73" s="26"/>
      <c r="NG73" s="26"/>
      <c r="NH73" s="26"/>
      <c r="NI73" s="26"/>
      <c r="NJ73" s="26"/>
      <c r="NK73" s="26"/>
      <c r="NL73" s="26"/>
      <c r="NM73" s="26"/>
      <c r="NN73" s="26"/>
      <c r="NO73" s="26"/>
      <c r="NP73" s="26"/>
      <c r="NQ73" s="26"/>
      <c r="NR73" s="26"/>
      <c r="NS73" s="26"/>
      <c r="NT73" s="26"/>
      <c r="NU73" s="26"/>
      <c r="NV73" s="26"/>
      <c r="NW73" s="26"/>
      <c r="NX73" s="26"/>
      <c r="NY73" s="26"/>
      <c r="NZ73" s="26"/>
      <c r="OA73" s="26"/>
      <c r="OB73" s="26"/>
      <c r="OC73" s="26"/>
      <c r="OD73" s="26"/>
      <c r="OE73" s="26"/>
      <c r="OF73" s="26"/>
      <c r="OG73" s="26"/>
      <c r="OH73" s="26"/>
      <c r="OI73" s="26"/>
      <c r="OJ73" s="26"/>
      <c r="OK73" s="26"/>
      <c r="OL73" s="26"/>
      <c r="OM73" s="26"/>
      <c r="ON73" s="26"/>
      <c r="OO73" s="26"/>
      <c r="OP73" s="26"/>
      <c r="OQ73" s="26"/>
      <c r="OR73" s="26"/>
      <c r="OS73" s="26"/>
      <c r="OT73" s="26"/>
      <c r="OU73" s="26"/>
      <c r="OV73" s="26"/>
      <c r="OW73" s="26"/>
      <c r="OX73" s="26"/>
      <c r="OY73" s="26"/>
      <c r="OZ73" s="26"/>
      <c r="PA73" s="26"/>
      <c r="PB73" s="26"/>
      <c r="PC73" s="26"/>
      <c r="PD73" s="26"/>
      <c r="PE73" s="26"/>
      <c r="PF73" s="26"/>
      <c r="PG73" s="26"/>
      <c r="PH73" s="26"/>
      <c r="PI73" s="26"/>
      <c r="PJ73" s="26"/>
      <c r="PK73" s="26"/>
      <c r="PL73" s="26"/>
      <c r="PM73" s="26"/>
      <c r="PN73" s="26"/>
      <c r="PO73" s="26"/>
      <c r="PP73" s="26"/>
      <c r="PQ73" s="26"/>
      <c r="PR73" s="26"/>
      <c r="PS73" s="26"/>
      <c r="PT73" s="26"/>
      <c r="PU73" s="26"/>
      <c r="PV73" s="26"/>
      <c r="PW73" s="26"/>
      <c r="PX73" s="26"/>
      <c r="PY73" s="26"/>
      <c r="PZ73" s="26"/>
      <c r="QA73" s="26"/>
      <c r="QB73" s="26"/>
      <c r="QC73" s="26"/>
      <c r="QD73" s="26"/>
      <c r="QE73" s="26"/>
      <c r="QF73" s="26"/>
      <c r="QG73" s="26"/>
      <c r="QH73" s="26"/>
      <c r="QI73" s="26"/>
      <c r="QJ73" s="26"/>
      <c r="QK73" s="26"/>
      <c r="QL73" s="26"/>
      <c r="QM73" s="26"/>
      <c r="QN73" s="26"/>
      <c r="QO73" s="26"/>
      <c r="QP73" s="26"/>
      <c r="QQ73" s="26"/>
      <c r="QR73" s="26"/>
      <c r="QS73" s="26"/>
      <c r="QT73" s="26"/>
      <c r="QU73" s="26"/>
      <c r="QV73" s="26"/>
      <c r="QW73" s="26"/>
      <c r="QX73" s="26"/>
      <c r="QY73" s="26"/>
      <c r="QZ73" s="26"/>
      <c r="RA73" s="26"/>
      <c r="RB73" s="26"/>
      <c r="RC73" s="26"/>
      <c r="RD73" s="26"/>
      <c r="RE73" s="26"/>
      <c r="RF73" s="26"/>
      <c r="RG73" s="26"/>
      <c r="RH73" s="26"/>
      <c r="RI73" s="26"/>
      <c r="RJ73" s="26"/>
      <c r="RK73" s="26"/>
      <c r="RL73" s="26"/>
      <c r="RM73" s="26"/>
      <c r="RN73" s="26"/>
      <c r="RO73" s="26"/>
      <c r="RP73" s="26"/>
      <c r="RQ73" s="26"/>
      <c r="RR73" s="26"/>
      <c r="RS73" s="26"/>
      <c r="RT73" s="26"/>
      <c r="RU73" s="26"/>
      <c r="RV73" s="26"/>
      <c r="RW73" s="26"/>
      <c r="RX73" s="26"/>
      <c r="RY73" s="26"/>
      <c r="RZ73" s="26"/>
      <c r="SA73" s="26"/>
      <c r="SB73" s="26"/>
      <c r="SC73" s="26"/>
      <c r="SD73" s="26"/>
      <c r="SE73" s="26"/>
      <c r="SF73" s="26"/>
      <c r="SG73" s="26"/>
      <c r="SH73" s="26"/>
      <c r="SI73" s="26"/>
      <c r="SJ73" s="26"/>
      <c r="SK73" s="26"/>
      <c r="SL73" s="26"/>
      <c r="SM73" s="26"/>
      <c r="SN73" s="26"/>
      <c r="SO73" s="26"/>
      <c r="SP73" s="26"/>
      <c r="SQ73" s="26"/>
      <c r="SR73" s="26"/>
      <c r="SS73" s="26"/>
      <c r="ST73" s="26"/>
      <c r="SU73" s="26"/>
      <c r="SV73" s="26"/>
      <c r="SW73" s="26"/>
      <c r="SX73" s="26"/>
      <c r="SY73" s="26"/>
      <c r="SZ73" s="26"/>
      <c r="TA73" s="26"/>
      <c r="TB73" s="26"/>
      <c r="TC73" s="26"/>
      <c r="TD73" s="26"/>
      <c r="TE73" s="26"/>
      <c r="TF73" s="26"/>
      <c r="TG73" s="26"/>
      <c r="TH73" s="26"/>
      <c r="TI73" s="26"/>
      <c r="TJ73" s="26"/>
      <c r="TK73" s="26"/>
      <c r="TL73" s="26"/>
      <c r="TM73" s="26"/>
    </row>
    <row r="74" spans="1:533" s="29" customFormat="1" ht="100.5" customHeight="1" x14ac:dyDescent="0.3">
      <c r="A74" s="86"/>
      <c r="B74" s="90"/>
      <c r="C74" s="94"/>
      <c r="D74" s="44" t="s">
        <v>40</v>
      </c>
      <c r="E74" s="45" t="s">
        <v>119</v>
      </c>
      <c r="F74" s="46" t="s">
        <v>56</v>
      </c>
      <c r="G74" s="56">
        <v>5</v>
      </c>
      <c r="H74" s="56">
        <v>5</v>
      </c>
      <c r="I74" s="65"/>
      <c r="J74" s="6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5"/>
      <c r="NH74" s="5"/>
      <c r="NI74" s="5"/>
      <c r="NJ74" s="5"/>
      <c r="NK74" s="5"/>
      <c r="NL74" s="5"/>
      <c r="NM74" s="5"/>
      <c r="NN74" s="5"/>
      <c r="NO74" s="5"/>
      <c r="NP74" s="5"/>
      <c r="NQ74" s="5"/>
      <c r="NR74" s="5"/>
      <c r="NS74" s="5"/>
      <c r="NT74" s="5"/>
      <c r="NU74" s="5"/>
      <c r="NV74" s="5"/>
      <c r="NW74" s="5"/>
      <c r="NX74" s="5"/>
      <c r="NY74" s="5"/>
      <c r="NZ74" s="5"/>
      <c r="OA74" s="5"/>
      <c r="OB74" s="5"/>
      <c r="OC74" s="5"/>
      <c r="OD74" s="5"/>
      <c r="OE74" s="5"/>
      <c r="OF74" s="5"/>
      <c r="OG74" s="5"/>
      <c r="OH74" s="5"/>
      <c r="OI74" s="5"/>
      <c r="OJ74" s="5"/>
      <c r="OK74" s="5"/>
      <c r="OL74" s="5"/>
      <c r="OM74" s="5"/>
      <c r="ON74" s="5"/>
      <c r="OO74" s="5"/>
      <c r="OP74" s="5"/>
      <c r="OQ74" s="5"/>
      <c r="OR74" s="5"/>
      <c r="OS74" s="5"/>
      <c r="OT74" s="5"/>
      <c r="OU74" s="5"/>
      <c r="OV74" s="5"/>
      <c r="OW74" s="5"/>
      <c r="OX74" s="5"/>
      <c r="OY74" s="5"/>
      <c r="OZ74" s="5"/>
      <c r="PA74" s="5"/>
      <c r="PB74" s="5"/>
      <c r="PC74" s="5"/>
      <c r="PD74" s="5"/>
      <c r="PE74" s="5"/>
      <c r="PF74" s="5"/>
      <c r="PG74" s="5"/>
      <c r="PH74" s="5"/>
      <c r="PI74" s="5"/>
      <c r="PJ74" s="5"/>
      <c r="PK74" s="5"/>
      <c r="PL74" s="5"/>
      <c r="PM74" s="5"/>
      <c r="PN74" s="5"/>
      <c r="PO74" s="5"/>
      <c r="PP74" s="5"/>
      <c r="PQ74" s="5"/>
      <c r="PR74" s="5"/>
      <c r="PS74" s="5"/>
      <c r="PT74" s="5"/>
      <c r="PU74" s="5"/>
      <c r="PV74" s="5"/>
      <c r="PW74" s="5"/>
      <c r="PX74" s="5"/>
      <c r="PY74" s="5"/>
      <c r="PZ74" s="5"/>
      <c r="QA74" s="5"/>
      <c r="QB74" s="5"/>
      <c r="QC74" s="5"/>
      <c r="QD74" s="5"/>
      <c r="QE74" s="5"/>
      <c r="QF74" s="5"/>
      <c r="QG74" s="5"/>
      <c r="QH74" s="5"/>
      <c r="QI74" s="5"/>
      <c r="QJ74" s="5"/>
      <c r="QK74" s="5"/>
      <c r="QL74" s="5"/>
      <c r="QM74" s="5"/>
      <c r="QN74" s="5"/>
      <c r="QO74" s="5"/>
      <c r="QP74" s="5"/>
      <c r="QQ74" s="5"/>
      <c r="QR74" s="5"/>
      <c r="QS74" s="5"/>
      <c r="QT74" s="5"/>
      <c r="QU74" s="5"/>
      <c r="QV74" s="5"/>
      <c r="QW74" s="5"/>
      <c r="QX74" s="5"/>
      <c r="QY74" s="5"/>
      <c r="QZ74" s="5"/>
      <c r="RA74" s="5"/>
      <c r="RB74" s="5"/>
      <c r="RC74" s="5"/>
      <c r="RD74" s="5"/>
      <c r="RE74" s="5"/>
      <c r="RF74" s="5"/>
      <c r="RG74" s="5"/>
      <c r="RH74" s="5"/>
      <c r="RI74" s="5"/>
      <c r="RJ74" s="5"/>
      <c r="RK74" s="5"/>
      <c r="RL74" s="5"/>
      <c r="RM74" s="5"/>
      <c r="RN74" s="5"/>
      <c r="RO74" s="5"/>
      <c r="RP74" s="5"/>
      <c r="RQ74" s="5"/>
      <c r="RR74" s="5"/>
      <c r="RS74" s="5"/>
      <c r="RT74" s="5"/>
      <c r="RU74" s="5"/>
      <c r="RV74" s="5"/>
      <c r="RW74" s="5"/>
      <c r="RX74" s="5"/>
      <c r="RY74" s="5"/>
      <c r="RZ74" s="5"/>
      <c r="SA74" s="5"/>
      <c r="SB74" s="5"/>
      <c r="SC74" s="5"/>
      <c r="SD74" s="5"/>
      <c r="SE74" s="5"/>
      <c r="SF74" s="5"/>
      <c r="SG74" s="5"/>
      <c r="SH74" s="5"/>
      <c r="SI74" s="5"/>
      <c r="SJ74" s="5"/>
      <c r="SK74" s="5"/>
      <c r="SL74" s="5"/>
      <c r="SM74" s="5"/>
      <c r="SN74" s="5"/>
      <c r="SO74" s="5"/>
      <c r="SP74" s="5"/>
      <c r="SQ74" s="5"/>
      <c r="SR74" s="5"/>
      <c r="SS74" s="5"/>
      <c r="ST74" s="5"/>
      <c r="SU74" s="5"/>
      <c r="SV74" s="5"/>
      <c r="SW74" s="5"/>
      <c r="SX74" s="5"/>
      <c r="SY74" s="5"/>
      <c r="SZ74" s="5"/>
      <c r="TA74" s="5"/>
      <c r="TB74" s="5"/>
      <c r="TC74" s="5"/>
      <c r="TD74" s="5"/>
      <c r="TE74" s="5"/>
      <c r="TF74" s="5"/>
      <c r="TG74" s="5"/>
      <c r="TH74" s="5"/>
      <c r="TI74" s="5"/>
      <c r="TJ74" s="5"/>
      <c r="TK74" s="5"/>
      <c r="TL74" s="5"/>
      <c r="TM74" s="5"/>
    </row>
    <row r="75" spans="1:533" s="50" customFormat="1" ht="42" customHeight="1" x14ac:dyDescent="0.25">
      <c r="A75" s="54"/>
      <c r="B75" s="54"/>
      <c r="C75" s="52">
        <f>SUM(C5+C7+C9+C23+C39+C51+C71)</f>
        <v>100</v>
      </c>
      <c r="D75" s="52"/>
      <c r="E75" s="52"/>
      <c r="F75" s="52" t="s">
        <v>159</v>
      </c>
      <c r="G75" s="57">
        <f>SUM(G71:G74)/4</f>
        <v>5</v>
      </c>
      <c r="H75" s="57">
        <f>SUM(H71:H74)/4</f>
        <v>5</v>
      </c>
      <c r="I75" s="57">
        <f>SUM(G75+H75)/2</f>
        <v>5</v>
      </c>
      <c r="J75" s="57">
        <f>SUM(I75/5)*$C71</f>
        <v>10</v>
      </c>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c r="GM75" s="49"/>
      <c r="GN75" s="49"/>
      <c r="GO75" s="49"/>
      <c r="GP75" s="49"/>
      <c r="GQ75" s="49"/>
      <c r="GR75" s="49"/>
      <c r="GS75" s="49"/>
      <c r="GT75" s="49"/>
      <c r="GU75" s="49"/>
      <c r="GV75" s="49"/>
      <c r="GW75" s="49"/>
      <c r="GX75" s="49"/>
      <c r="GY75" s="49"/>
      <c r="GZ75" s="49"/>
      <c r="HA75" s="49"/>
      <c r="HB75" s="49"/>
      <c r="HC75" s="49"/>
      <c r="HD75" s="49"/>
      <c r="HE75" s="49"/>
      <c r="HF75" s="49"/>
      <c r="HG75" s="49"/>
      <c r="HH75" s="49"/>
      <c r="HI75" s="49"/>
      <c r="HJ75" s="49"/>
      <c r="HK75" s="49"/>
      <c r="HL75" s="49"/>
      <c r="HM75" s="49"/>
      <c r="HN75" s="49"/>
      <c r="HO75" s="49"/>
      <c r="HP75" s="49"/>
      <c r="HQ75" s="49"/>
      <c r="HR75" s="49"/>
      <c r="HS75" s="49"/>
      <c r="HT75" s="49"/>
      <c r="HU75" s="49"/>
      <c r="HV75" s="49"/>
      <c r="HW75" s="49"/>
      <c r="HX75" s="49"/>
      <c r="HY75" s="49"/>
      <c r="HZ75" s="49"/>
      <c r="IA75" s="49"/>
      <c r="IB75" s="49"/>
      <c r="IC75" s="49"/>
      <c r="ID75" s="49"/>
      <c r="IE75" s="49"/>
      <c r="IF75" s="49"/>
      <c r="IG75" s="49"/>
      <c r="IH75" s="49"/>
      <c r="II75" s="49"/>
      <c r="IJ75" s="49"/>
      <c r="IK75" s="49"/>
      <c r="IL75" s="49"/>
      <c r="IM75" s="49"/>
      <c r="IN75" s="49"/>
      <c r="IO75" s="49"/>
      <c r="IP75" s="49"/>
      <c r="IQ75" s="49"/>
      <c r="IR75" s="49"/>
      <c r="IS75" s="49"/>
      <c r="IT75" s="49"/>
      <c r="IU75" s="49"/>
      <c r="IV75" s="49"/>
      <c r="IW75" s="49"/>
      <c r="IX75" s="49"/>
      <c r="IY75" s="49"/>
      <c r="IZ75" s="49"/>
      <c r="JA75" s="49"/>
      <c r="JB75" s="49"/>
      <c r="JC75" s="49"/>
      <c r="JD75" s="49"/>
      <c r="JE75" s="49"/>
      <c r="JF75" s="49"/>
      <c r="JG75" s="49"/>
      <c r="JH75" s="49"/>
      <c r="JI75" s="49"/>
      <c r="JJ75" s="49"/>
      <c r="JK75" s="49"/>
      <c r="JL75" s="49"/>
      <c r="JM75" s="49"/>
      <c r="JN75" s="49"/>
      <c r="JO75" s="49"/>
      <c r="JP75" s="49"/>
      <c r="JQ75" s="49"/>
      <c r="JR75" s="49"/>
      <c r="JS75" s="49"/>
      <c r="JT75" s="49"/>
      <c r="JU75" s="49"/>
      <c r="JV75" s="49"/>
      <c r="JW75" s="49"/>
      <c r="JX75" s="49"/>
      <c r="JY75" s="49"/>
      <c r="JZ75" s="49"/>
      <c r="KA75" s="49"/>
      <c r="KB75" s="49"/>
      <c r="KC75" s="49"/>
      <c r="KD75" s="49"/>
      <c r="KE75" s="49"/>
      <c r="KF75" s="49"/>
      <c r="KG75" s="49"/>
      <c r="KH75" s="49"/>
      <c r="KI75" s="49"/>
      <c r="KJ75" s="49"/>
      <c r="KK75" s="49"/>
      <c r="KL75" s="49"/>
      <c r="KM75" s="49"/>
      <c r="KN75" s="49"/>
      <c r="KO75" s="49"/>
      <c r="KP75" s="49"/>
      <c r="KQ75" s="49"/>
      <c r="KR75" s="49"/>
      <c r="KS75" s="49"/>
      <c r="KT75" s="49"/>
      <c r="KU75" s="49"/>
      <c r="KV75" s="49"/>
      <c r="KW75" s="49"/>
      <c r="KX75" s="49"/>
      <c r="KY75" s="49"/>
      <c r="KZ75" s="49"/>
      <c r="LA75" s="49"/>
      <c r="LB75" s="49"/>
      <c r="LC75" s="49"/>
      <c r="LD75" s="49"/>
      <c r="LE75" s="49"/>
      <c r="LF75" s="49"/>
      <c r="LG75" s="49"/>
      <c r="LH75" s="49"/>
      <c r="LI75" s="49"/>
      <c r="LJ75" s="49"/>
      <c r="LK75" s="49"/>
      <c r="LL75" s="49"/>
      <c r="LM75" s="49"/>
      <c r="LN75" s="49"/>
      <c r="LO75" s="49"/>
      <c r="LP75" s="49"/>
      <c r="LQ75" s="49"/>
      <c r="LR75" s="49"/>
      <c r="LS75" s="49"/>
      <c r="LT75" s="49"/>
      <c r="LU75" s="49"/>
      <c r="LV75" s="49"/>
      <c r="LW75" s="49"/>
      <c r="LX75" s="49"/>
      <c r="LY75" s="49"/>
      <c r="LZ75" s="49"/>
      <c r="MA75" s="49"/>
      <c r="MB75" s="49"/>
      <c r="MC75" s="49"/>
      <c r="MD75" s="49"/>
      <c r="ME75" s="49"/>
      <c r="MF75" s="49"/>
      <c r="MG75" s="49"/>
      <c r="MH75" s="49"/>
      <c r="MI75" s="49"/>
      <c r="MJ75" s="49"/>
      <c r="MK75" s="49"/>
      <c r="ML75" s="49"/>
      <c r="MM75" s="49"/>
      <c r="MN75" s="49"/>
      <c r="MO75" s="49"/>
      <c r="MP75" s="49"/>
      <c r="MQ75" s="49"/>
      <c r="MR75" s="49"/>
      <c r="MS75" s="49"/>
      <c r="MT75" s="49"/>
      <c r="MU75" s="49"/>
      <c r="MV75" s="49"/>
      <c r="MW75" s="49"/>
      <c r="MX75" s="49"/>
      <c r="MY75" s="49"/>
      <c r="MZ75" s="49"/>
      <c r="NA75" s="49"/>
      <c r="NB75" s="49"/>
      <c r="NC75" s="49"/>
      <c r="ND75" s="49"/>
      <c r="NE75" s="49"/>
      <c r="NF75" s="49"/>
      <c r="NG75" s="49"/>
      <c r="NH75" s="49"/>
      <c r="NI75" s="49"/>
      <c r="NJ75" s="49"/>
      <c r="NK75" s="49"/>
      <c r="NL75" s="49"/>
      <c r="NM75" s="49"/>
      <c r="NN75" s="49"/>
      <c r="NO75" s="49"/>
      <c r="NP75" s="49"/>
      <c r="NQ75" s="49"/>
      <c r="NR75" s="49"/>
      <c r="NS75" s="49"/>
      <c r="NT75" s="49"/>
      <c r="NU75" s="49"/>
      <c r="NV75" s="49"/>
      <c r="NW75" s="49"/>
      <c r="NX75" s="49"/>
      <c r="NY75" s="49"/>
      <c r="NZ75" s="49"/>
      <c r="OA75" s="49"/>
      <c r="OB75" s="49"/>
      <c r="OC75" s="49"/>
      <c r="OD75" s="49"/>
      <c r="OE75" s="49"/>
      <c r="OF75" s="49"/>
      <c r="OG75" s="49"/>
      <c r="OH75" s="49"/>
      <c r="OI75" s="49"/>
      <c r="OJ75" s="49"/>
      <c r="OK75" s="49"/>
      <c r="OL75" s="49"/>
      <c r="OM75" s="49"/>
      <c r="ON75" s="49"/>
      <c r="OO75" s="49"/>
      <c r="OP75" s="49"/>
      <c r="OQ75" s="49"/>
      <c r="OR75" s="49"/>
      <c r="OS75" s="49"/>
      <c r="OT75" s="49"/>
      <c r="OU75" s="49"/>
      <c r="OV75" s="49"/>
      <c r="OW75" s="49"/>
      <c r="OX75" s="49"/>
      <c r="OY75" s="49"/>
      <c r="OZ75" s="49"/>
      <c r="PA75" s="49"/>
      <c r="PB75" s="49"/>
      <c r="PC75" s="49"/>
      <c r="PD75" s="49"/>
      <c r="PE75" s="49"/>
      <c r="PF75" s="49"/>
      <c r="PG75" s="49"/>
      <c r="PH75" s="49"/>
      <c r="PI75" s="49"/>
      <c r="PJ75" s="49"/>
      <c r="PK75" s="49"/>
      <c r="PL75" s="49"/>
      <c r="PM75" s="49"/>
      <c r="PN75" s="49"/>
      <c r="PO75" s="49"/>
      <c r="PP75" s="49"/>
      <c r="PQ75" s="49"/>
      <c r="PR75" s="49"/>
      <c r="PS75" s="49"/>
      <c r="PT75" s="49"/>
      <c r="PU75" s="49"/>
      <c r="PV75" s="49"/>
      <c r="PW75" s="49"/>
      <c r="PX75" s="49"/>
      <c r="PY75" s="49"/>
      <c r="PZ75" s="49"/>
      <c r="QA75" s="49"/>
      <c r="QB75" s="49"/>
      <c r="QC75" s="49"/>
      <c r="QD75" s="49"/>
      <c r="QE75" s="49"/>
      <c r="QF75" s="49"/>
      <c r="QG75" s="49"/>
      <c r="QH75" s="49"/>
      <c r="QI75" s="49"/>
      <c r="QJ75" s="49"/>
      <c r="QK75" s="49"/>
      <c r="QL75" s="49"/>
      <c r="QM75" s="49"/>
      <c r="QN75" s="49"/>
      <c r="QO75" s="49"/>
      <c r="QP75" s="49"/>
      <c r="QQ75" s="49"/>
      <c r="QR75" s="49"/>
      <c r="QS75" s="49"/>
      <c r="QT75" s="49"/>
      <c r="QU75" s="49"/>
      <c r="QV75" s="49"/>
      <c r="QW75" s="49"/>
      <c r="QX75" s="49"/>
      <c r="QY75" s="49"/>
      <c r="QZ75" s="49"/>
      <c r="RA75" s="49"/>
      <c r="RB75" s="49"/>
      <c r="RC75" s="49"/>
      <c r="RD75" s="49"/>
      <c r="RE75" s="49"/>
      <c r="RF75" s="49"/>
      <c r="RG75" s="49"/>
      <c r="RH75" s="49"/>
      <c r="RI75" s="49"/>
      <c r="RJ75" s="49"/>
      <c r="RK75" s="49"/>
      <c r="RL75" s="49"/>
      <c r="RM75" s="49"/>
      <c r="RN75" s="49"/>
      <c r="RO75" s="49"/>
      <c r="RP75" s="49"/>
      <c r="RQ75" s="49"/>
      <c r="RR75" s="49"/>
      <c r="RS75" s="49"/>
      <c r="RT75" s="49"/>
      <c r="RU75" s="49"/>
      <c r="RV75" s="49"/>
      <c r="RW75" s="49"/>
      <c r="RX75" s="49"/>
      <c r="RY75" s="49"/>
      <c r="RZ75" s="49"/>
      <c r="SA75" s="49"/>
      <c r="SB75" s="49"/>
      <c r="SC75" s="49"/>
      <c r="SD75" s="49"/>
      <c r="SE75" s="49"/>
      <c r="SF75" s="49"/>
      <c r="SG75" s="49"/>
      <c r="SH75" s="49"/>
      <c r="SI75" s="49"/>
      <c r="SJ75" s="49"/>
      <c r="SK75" s="49"/>
      <c r="SL75" s="49"/>
      <c r="SM75" s="49"/>
      <c r="SN75" s="49"/>
      <c r="SO75" s="49"/>
      <c r="SP75" s="49"/>
      <c r="SQ75" s="49"/>
      <c r="SR75" s="49"/>
      <c r="SS75" s="49"/>
      <c r="ST75" s="49"/>
      <c r="SU75" s="49"/>
      <c r="SV75" s="49"/>
      <c r="SW75" s="49"/>
      <c r="SX75" s="49"/>
      <c r="SY75" s="49"/>
      <c r="SZ75" s="49"/>
      <c r="TA75" s="49"/>
      <c r="TB75" s="49"/>
      <c r="TC75" s="49"/>
      <c r="TD75" s="49"/>
      <c r="TE75" s="49"/>
      <c r="TF75" s="49"/>
      <c r="TG75" s="49"/>
      <c r="TH75" s="49"/>
      <c r="TI75" s="49"/>
      <c r="TJ75" s="49"/>
      <c r="TK75" s="49"/>
      <c r="TL75" s="49"/>
      <c r="TM75" s="49"/>
    </row>
    <row r="77" spans="1:533" s="50" customFormat="1" ht="42" customHeight="1" x14ac:dyDescent="0.25">
      <c r="A77" s="54"/>
      <c r="B77" s="54"/>
      <c r="C77" s="54"/>
      <c r="D77" s="52"/>
      <c r="E77" s="52"/>
      <c r="F77" s="52" t="s">
        <v>122</v>
      </c>
      <c r="G77" s="57">
        <f>SUM(G6+G8+G22+G38+G50+G70+G75)</f>
        <v>35</v>
      </c>
      <c r="H77" s="57">
        <f t="shared" ref="H77:J77" si="0">SUM(H6+H8+H22+H38+H50+H70+H75)</f>
        <v>35</v>
      </c>
      <c r="I77" s="57">
        <f t="shared" si="0"/>
        <v>35</v>
      </c>
      <c r="J77" s="66">
        <f t="shared" si="0"/>
        <v>100</v>
      </c>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c r="GM77" s="49"/>
      <c r="GN77" s="49"/>
      <c r="GO77" s="49"/>
      <c r="GP77" s="49"/>
      <c r="GQ77" s="49"/>
      <c r="GR77" s="49"/>
      <c r="GS77" s="49"/>
      <c r="GT77" s="49"/>
      <c r="GU77" s="49"/>
      <c r="GV77" s="49"/>
      <c r="GW77" s="49"/>
      <c r="GX77" s="49"/>
      <c r="GY77" s="49"/>
      <c r="GZ77" s="49"/>
      <c r="HA77" s="49"/>
      <c r="HB77" s="49"/>
      <c r="HC77" s="49"/>
      <c r="HD77" s="49"/>
      <c r="HE77" s="49"/>
      <c r="HF77" s="49"/>
      <c r="HG77" s="49"/>
      <c r="HH77" s="49"/>
      <c r="HI77" s="49"/>
      <c r="HJ77" s="49"/>
      <c r="HK77" s="49"/>
      <c r="HL77" s="49"/>
      <c r="HM77" s="49"/>
      <c r="HN77" s="49"/>
      <c r="HO77" s="49"/>
      <c r="HP77" s="49"/>
      <c r="HQ77" s="49"/>
      <c r="HR77" s="49"/>
      <c r="HS77" s="49"/>
      <c r="HT77" s="49"/>
      <c r="HU77" s="49"/>
      <c r="HV77" s="49"/>
      <c r="HW77" s="49"/>
      <c r="HX77" s="49"/>
      <c r="HY77" s="49"/>
      <c r="HZ77" s="49"/>
      <c r="IA77" s="49"/>
      <c r="IB77" s="49"/>
      <c r="IC77" s="49"/>
      <c r="ID77" s="49"/>
      <c r="IE77" s="49"/>
      <c r="IF77" s="49"/>
      <c r="IG77" s="49"/>
      <c r="IH77" s="49"/>
      <c r="II77" s="49"/>
      <c r="IJ77" s="49"/>
      <c r="IK77" s="49"/>
      <c r="IL77" s="49"/>
      <c r="IM77" s="49"/>
      <c r="IN77" s="49"/>
      <c r="IO77" s="49"/>
      <c r="IP77" s="49"/>
      <c r="IQ77" s="49"/>
      <c r="IR77" s="49"/>
      <c r="IS77" s="49"/>
      <c r="IT77" s="49"/>
      <c r="IU77" s="49"/>
      <c r="IV77" s="49"/>
      <c r="IW77" s="49"/>
      <c r="IX77" s="49"/>
      <c r="IY77" s="49"/>
      <c r="IZ77" s="49"/>
      <c r="JA77" s="49"/>
      <c r="JB77" s="49"/>
      <c r="JC77" s="49"/>
      <c r="JD77" s="49"/>
      <c r="JE77" s="49"/>
      <c r="JF77" s="49"/>
      <c r="JG77" s="49"/>
      <c r="JH77" s="49"/>
      <c r="JI77" s="49"/>
      <c r="JJ77" s="49"/>
      <c r="JK77" s="49"/>
      <c r="JL77" s="49"/>
      <c r="JM77" s="49"/>
      <c r="JN77" s="49"/>
      <c r="JO77" s="49"/>
      <c r="JP77" s="49"/>
      <c r="JQ77" s="49"/>
      <c r="JR77" s="49"/>
      <c r="JS77" s="49"/>
      <c r="JT77" s="49"/>
      <c r="JU77" s="49"/>
      <c r="JV77" s="49"/>
      <c r="JW77" s="49"/>
      <c r="JX77" s="49"/>
      <c r="JY77" s="49"/>
      <c r="JZ77" s="49"/>
      <c r="KA77" s="49"/>
      <c r="KB77" s="49"/>
      <c r="KC77" s="49"/>
      <c r="KD77" s="49"/>
      <c r="KE77" s="49"/>
      <c r="KF77" s="49"/>
      <c r="KG77" s="49"/>
      <c r="KH77" s="49"/>
      <c r="KI77" s="49"/>
      <c r="KJ77" s="49"/>
      <c r="KK77" s="49"/>
      <c r="KL77" s="49"/>
      <c r="KM77" s="49"/>
      <c r="KN77" s="49"/>
      <c r="KO77" s="49"/>
      <c r="KP77" s="49"/>
      <c r="KQ77" s="49"/>
      <c r="KR77" s="49"/>
      <c r="KS77" s="49"/>
      <c r="KT77" s="49"/>
      <c r="KU77" s="49"/>
      <c r="KV77" s="49"/>
      <c r="KW77" s="49"/>
      <c r="KX77" s="49"/>
      <c r="KY77" s="49"/>
      <c r="KZ77" s="49"/>
      <c r="LA77" s="49"/>
      <c r="LB77" s="49"/>
      <c r="LC77" s="49"/>
      <c r="LD77" s="49"/>
      <c r="LE77" s="49"/>
      <c r="LF77" s="49"/>
      <c r="LG77" s="49"/>
      <c r="LH77" s="49"/>
      <c r="LI77" s="49"/>
      <c r="LJ77" s="49"/>
      <c r="LK77" s="49"/>
      <c r="LL77" s="49"/>
      <c r="LM77" s="49"/>
      <c r="LN77" s="49"/>
      <c r="LO77" s="49"/>
      <c r="LP77" s="49"/>
      <c r="LQ77" s="49"/>
      <c r="LR77" s="49"/>
      <c r="LS77" s="49"/>
      <c r="LT77" s="49"/>
      <c r="LU77" s="49"/>
      <c r="LV77" s="49"/>
      <c r="LW77" s="49"/>
      <c r="LX77" s="49"/>
      <c r="LY77" s="49"/>
      <c r="LZ77" s="49"/>
      <c r="MA77" s="49"/>
      <c r="MB77" s="49"/>
      <c r="MC77" s="49"/>
      <c r="MD77" s="49"/>
      <c r="ME77" s="49"/>
      <c r="MF77" s="49"/>
      <c r="MG77" s="49"/>
      <c r="MH77" s="49"/>
      <c r="MI77" s="49"/>
      <c r="MJ77" s="49"/>
      <c r="MK77" s="49"/>
      <c r="ML77" s="49"/>
      <c r="MM77" s="49"/>
      <c r="MN77" s="49"/>
      <c r="MO77" s="49"/>
      <c r="MP77" s="49"/>
      <c r="MQ77" s="49"/>
      <c r="MR77" s="49"/>
      <c r="MS77" s="49"/>
      <c r="MT77" s="49"/>
      <c r="MU77" s="49"/>
      <c r="MV77" s="49"/>
      <c r="MW77" s="49"/>
      <c r="MX77" s="49"/>
      <c r="MY77" s="49"/>
      <c r="MZ77" s="49"/>
      <c r="NA77" s="49"/>
      <c r="NB77" s="49"/>
      <c r="NC77" s="49"/>
      <c r="ND77" s="49"/>
      <c r="NE77" s="49"/>
      <c r="NF77" s="49"/>
      <c r="NG77" s="49"/>
      <c r="NH77" s="49"/>
      <c r="NI77" s="49"/>
      <c r="NJ77" s="49"/>
      <c r="NK77" s="49"/>
      <c r="NL77" s="49"/>
      <c r="NM77" s="49"/>
      <c r="NN77" s="49"/>
      <c r="NO77" s="49"/>
      <c r="NP77" s="49"/>
      <c r="NQ77" s="49"/>
      <c r="NR77" s="49"/>
      <c r="NS77" s="49"/>
      <c r="NT77" s="49"/>
      <c r="NU77" s="49"/>
      <c r="NV77" s="49"/>
      <c r="NW77" s="49"/>
      <c r="NX77" s="49"/>
      <c r="NY77" s="49"/>
      <c r="NZ77" s="49"/>
      <c r="OA77" s="49"/>
      <c r="OB77" s="49"/>
      <c r="OC77" s="49"/>
      <c r="OD77" s="49"/>
      <c r="OE77" s="49"/>
      <c r="OF77" s="49"/>
      <c r="OG77" s="49"/>
      <c r="OH77" s="49"/>
      <c r="OI77" s="49"/>
      <c r="OJ77" s="49"/>
      <c r="OK77" s="49"/>
      <c r="OL77" s="49"/>
      <c r="OM77" s="49"/>
      <c r="ON77" s="49"/>
      <c r="OO77" s="49"/>
      <c r="OP77" s="49"/>
      <c r="OQ77" s="49"/>
      <c r="OR77" s="49"/>
      <c r="OS77" s="49"/>
      <c r="OT77" s="49"/>
      <c r="OU77" s="49"/>
      <c r="OV77" s="49"/>
      <c r="OW77" s="49"/>
      <c r="OX77" s="49"/>
      <c r="OY77" s="49"/>
      <c r="OZ77" s="49"/>
      <c r="PA77" s="49"/>
      <c r="PB77" s="49"/>
      <c r="PC77" s="49"/>
      <c r="PD77" s="49"/>
      <c r="PE77" s="49"/>
      <c r="PF77" s="49"/>
      <c r="PG77" s="49"/>
      <c r="PH77" s="49"/>
      <c r="PI77" s="49"/>
      <c r="PJ77" s="49"/>
      <c r="PK77" s="49"/>
      <c r="PL77" s="49"/>
      <c r="PM77" s="49"/>
      <c r="PN77" s="49"/>
      <c r="PO77" s="49"/>
      <c r="PP77" s="49"/>
      <c r="PQ77" s="49"/>
      <c r="PR77" s="49"/>
      <c r="PS77" s="49"/>
      <c r="PT77" s="49"/>
      <c r="PU77" s="49"/>
      <c r="PV77" s="49"/>
      <c r="PW77" s="49"/>
      <c r="PX77" s="49"/>
      <c r="PY77" s="49"/>
      <c r="PZ77" s="49"/>
      <c r="QA77" s="49"/>
      <c r="QB77" s="49"/>
      <c r="QC77" s="49"/>
      <c r="QD77" s="49"/>
      <c r="QE77" s="49"/>
      <c r="QF77" s="49"/>
      <c r="QG77" s="49"/>
      <c r="QH77" s="49"/>
      <c r="QI77" s="49"/>
      <c r="QJ77" s="49"/>
      <c r="QK77" s="49"/>
      <c r="QL77" s="49"/>
      <c r="QM77" s="49"/>
      <c r="QN77" s="49"/>
      <c r="QO77" s="49"/>
      <c r="QP77" s="49"/>
      <c r="QQ77" s="49"/>
      <c r="QR77" s="49"/>
      <c r="QS77" s="49"/>
      <c r="QT77" s="49"/>
      <c r="QU77" s="49"/>
      <c r="QV77" s="49"/>
      <c r="QW77" s="49"/>
      <c r="QX77" s="49"/>
      <c r="QY77" s="49"/>
      <c r="QZ77" s="49"/>
      <c r="RA77" s="49"/>
      <c r="RB77" s="49"/>
      <c r="RC77" s="49"/>
      <c r="RD77" s="49"/>
      <c r="RE77" s="49"/>
      <c r="RF77" s="49"/>
      <c r="RG77" s="49"/>
      <c r="RH77" s="49"/>
      <c r="RI77" s="49"/>
      <c r="RJ77" s="49"/>
      <c r="RK77" s="49"/>
      <c r="RL77" s="49"/>
      <c r="RM77" s="49"/>
      <c r="RN77" s="49"/>
      <c r="RO77" s="49"/>
      <c r="RP77" s="49"/>
      <c r="RQ77" s="49"/>
      <c r="RR77" s="49"/>
      <c r="RS77" s="49"/>
      <c r="RT77" s="49"/>
      <c r="RU77" s="49"/>
      <c r="RV77" s="49"/>
      <c r="RW77" s="49"/>
      <c r="RX77" s="49"/>
      <c r="RY77" s="49"/>
      <c r="RZ77" s="49"/>
      <c r="SA77" s="49"/>
      <c r="SB77" s="49"/>
      <c r="SC77" s="49"/>
      <c r="SD77" s="49"/>
      <c r="SE77" s="49"/>
      <c r="SF77" s="49"/>
      <c r="SG77" s="49"/>
      <c r="SH77" s="49"/>
      <c r="SI77" s="49"/>
      <c r="SJ77" s="49"/>
      <c r="SK77" s="49"/>
      <c r="SL77" s="49"/>
      <c r="SM77" s="49"/>
      <c r="SN77" s="49"/>
      <c r="SO77" s="49"/>
      <c r="SP77" s="49"/>
      <c r="SQ77" s="49"/>
      <c r="SR77" s="49"/>
      <c r="SS77" s="49"/>
      <c r="ST77" s="49"/>
      <c r="SU77" s="49"/>
      <c r="SV77" s="49"/>
      <c r="SW77" s="49"/>
      <c r="SX77" s="49"/>
      <c r="SY77" s="49"/>
      <c r="SZ77" s="49"/>
      <c r="TA77" s="49"/>
      <c r="TB77" s="49"/>
      <c r="TC77" s="49"/>
      <c r="TD77" s="49"/>
      <c r="TE77" s="49"/>
      <c r="TF77" s="49"/>
      <c r="TG77" s="49"/>
      <c r="TH77" s="49"/>
      <c r="TI77" s="49"/>
      <c r="TJ77" s="49"/>
      <c r="TK77" s="49"/>
      <c r="TL77" s="49"/>
      <c r="TM77" s="49"/>
    </row>
  </sheetData>
  <dataConsolidate/>
  <customSheetViews>
    <customSheetView guid="{91E02390-CACB-480D-AB02-5624323E910C}" scale="70" fitToPage="1" hiddenColumns="1" topLeftCell="A67">
      <selection activeCell="Q5" sqref="Q5"/>
      <pageMargins left="0.7" right="0.7" top="0.75" bottom="0.75" header="0.3" footer="0.3"/>
      <pageSetup paperSize="8" scale="49" fitToHeight="0" orientation="landscape" r:id="rId1"/>
    </customSheetView>
  </customSheetViews>
  <mergeCells count="24">
    <mergeCell ref="C71:C74"/>
    <mergeCell ref="G2:J2"/>
    <mergeCell ref="C9:C21"/>
    <mergeCell ref="C23:C37"/>
    <mergeCell ref="C39:C49"/>
    <mergeCell ref="C51:C69"/>
    <mergeCell ref="A2:F2"/>
    <mergeCell ref="D5:E5"/>
    <mergeCell ref="A71:A74"/>
    <mergeCell ref="B71:B74"/>
    <mergeCell ref="A51:A56"/>
    <mergeCell ref="B51:B56"/>
    <mergeCell ref="A57:A63"/>
    <mergeCell ref="B57:B63"/>
    <mergeCell ref="A64:A69"/>
    <mergeCell ref="B64:B69"/>
    <mergeCell ref="A1:F1"/>
    <mergeCell ref="G1:J1"/>
    <mergeCell ref="A39:A49"/>
    <mergeCell ref="B39:B49"/>
    <mergeCell ref="A9:A21"/>
    <mergeCell ref="B9:B21"/>
    <mergeCell ref="A23:A37"/>
    <mergeCell ref="B23:B37"/>
  </mergeCells>
  <conditionalFormatting sqref="G23:H37">
    <cfRule type="cellIs" dxfId="83" priority="72" stopIfTrue="1" operator="equal">
      <formula>"Behind Schedule"</formula>
    </cfRule>
  </conditionalFormatting>
  <conditionalFormatting sqref="G23:H37">
    <cfRule type="cellIs" dxfId="82" priority="69" operator="equal">
      <formula>"Complete"</formula>
    </cfRule>
    <cfRule type="cellIs" dxfId="81" priority="70" operator="equal">
      <formula>"Progressing to Plan"</formula>
    </cfRule>
    <cfRule type="cellIs" dxfId="80" priority="71" stopIfTrue="1" operator="equal">
      <formula>"Behind Schedule"</formula>
    </cfRule>
  </conditionalFormatting>
  <conditionalFormatting sqref="G39:H49">
    <cfRule type="cellIs" dxfId="79" priority="68" stopIfTrue="1" operator="equal">
      <formula>"Behind Schedule"</formula>
    </cfRule>
  </conditionalFormatting>
  <conditionalFormatting sqref="G39:H49">
    <cfRule type="cellIs" dxfId="78" priority="65" operator="equal">
      <formula>"Complete"</formula>
    </cfRule>
    <cfRule type="cellIs" dxfId="77" priority="66" operator="equal">
      <formula>"Progressing to Plan"</formula>
    </cfRule>
    <cfRule type="cellIs" dxfId="76" priority="67" stopIfTrue="1" operator="equal">
      <formula>"Behind Schedule"</formula>
    </cfRule>
  </conditionalFormatting>
  <conditionalFormatting sqref="G51:H69">
    <cfRule type="cellIs" dxfId="75" priority="64" stopIfTrue="1" operator="equal">
      <formula>"Behind Schedule"</formula>
    </cfRule>
  </conditionalFormatting>
  <conditionalFormatting sqref="G51:H69">
    <cfRule type="cellIs" dxfId="74" priority="61" operator="equal">
      <formula>"Complete"</formula>
    </cfRule>
    <cfRule type="cellIs" dxfId="73" priority="62" operator="equal">
      <formula>"Progressing to Plan"</formula>
    </cfRule>
    <cfRule type="cellIs" dxfId="72" priority="63" stopIfTrue="1" operator="equal">
      <formula>"Behind Schedule"</formula>
    </cfRule>
  </conditionalFormatting>
  <conditionalFormatting sqref="G71:H74">
    <cfRule type="cellIs" dxfId="71" priority="60" stopIfTrue="1" operator="equal">
      <formula>"Behind Schedule"</formula>
    </cfRule>
  </conditionalFormatting>
  <conditionalFormatting sqref="G71:H74">
    <cfRule type="cellIs" dxfId="70" priority="57" operator="equal">
      <formula>"Complete"</formula>
    </cfRule>
    <cfRule type="cellIs" dxfId="69" priority="58" operator="equal">
      <formula>"Progressing to Plan"</formula>
    </cfRule>
    <cfRule type="cellIs" dxfId="68" priority="59" stopIfTrue="1" operator="equal">
      <formula>"Behind Schedule"</formula>
    </cfRule>
  </conditionalFormatting>
  <conditionalFormatting sqref="G5:H5">
    <cfRule type="cellIs" dxfId="67" priority="56" stopIfTrue="1" operator="equal">
      <formula>"Behind Schedule"</formula>
    </cfRule>
  </conditionalFormatting>
  <conditionalFormatting sqref="G5:H5">
    <cfRule type="cellIs" dxfId="66" priority="53" operator="equal">
      <formula>"Complete"</formula>
    </cfRule>
    <cfRule type="cellIs" dxfId="65" priority="54" operator="equal">
      <formula>"Progressing to Plan"</formula>
    </cfRule>
    <cfRule type="cellIs" dxfId="64" priority="55" stopIfTrue="1" operator="equal">
      <formula>"Behind Schedule"</formula>
    </cfRule>
  </conditionalFormatting>
  <conditionalFormatting sqref="I7:J7 I9:J21">
    <cfRule type="cellIs" dxfId="63" priority="52" stopIfTrue="1" operator="equal">
      <formula>"Behind Schedule"</formula>
    </cfRule>
  </conditionalFormatting>
  <conditionalFormatting sqref="I7:J7 I9:J21">
    <cfRule type="cellIs" dxfId="62" priority="49" operator="equal">
      <formula>"Complete"</formula>
    </cfRule>
    <cfRule type="cellIs" dxfId="61" priority="50" operator="equal">
      <formula>"Progressing to Plan"</formula>
    </cfRule>
    <cfRule type="cellIs" dxfId="60" priority="51" stopIfTrue="1" operator="equal">
      <formula>"Behind Schedule"</formula>
    </cfRule>
  </conditionalFormatting>
  <conditionalFormatting sqref="I71:J74">
    <cfRule type="cellIs" dxfId="59" priority="36" stopIfTrue="1" operator="equal">
      <formula>"Behind Schedule"</formula>
    </cfRule>
  </conditionalFormatting>
  <conditionalFormatting sqref="I71:J74">
    <cfRule type="cellIs" dxfId="58" priority="33" operator="equal">
      <formula>"Complete"</formula>
    </cfRule>
    <cfRule type="cellIs" dxfId="57" priority="34" operator="equal">
      <formula>"Progressing to Plan"</formula>
    </cfRule>
    <cfRule type="cellIs" dxfId="56" priority="35" stopIfTrue="1" operator="equal">
      <formula>"Behind Schedule"</formula>
    </cfRule>
  </conditionalFormatting>
  <conditionalFormatting sqref="I5:J5">
    <cfRule type="cellIs" dxfId="55" priority="28" stopIfTrue="1" operator="equal">
      <formula>"Behind Schedule"</formula>
    </cfRule>
  </conditionalFormatting>
  <conditionalFormatting sqref="I5:J5">
    <cfRule type="cellIs" dxfId="54" priority="25" operator="equal">
      <formula>"Complete"</formula>
    </cfRule>
    <cfRule type="cellIs" dxfId="53" priority="26" operator="equal">
      <formula>"Progressing to Plan"</formula>
    </cfRule>
    <cfRule type="cellIs" dxfId="52" priority="27" stopIfTrue="1" operator="equal">
      <formula>"Behind Schedule"</formula>
    </cfRule>
  </conditionalFormatting>
  <conditionalFormatting sqref="G7 G9:G21">
    <cfRule type="cellIs" dxfId="51" priority="76" stopIfTrue="1" operator="equal">
      <formula>"Behind Schedule"</formula>
    </cfRule>
  </conditionalFormatting>
  <conditionalFormatting sqref="G7 G9:G21">
    <cfRule type="cellIs" dxfId="50" priority="73" operator="equal">
      <formula>"Complete"</formula>
    </cfRule>
    <cfRule type="cellIs" dxfId="49" priority="74" operator="equal">
      <formula>"Progressing to Plan"</formula>
    </cfRule>
    <cfRule type="cellIs" dxfId="48" priority="75" stopIfTrue="1" operator="equal">
      <formula>"Behind Schedule"</formula>
    </cfRule>
  </conditionalFormatting>
  <conditionalFormatting sqref="I39:J49">
    <cfRule type="cellIs" dxfId="47" priority="20" stopIfTrue="1" operator="equal">
      <formula>"Behind Schedule"</formula>
    </cfRule>
  </conditionalFormatting>
  <conditionalFormatting sqref="I39:J49">
    <cfRule type="cellIs" dxfId="46" priority="17" operator="equal">
      <formula>"Complete"</formula>
    </cfRule>
    <cfRule type="cellIs" dxfId="45" priority="18" operator="equal">
      <formula>"Progressing to Plan"</formula>
    </cfRule>
    <cfRule type="cellIs" dxfId="44" priority="19" stopIfTrue="1" operator="equal">
      <formula>"Behind Schedule"</formula>
    </cfRule>
  </conditionalFormatting>
  <conditionalFormatting sqref="I51:J69">
    <cfRule type="cellIs" dxfId="43" priority="16" stopIfTrue="1" operator="equal">
      <formula>"Behind Schedule"</formula>
    </cfRule>
  </conditionalFormatting>
  <conditionalFormatting sqref="I51:J69">
    <cfRule type="cellIs" dxfId="42" priority="13" operator="equal">
      <formula>"Complete"</formula>
    </cfRule>
    <cfRule type="cellIs" dxfId="41" priority="14" operator="equal">
      <formula>"Progressing to Plan"</formula>
    </cfRule>
    <cfRule type="cellIs" dxfId="40" priority="15" stopIfTrue="1" operator="equal">
      <formula>"Behind Schedule"</formula>
    </cfRule>
  </conditionalFormatting>
  <conditionalFormatting sqref="I23:J37">
    <cfRule type="cellIs" dxfId="39" priority="24" stopIfTrue="1" operator="equal">
      <formula>"Behind Schedule"</formula>
    </cfRule>
  </conditionalFormatting>
  <conditionalFormatting sqref="I23:J37">
    <cfRule type="cellIs" dxfId="38" priority="21" operator="equal">
      <formula>"Complete"</formula>
    </cfRule>
    <cfRule type="cellIs" dxfId="37" priority="22" operator="equal">
      <formula>"Progressing to Plan"</formula>
    </cfRule>
    <cfRule type="cellIs" dxfId="36" priority="23" stopIfTrue="1" operator="equal">
      <formula>"Behind Schedule"</formula>
    </cfRule>
  </conditionalFormatting>
  <conditionalFormatting sqref="I71:J74">
    <cfRule type="cellIs" dxfId="35" priority="12" stopIfTrue="1" operator="equal">
      <formula>"Behind Schedule"</formula>
    </cfRule>
  </conditionalFormatting>
  <conditionalFormatting sqref="I71:J74">
    <cfRule type="cellIs" dxfId="34" priority="9" operator="equal">
      <formula>"Complete"</formula>
    </cfRule>
    <cfRule type="cellIs" dxfId="33" priority="10" operator="equal">
      <formula>"Progressing to Plan"</formula>
    </cfRule>
    <cfRule type="cellIs" dxfId="32" priority="11" stopIfTrue="1" operator="equal">
      <formula>"Behind Schedule"</formula>
    </cfRule>
  </conditionalFormatting>
  <conditionalFormatting sqref="H7">
    <cfRule type="cellIs" dxfId="31" priority="8" stopIfTrue="1" operator="equal">
      <formula>"Behind Schedule"</formula>
    </cfRule>
  </conditionalFormatting>
  <conditionalFormatting sqref="H7">
    <cfRule type="cellIs" dxfId="30" priority="5" operator="equal">
      <formula>"Complete"</formula>
    </cfRule>
    <cfRule type="cellIs" dxfId="29" priority="6" operator="equal">
      <formula>"Progressing to Plan"</formula>
    </cfRule>
    <cfRule type="cellIs" dxfId="28" priority="7" stopIfTrue="1" operator="equal">
      <formula>"Behind Schedule"</formula>
    </cfRule>
  </conditionalFormatting>
  <conditionalFormatting sqref="H9:H21">
    <cfRule type="cellIs" dxfId="27" priority="1" operator="equal">
      <formula>"Complete"</formula>
    </cfRule>
    <cfRule type="cellIs" dxfId="26" priority="2" operator="equal">
      <formula>"Progressing to Plan"</formula>
    </cfRule>
    <cfRule type="cellIs" dxfId="25" priority="3" stopIfTrue="1" operator="equal">
      <formula>"Behind Schedule"</formula>
    </cfRule>
  </conditionalFormatting>
  <conditionalFormatting sqref="H9:H21">
    <cfRule type="cellIs" dxfId="24" priority="4" stopIfTrue="1" operator="equal">
      <formula>"Behind Schedule"</formula>
    </cfRule>
  </conditionalFormatting>
  <pageMargins left="0.7" right="0.7" top="0.75" bottom="0.75" header="0.3" footer="0.3"/>
  <pageSetup paperSize="8" scale="49"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J39"/>
  <sheetViews>
    <sheetView zoomScale="55" zoomScaleNormal="55" zoomScaleSheetLayoutView="70" workbookViewId="0">
      <selection activeCell="P12" sqref="P12"/>
    </sheetView>
  </sheetViews>
  <sheetFormatPr defaultColWidth="9.140625" defaultRowHeight="20.25" x14ac:dyDescent="0.2"/>
  <cols>
    <col min="1" max="1" width="19.42578125" style="3" customWidth="1"/>
    <col min="2" max="2" width="14.7109375" style="3" customWidth="1"/>
    <col min="3" max="3" width="25.42578125" style="1" customWidth="1"/>
    <col min="4" max="4" width="76.85546875" style="2" customWidth="1"/>
    <col min="5" max="5" width="67.42578125" style="4" customWidth="1"/>
    <col min="6" max="6" width="26.140625" style="61" customWidth="1"/>
    <col min="7" max="7" width="26.7109375" style="62" customWidth="1"/>
    <col min="8" max="8" width="3.140625" style="1" customWidth="1"/>
    <col min="9" max="10" width="9.140625" style="1" hidden="1" customWidth="1"/>
    <col min="11" max="16384" width="9.140625" style="1"/>
  </cols>
  <sheetData>
    <row r="1" spans="1:530" ht="72" customHeight="1" x14ac:dyDescent="0.2">
      <c r="A1" s="88" t="s">
        <v>162</v>
      </c>
      <c r="B1" s="89"/>
      <c r="C1" s="89"/>
      <c r="D1" s="89"/>
      <c r="E1" s="89"/>
      <c r="F1" s="89" t="s">
        <v>163</v>
      </c>
      <c r="G1" s="89"/>
    </row>
    <row r="2" spans="1:530" s="5" customFormat="1" ht="42" customHeight="1" x14ac:dyDescent="0.3">
      <c r="A2" s="96"/>
      <c r="B2" s="97"/>
      <c r="C2" s="97"/>
      <c r="D2" s="97"/>
      <c r="E2" s="98"/>
      <c r="F2" s="100" t="s">
        <v>51</v>
      </c>
      <c r="G2" s="101"/>
    </row>
    <row r="3" spans="1:530" s="7" customFormat="1" ht="197.25" customHeight="1" x14ac:dyDescent="0.3">
      <c r="A3" s="6" t="s">
        <v>0</v>
      </c>
      <c r="B3" s="6" t="s">
        <v>10</v>
      </c>
      <c r="C3" s="6" t="s">
        <v>44</v>
      </c>
      <c r="D3" s="6" t="s">
        <v>136</v>
      </c>
      <c r="E3" s="6" t="s">
        <v>75</v>
      </c>
      <c r="F3" s="58" t="s">
        <v>52</v>
      </c>
      <c r="G3" s="58" t="s">
        <v>53</v>
      </c>
      <c r="H3" s="63"/>
      <c r="I3" s="63"/>
      <c r="J3" s="63"/>
      <c r="K3" s="63"/>
      <c r="L3" s="63"/>
      <c r="M3" s="63"/>
      <c r="N3" s="63"/>
      <c r="O3" s="63"/>
      <c r="P3" s="63"/>
    </row>
    <row r="4" spans="1:530" s="11" customFormat="1" ht="11.25" customHeight="1" x14ac:dyDescent="0.3">
      <c r="A4" s="8"/>
      <c r="B4" s="8"/>
      <c r="C4" s="75"/>
      <c r="D4" s="10"/>
      <c r="E4" s="76"/>
      <c r="F4" s="59"/>
      <c r="G4" s="60"/>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row>
    <row r="5" spans="1:530" s="11" customFormat="1" ht="70.5" customHeight="1" x14ac:dyDescent="0.3">
      <c r="A5" s="12" t="s">
        <v>130</v>
      </c>
      <c r="B5" s="12" t="s">
        <v>130</v>
      </c>
      <c r="C5" s="83" t="s">
        <v>131</v>
      </c>
      <c r="D5" s="84"/>
      <c r="E5" s="15"/>
      <c r="F5" s="56">
        <v>5</v>
      </c>
      <c r="G5" s="56">
        <v>5</v>
      </c>
      <c r="H5" s="7"/>
      <c r="I5" s="7"/>
      <c r="J5" s="7"/>
      <c r="K5" s="7"/>
      <c r="L5" s="7"/>
    </row>
    <row r="6" spans="1:530" s="50" customFormat="1" ht="42" customHeight="1" x14ac:dyDescent="0.25">
      <c r="A6" s="53"/>
      <c r="B6" s="53"/>
      <c r="C6" s="51"/>
      <c r="D6" s="52"/>
      <c r="E6" s="52" t="s">
        <v>153</v>
      </c>
      <c r="F6" s="79">
        <f>F5</f>
        <v>5</v>
      </c>
      <c r="G6" s="79">
        <f>G5</f>
        <v>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c r="OX6" s="49"/>
      <c r="OY6" s="49"/>
      <c r="OZ6" s="49"/>
      <c r="PA6" s="49"/>
      <c r="PB6" s="49"/>
      <c r="PC6" s="49"/>
      <c r="PD6" s="49"/>
      <c r="PE6" s="49"/>
      <c r="PF6" s="49"/>
      <c r="PG6" s="49"/>
      <c r="PH6" s="49"/>
      <c r="PI6" s="49"/>
      <c r="PJ6" s="49"/>
      <c r="PK6" s="49"/>
      <c r="PL6" s="49"/>
      <c r="PM6" s="49"/>
      <c r="PN6" s="49"/>
      <c r="PO6" s="49"/>
      <c r="PP6" s="49"/>
      <c r="PQ6" s="49"/>
      <c r="PR6" s="49"/>
      <c r="PS6" s="49"/>
      <c r="PT6" s="49"/>
      <c r="PU6" s="49"/>
      <c r="PV6" s="49"/>
      <c r="PW6" s="49"/>
      <c r="PX6" s="49"/>
      <c r="PY6" s="49"/>
      <c r="PZ6" s="49"/>
      <c r="QA6" s="49"/>
      <c r="QB6" s="49"/>
      <c r="QC6" s="49"/>
      <c r="QD6" s="49"/>
      <c r="QE6" s="49"/>
      <c r="QF6" s="49"/>
      <c r="QG6" s="49"/>
      <c r="QH6" s="49"/>
      <c r="QI6" s="49"/>
      <c r="QJ6" s="49"/>
      <c r="QK6" s="49"/>
      <c r="QL6" s="49"/>
      <c r="QM6" s="49"/>
      <c r="QN6" s="49"/>
      <c r="QO6" s="49"/>
      <c r="QP6" s="49"/>
      <c r="QQ6" s="49"/>
      <c r="QR6" s="49"/>
      <c r="QS6" s="49"/>
      <c r="QT6" s="49"/>
      <c r="QU6" s="49"/>
      <c r="QV6" s="49"/>
      <c r="QW6" s="49"/>
      <c r="QX6" s="49"/>
      <c r="QY6" s="49"/>
      <c r="QZ6" s="49"/>
      <c r="RA6" s="49"/>
      <c r="RB6" s="49"/>
      <c r="RC6" s="49"/>
      <c r="RD6" s="49"/>
      <c r="RE6" s="49"/>
      <c r="RF6" s="49"/>
      <c r="RG6" s="49"/>
      <c r="RH6" s="49"/>
      <c r="RI6" s="49"/>
      <c r="RJ6" s="49"/>
      <c r="RK6" s="49"/>
      <c r="RL6" s="49"/>
      <c r="RM6" s="49"/>
      <c r="RN6" s="49"/>
      <c r="RO6" s="49"/>
      <c r="RP6" s="49"/>
      <c r="RQ6" s="49"/>
      <c r="RR6" s="49"/>
      <c r="RS6" s="49"/>
      <c r="RT6" s="49"/>
      <c r="RU6" s="49"/>
      <c r="RV6" s="49"/>
      <c r="RW6" s="49"/>
      <c r="RX6" s="49"/>
      <c r="RY6" s="49"/>
      <c r="RZ6" s="49"/>
      <c r="SA6" s="49"/>
      <c r="SB6" s="49"/>
      <c r="SC6" s="49"/>
      <c r="SD6" s="49"/>
      <c r="SE6" s="49"/>
      <c r="SF6" s="49"/>
      <c r="SG6" s="49"/>
      <c r="SH6" s="49"/>
      <c r="SI6" s="49"/>
      <c r="SJ6" s="49"/>
      <c r="SK6" s="49"/>
      <c r="SL6" s="49"/>
      <c r="SM6" s="49"/>
      <c r="SN6" s="49"/>
      <c r="SO6" s="49"/>
      <c r="SP6" s="49"/>
      <c r="SQ6" s="49"/>
      <c r="SR6" s="49"/>
      <c r="SS6" s="49"/>
      <c r="ST6" s="49"/>
      <c r="SU6" s="49"/>
      <c r="SV6" s="49"/>
      <c r="SW6" s="49"/>
      <c r="SX6" s="49"/>
      <c r="SY6" s="49"/>
      <c r="SZ6" s="49"/>
      <c r="TA6" s="49"/>
      <c r="TB6" s="49"/>
      <c r="TC6" s="49"/>
      <c r="TD6" s="49"/>
      <c r="TE6" s="49"/>
      <c r="TF6" s="49"/>
      <c r="TG6" s="49"/>
      <c r="TH6" s="49"/>
      <c r="TI6" s="49"/>
      <c r="TJ6" s="49"/>
    </row>
    <row r="7" spans="1:530" s="11" customFormat="1" ht="71.25" customHeight="1" x14ac:dyDescent="0.25">
      <c r="A7" s="12" t="s">
        <v>45</v>
      </c>
      <c r="B7" s="12" t="s">
        <v>45</v>
      </c>
      <c r="C7" s="13" t="s">
        <v>76</v>
      </c>
      <c r="D7" s="14" t="s">
        <v>74</v>
      </c>
      <c r="E7" s="15" t="s">
        <v>56</v>
      </c>
      <c r="F7" s="56">
        <v>5</v>
      </c>
      <c r="G7" s="56">
        <v>5</v>
      </c>
    </row>
    <row r="8" spans="1:530" s="50" customFormat="1" ht="28.5" customHeight="1" x14ac:dyDescent="0.25">
      <c r="A8" s="53"/>
      <c r="B8" s="53"/>
      <c r="C8" s="51"/>
      <c r="D8" s="52"/>
      <c r="E8" s="52" t="s">
        <v>154</v>
      </c>
      <c r="F8" s="79">
        <f>F7</f>
        <v>5</v>
      </c>
      <c r="G8" s="79">
        <f>G7</f>
        <v>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row>
    <row r="9" spans="1:530" s="11" customFormat="1" ht="63" customHeight="1" x14ac:dyDescent="0.25">
      <c r="A9" s="95" t="s">
        <v>38</v>
      </c>
      <c r="B9" s="95" t="s">
        <v>38</v>
      </c>
      <c r="C9" s="13" t="s">
        <v>76</v>
      </c>
      <c r="D9" s="14" t="s">
        <v>141</v>
      </c>
      <c r="E9" s="15" t="s">
        <v>56</v>
      </c>
      <c r="F9" s="56">
        <v>5</v>
      </c>
      <c r="G9" s="56">
        <v>5</v>
      </c>
    </row>
    <row r="10" spans="1:530" s="11" customFormat="1" ht="57.75" customHeight="1" x14ac:dyDescent="0.25">
      <c r="A10" s="94"/>
      <c r="B10" s="94"/>
      <c r="C10" s="13" t="s">
        <v>76</v>
      </c>
      <c r="D10" s="19" t="s">
        <v>18</v>
      </c>
      <c r="E10" s="21" t="s">
        <v>78</v>
      </c>
      <c r="F10" s="56">
        <v>5</v>
      </c>
      <c r="G10" s="56">
        <v>5</v>
      </c>
    </row>
    <row r="11" spans="1:530" s="50" customFormat="1" ht="25.5" customHeight="1" x14ac:dyDescent="0.25">
      <c r="A11" s="53"/>
      <c r="B11" s="53"/>
      <c r="C11" s="51"/>
      <c r="D11" s="52"/>
      <c r="E11" s="52" t="s">
        <v>160</v>
      </c>
      <c r="F11" s="79">
        <f>SUM(F9:F10)</f>
        <v>10</v>
      </c>
      <c r="G11" s="79">
        <f>SUM(G9:G10)</f>
        <v>10</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c r="NG11" s="49"/>
      <c r="NH11" s="49"/>
      <c r="NI11" s="49"/>
      <c r="NJ11" s="49"/>
      <c r="NK11" s="49"/>
      <c r="NL11" s="49"/>
      <c r="NM11" s="49"/>
      <c r="NN11" s="49"/>
      <c r="NO11" s="49"/>
      <c r="NP11" s="49"/>
      <c r="NQ11" s="49"/>
      <c r="NR11" s="49"/>
      <c r="NS11" s="49"/>
      <c r="NT11" s="49"/>
      <c r="NU11" s="49"/>
      <c r="NV11" s="49"/>
      <c r="NW11" s="49"/>
      <c r="NX11" s="49"/>
      <c r="NY11" s="49"/>
      <c r="NZ11" s="49"/>
      <c r="OA11" s="49"/>
      <c r="OB11" s="49"/>
      <c r="OC11" s="49"/>
      <c r="OD11" s="49"/>
      <c r="OE11" s="49"/>
      <c r="OF11" s="49"/>
      <c r="OG11" s="49"/>
      <c r="OH11" s="49"/>
      <c r="OI11" s="49"/>
      <c r="OJ11" s="49"/>
      <c r="OK11" s="49"/>
      <c r="OL11" s="49"/>
      <c r="OM11" s="49"/>
      <c r="ON11" s="49"/>
      <c r="OO11" s="49"/>
      <c r="OP11" s="49"/>
      <c r="OQ11" s="49"/>
      <c r="OR11" s="49"/>
      <c r="OS11" s="49"/>
      <c r="OT11" s="49"/>
      <c r="OU11" s="49"/>
      <c r="OV11" s="49"/>
      <c r="OW11" s="49"/>
      <c r="OX11" s="49"/>
      <c r="OY11" s="49"/>
      <c r="OZ11" s="49"/>
      <c r="PA11" s="49"/>
      <c r="PB11" s="49"/>
      <c r="PC11" s="49"/>
      <c r="PD11" s="49"/>
      <c r="PE11" s="49"/>
      <c r="PF11" s="49"/>
      <c r="PG11" s="49"/>
      <c r="PH11" s="49"/>
      <c r="PI11" s="49"/>
      <c r="PJ11" s="49"/>
      <c r="PK11" s="49"/>
      <c r="PL11" s="49"/>
      <c r="PM11" s="49"/>
      <c r="PN11" s="49"/>
      <c r="PO11" s="49"/>
      <c r="PP11" s="49"/>
      <c r="PQ11" s="49"/>
      <c r="PR11" s="49"/>
      <c r="PS11" s="49"/>
      <c r="PT11" s="49"/>
      <c r="PU11" s="49"/>
      <c r="PV11" s="49"/>
      <c r="PW11" s="49"/>
      <c r="PX11" s="49"/>
      <c r="PY11" s="49"/>
      <c r="PZ11" s="49"/>
      <c r="QA11" s="49"/>
      <c r="QB11" s="49"/>
      <c r="QC11" s="49"/>
      <c r="QD11" s="49"/>
      <c r="QE11" s="49"/>
      <c r="QF11" s="49"/>
      <c r="QG11" s="49"/>
      <c r="QH11" s="49"/>
      <c r="QI11" s="49"/>
      <c r="QJ11" s="49"/>
      <c r="QK11" s="49"/>
      <c r="QL11" s="49"/>
      <c r="QM11" s="49"/>
      <c r="QN11" s="49"/>
      <c r="QO11" s="49"/>
      <c r="QP11" s="49"/>
      <c r="QQ11" s="49"/>
      <c r="QR11" s="49"/>
      <c r="QS11" s="49"/>
      <c r="QT11" s="49"/>
      <c r="QU11" s="49"/>
      <c r="QV11" s="49"/>
      <c r="QW11" s="49"/>
      <c r="QX11" s="49"/>
      <c r="QY11" s="49"/>
      <c r="QZ11" s="49"/>
      <c r="RA11" s="49"/>
      <c r="RB11" s="49"/>
      <c r="RC11" s="49"/>
      <c r="RD11" s="49"/>
      <c r="RE11" s="49"/>
      <c r="RF11" s="49"/>
      <c r="RG11" s="49"/>
      <c r="RH11" s="49"/>
      <c r="RI11" s="49"/>
      <c r="RJ11" s="49"/>
      <c r="RK11" s="49"/>
      <c r="RL11" s="49"/>
      <c r="RM11" s="49"/>
      <c r="RN11" s="49"/>
      <c r="RO11" s="49"/>
      <c r="RP11" s="49"/>
      <c r="RQ11" s="49"/>
      <c r="RR11" s="49"/>
      <c r="RS11" s="49"/>
      <c r="RT11" s="49"/>
      <c r="RU11" s="49"/>
      <c r="RV11" s="49"/>
      <c r="RW11" s="49"/>
      <c r="RX11" s="49"/>
      <c r="RY11" s="49"/>
      <c r="RZ11" s="49"/>
      <c r="SA11" s="49"/>
      <c r="SB11" s="49"/>
      <c r="SC11" s="49"/>
      <c r="SD11" s="49"/>
      <c r="SE11" s="49"/>
      <c r="SF11" s="49"/>
      <c r="SG11" s="49"/>
      <c r="SH11" s="49"/>
      <c r="SI11" s="49"/>
      <c r="SJ11" s="49"/>
      <c r="SK11" s="49"/>
      <c r="SL11" s="49"/>
      <c r="SM11" s="49"/>
      <c r="SN11" s="49"/>
      <c r="SO11" s="49"/>
      <c r="SP11" s="49"/>
      <c r="SQ11" s="49"/>
      <c r="SR11" s="49"/>
      <c r="SS11" s="49"/>
      <c r="ST11" s="49"/>
      <c r="SU11" s="49"/>
      <c r="SV11" s="49"/>
      <c r="SW11" s="49"/>
      <c r="SX11" s="49"/>
      <c r="SY11" s="49"/>
      <c r="SZ11" s="49"/>
      <c r="TA11" s="49"/>
      <c r="TB11" s="49"/>
      <c r="TC11" s="49"/>
      <c r="TD11" s="49"/>
      <c r="TE11" s="49"/>
      <c r="TF11" s="49"/>
      <c r="TG11" s="49"/>
      <c r="TH11" s="49"/>
      <c r="TI11" s="49"/>
      <c r="TJ11" s="49"/>
    </row>
    <row r="12" spans="1:530" s="5" customFormat="1" ht="87" customHeight="1" x14ac:dyDescent="0.3">
      <c r="A12" s="95" t="s">
        <v>9</v>
      </c>
      <c r="B12" s="95" t="s">
        <v>11</v>
      </c>
      <c r="C12" s="37" t="s">
        <v>26</v>
      </c>
      <c r="D12" s="14" t="s">
        <v>142</v>
      </c>
      <c r="E12" s="15" t="s">
        <v>56</v>
      </c>
      <c r="F12" s="56">
        <v>5</v>
      </c>
      <c r="G12" s="56">
        <v>5</v>
      </c>
    </row>
    <row r="13" spans="1:530" s="5" customFormat="1" ht="64.5" customHeight="1" x14ac:dyDescent="0.3">
      <c r="A13" s="90"/>
      <c r="B13" s="90"/>
      <c r="C13" s="37" t="s">
        <v>26</v>
      </c>
      <c r="D13" s="39" t="s">
        <v>28</v>
      </c>
      <c r="E13" s="14" t="s">
        <v>97</v>
      </c>
      <c r="F13" s="56">
        <v>5</v>
      </c>
      <c r="G13" s="56">
        <v>5</v>
      </c>
    </row>
    <row r="14" spans="1:530" s="5" customFormat="1" ht="52.5" customHeight="1" x14ac:dyDescent="0.3">
      <c r="A14" s="90"/>
      <c r="B14" s="90"/>
      <c r="C14" s="37" t="s">
        <v>26</v>
      </c>
      <c r="D14" s="39" t="s">
        <v>29</v>
      </c>
      <c r="E14" s="14" t="s">
        <v>98</v>
      </c>
      <c r="F14" s="56">
        <v>5</v>
      </c>
      <c r="G14" s="56">
        <v>5</v>
      </c>
    </row>
    <row r="15" spans="1:530" s="5" customFormat="1" ht="61.5" customHeight="1" x14ac:dyDescent="0.3">
      <c r="A15" s="90"/>
      <c r="B15" s="90"/>
      <c r="C15" s="37" t="s">
        <v>26</v>
      </c>
      <c r="D15" s="39" t="s">
        <v>30</v>
      </c>
      <c r="E15" s="14" t="s">
        <v>143</v>
      </c>
      <c r="F15" s="56">
        <v>5</v>
      </c>
      <c r="G15" s="56">
        <v>5</v>
      </c>
    </row>
    <row r="16" spans="1:530" s="5" customFormat="1" ht="59.25" customHeight="1" x14ac:dyDescent="0.3">
      <c r="A16" s="90"/>
      <c r="B16" s="90"/>
      <c r="C16" s="37" t="s">
        <v>26</v>
      </c>
      <c r="D16" s="14" t="s">
        <v>31</v>
      </c>
      <c r="E16" s="14" t="s">
        <v>4</v>
      </c>
      <c r="F16" s="56">
        <v>5</v>
      </c>
      <c r="G16" s="56">
        <v>5</v>
      </c>
    </row>
    <row r="17" spans="1:530" s="5" customFormat="1" ht="45.75" customHeight="1" x14ac:dyDescent="0.3">
      <c r="A17" s="94"/>
      <c r="B17" s="94"/>
      <c r="C17" s="13" t="s">
        <v>76</v>
      </c>
      <c r="D17" s="14" t="s">
        <v>32</v>
      </c>
      <c r="E17" s="14" t="s">
        <v>4</v>
      </c>
      <c r="F17" s="56">
        <v>5</v>
      </c>
      <c r="G17" s="56">
        <v>5</v>
      </c>
    </row>
    <row r="18" spans="1:530" s="11" customFormat="1" ht="52.5" customHeight="1" x14ac:dyDescent="0.25">
      <c r="A18" s="90" t="s">
        <v>9</v>
      </c>
      <c r="B18" s="90" t="s">
        <v>13</v>
      </c>
      <c r="C18" s="37" t="s">
        <v>26</v>
      </c>
      <c r="D18" s="14" t="s">
        <v>139</v>
      </c>
      <c r="E18" s="40" t="s">
        <v>144</v>
      </c>
      <c r="F18" s="56">
        <v>5</v>
      </c>
      <c r="G18" s="56">
        <v>5</v>
      </c>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row>
    <row r="19" spans="1:530" s="11" customFormat="1" ht="129" customHeight="1" x14ac:dyDescent="0.25">
      <c r="A19" s="90"/>
      <c r="B19" s="90"/>
      <c r="C19" s="37" t="s">
        <v>26</v>
      </c>
      <c r="D19" s="14" t="s">
        <v>146</v>
      </c>
      <c r="E19" s="40" t="s">
        <v>145</v>
      </c>
      <c r="F19" s="56">
        <v>5</v>
      </c>
      <c r="G19" s="56">
        <v>5</v>
      </c>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row>
    <row r="20" spans="1:530" s="11" customFormat="1" ht="44.25" customHeight="1" x14ac:dyDescent="0.25">
      <c r="A20" s="90"/>
      <c r="B20" s="90"/>
      <c r="C20" s="37" t="s">
        <v>26</v>
      </c>
      <c r="D20" s="19" t="s">
        <v>36</v>
      </c>
      <c r="E20" s="14" t="s">
        <v>107</v>
      </c>
      <c r="F20" s="56">
        <v>5</v>
      </c>
      <c r="G20" s="56">
        <v>5</v>
      </c>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row>
    <row r="21" spans="1:530" s="11" customFormat="1" ht="105" customHeight="1" x14ac:dyDescent="0.25">
      <c r="A21" s="90"/>
      <c r="B21" s="90"/>
      <c r="C21" s="37" t="s">
        <v>26</v>
      </c>
      <c r="D21" s="19" t="s">
        <v>147</v>
      </c>
      <c r="E21" s="14" t="s">
        <v>108</v>
      </c>
      <c r="F21" s="56">
        <v>5</v>
      </c>
      <c r="G21" s="56">
        <v>5</v>
      </c>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row>
    <row r="22" spans="1:530" s="11" customFormat="1" ht="56.25" customHeight="1" x14ac:dyDescent="0.25">
      <c r="A22" s="38"/>
      <c r="B22" s="90"/>
      <c r="C22" s="13" t="s">
        <v>76</v>
      </c>
      <c r="D22" s="19" t="s">
        <v>148</v>
      </c>
      <c r="E22" s="15" t="s">
        <v>56</v>
      </c>
      <c r="F22" s="56">
        <v>5</v>
      </c>
      <c r="G22" s="56">
        <v>5</v>
      </c>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row>
    <row r="23" spans="1:530" s="11" customFormat="1" ht="62.25" customHeight="1" x14ac:dyDescent="0.25">
      <c r="A23" s="77"/>
      <c r="B23" s="90"/>
      <c r="C23" s="13" t="s">
        <v>76</v>
      </c>
      <c r="D23" s="14" t="s">
        <v>39</v>
      </c>
      <c r="E23" s="14" t="s">
        <v>149</v>
      </c>
      <c r="F23" s="56">
        <v>5</v>
      </c>
      <c r="G23" s="56">
        <v>5</v>
      </c>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row>
    <row r="24" spans="1:530" s="50" customFormat="1" ht="42" customHeight="1" x14ac:dyDescent="0.25">
      <c r="A24" s="53"/>
      <c r="B24" s="53"/>
      <c r="C24" s="51"/>
      <c r="D24" s="52"/>
      <c r="E24" s="52" t="s">
        <v>158</v>
      </c>
      <c r="F24" s="79">
        <f>SUM(F12:F23)</f>
        <v>60</v>
      </c>
      <c r="G24" s="79">
        <f>SUM(G12:G23)</f>
        <v>60</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c r="NG24" s="49"/>
      <c r="NH24" s="49"/>
      <c r="NI24" s="49"/>
      <c r="NJ24" s="49"/>
      <c r="NK24" s="49"/>
      <c r="NL24" s="49"/>
      <c r="NM24" s="49"/>
      <c r="NN24" s="49"/>
      <c r="NO24" s="49"/>
      <c r="NP24" s="49"/>
      <c r="NQ24" s="49"/>
      <c r="NR24" s="49"/>
      <c r="NS24" s="49"/>
      <c r="NT24" s="49"/>
      <c r="NU24" s="49"/>
      <c r="NV24" s="49"/>
      <c r="NW24" s="49"/>
      <c r="NX24" s="49"/>
      <c r="NY24" s="49"/>
      <c r="NZ24" s="49"/>
      <c r="OA24" s="49"/>
      <c r="OB24" s="49"/>
      <c r="OC24" s="49"/>
      <c r="OD24" s="49"/>
      <c r="OE24" s="49"/>
      <c r="OF24" s="49"/>
      <c r="OG24" s="49"/>
      <c r="OH24" s="49"/>
      <c r="OI24" s="49"/>
      <c r="OJ24" s="49"/>
      <c r="OK24" s="49"/>
      <c r="OL24" s="49"/>
      <c r="OM24" s="49"/>
      <c r="ON24" s="49"/>
      <c r="OO24" s="49"/>
      <c r="OP24" s="49"/>
      <c r="OQ24" s="49"/>
      <c r="OR24" s="49"/>
      <c r="OS24" s="49"/>
      <c r="OT24" s="49"/>
      <c r="OU24" s="49"/>
      <c r="OV24" s="49"/>
      <c r="OW24" s="49"/>
      <c r="OX24" s="49"/>
      <c r="OY24" s="49"/>
      <c r="OZ24" s="49"/>
      <c r="PA24" s="49"/>
      <c r="PB24" s="49"/>
      <c r="PC24" s="49"/>
      <c r="PD24" s="49"/>
      <c r="PE24" s="49"/>
      <c r="PF24" s="49"/>
      <c r="PG24" s="49"/>
      <c r="PH24" s="49"/>
      <c r="PI24" s="49"/>
      <c r="PJ24" s="49"/>
      <c r="PK24" s="49"/>
      <c r="PL24" s="49"/>
      <c r="PM24" s="49"/>
      <c r="PN24" s="49"/>
      <c r="PO24" s="49"/>
      <c r="PP24" s="49"/>
      <c r="PQ24" s="49"/>
      <c r="PR24" s="49"/>
      <c r="PS24" s="49"/>
      <c r="PT24" s="49"/>
      <c r="PU24" s="49"/>
      <c r="PV24" s="49"/>
      <c r="PW24" s="49"/>
      <c r="PX24" s="49"/>
      <c r="PY24" s="49"/>
      <c r="PZ24" s="49"/>
      <c r="QA24" s="49"/>
      <c r="QB24" s="49"/>
      <c r="QC24" s="49"/>
      <c r="QD24" s="49"/>
      <c r="QE24" s="49"/>
      <c r="QF24" s="49"/>
      <c r="QG24" s="49"/>
      <c r="QH24" s="49"/>
      <c r="QI24" s="49"/>
      <c r="QJ24" s="49"/>
      <c r="QK24" s="49"/>
      <c r="QL24" s="49"/>
      <c r="QM24" s="49"/>
      <c r="QN24" s="49"/>
      <c r="QO24" s="49"/>
      <c r="QP24" s="49"/>
      <c r="QQ24" s="49"/>
      <c r="QR24" s="49"/>
      <c r="QS24" s="49"/>
      <c r="QT24" s="49"/>
      <c r="QU24" s="49"/>
      <c r="QV24" s="49"/>
      <c r="QW24" s="49"/>
      <c r="QX24" s="49"/>
      <c r="QY24" s="49"/>
      <c r="QZ24" s="49"/>
      <c r="RA24" s="49"/>
      <c r="RB24" s="49"/>
      <c r="RC24" s="49"/>
      <c r="RD24" s="49"/>
      <c r="RE24" s="49"/>
      <c r="RF24" s="49"/>
      <c r="RG24" s="49"/>
      <c r="RH24" s="49"/>
      <c r="RI24" s="49"/>
      <c r="RJ24" s="49"/>
      <c r="RK24" s="49"/>
      <c r="RL24" s="49"/>
      <c r="RM24" s="49"/>
      <c r="RN24" s="49"/>
      <c r="RO24" s="49"/>
      <c r="RP24" s="49"/>
      <c r="RQ24" s="49"/>
      <c r="RR24" s="49"/>
      <c r="RS24" s="49"/>
      <c r="RT24" s="49"/>
      <c r="RU24" s="49"/>
      <c r="RV24" s="49"/>
      <c r="RW24" s="49"/>
      <c r="RX24" s="49"/>
      <c r="RY24" s="49"/>
      <c r="RZ24" s="49"/>
      <c r="SA24" s="49"/>
      <c r="SB24" s="49"/>
      <c r="SC24" s="49"/>
      <c r="SD24" s="49"/>
      <c r="SE24" s="49"/>
      <c r="SF24" s="49"/>
      <c r="SG24" s="49"/>
      <c r="SH24" s="49"/>
      <c r="SI24" s="49"/>
      <c r="SJ24" s="49"/>
      <c r="SK24" s="49"/>
      <c r="SL24" s="49"/>
      <c r="SM24" s="49"/>
      <c r="SN24" s="49"/>
      <c r="SO24" s="49"/>
      <c r="SP24" s="49"/>
      <c r="SQ24" s="49"/>
      <c r="SR24" s="49"/>
      <c r="SS24" s="49"/>
      <c r="ST24" s="49"/>
      <c r="SU24" s="49"/>
      <c r="SV24" s="49"/>
      <c r="SW24" s="49"/>
      <c r="SX24" s="49"/>
      <c r="SY24" s="49"/>
      <c r="SZ24" s="49"/>
      <c r="TA24" s="49"/>
      <c r="TB24" s="49"/>
      <c r="TC24" s="49"/>
      <c r="TD24" s="49"/>
      <c r="TE24" s="49"/>
      <c r="TF24" s="49"/>
      <c r="TG24" s="49"/>
      <c r="TH24" s="49"/>
      <c r="TI24" s="49"/>
      <c r="TJ24" s="49"/>
    </row>
    <row r="25" spans="1:530" s="29" customFormat="1" ht="145.5" customHeight="1" x14ac:dyDescent="0.3">
      <c r="A25" s="90" t="s">
        <v>14</v>
      </c>
      <c r="B25" s="90" t="s">
        <v>50</v>
      </c>
      <c r="C25" s="13" t="s">
        <v>140</v>
      </c>
      <c r="D25" s="19" t="s">
        <v>151</v>
      </c>
      <c r="E25" s="19" t="s">
        <v>150</v>
      </c>
      <c r="F25" s="56">
        <v>5</v>
      </c>
      <c r="G25" s="56">
        <v>5</v>
      </c>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c r="SL25" s="5"/>
      <c r="SM25" s="5"/>
      <c r="SN25" s="5"/>
      <c r="SO25" s="5"/>
      <c r="SP25" s="5"/>
      <c r="SQ25" s="5"/>
      <c r="SR25" s="5"/>
      <c r="SS25" s="5"/>
      <c r="ST25" s="5"/>
      <c r="SU25" s="5"/>
      <c r="SV25" s="5"/>
      <c r="SW25" s="5"/>
      <c r="SX25" s="5"/>
      <c r="SY25" s="5"/>
      <c r="SZ25" s="5"/>
      <c r="TA25" s="5"/>
      <c r="TB25" s="5"/>
      <c r="TC25" s="5"/>
      <c r="TD25" s="5"/>
      <c r="TE25" s="5"/>
      <c r="TF25" s="5"/>
      <c r="TG25" s="5"/>
      <c r="TH25" s="5"/>
      <c r="TI25" s="5"/>
      <c r="TJ25" s="5"/>
    </row>
    <row r="26" spans="1:530" s="29" customFormat="1" ht="153" customHeight="1" x14ac:dyDescent="0.3">
      <c r="A26" s="90"/>
      <c r="B26" s="90"/>
      <c r="C26" s="43" t="s">
        <v>40</v>
      </c>
      <c r="D26" s="19" t="s">
        <v>152</v>
      </c>
      <c r="E26" s="15" t="s">
        <v>56</v>
      </c>
      <c r="F26" s="56">
        <v>5</v>
      </c>
      <c r="G26" s="56">
        <v>5</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c r="QN26" s="5"/>
      <c r="QO26" s="5"/>
      <c r="QP26" s="5"/>
      <c r="QQ26" s="5"/>
      <c r="QR26" s="5"/>
      <c r="QS26" s="5"/>
      <c r="QT26" s="5"/>
      <c r="QU26" s="5"/>
      <c r="QV26" s="5"/>
      <c r="QW26" s="5"/>
      <c r="QX26" s="5"/>
      <c r="QY26" s="5"/>
      <c r="QZ26" s="5"/>
      <c r="RA26" s="5"/>
      <c r="RB26" s="5"/>
      <c r="RC26" s="5"/>
      <c r="RD26" s="5"/>
      <c r="RE26" s="5"/>
      <c r="RF26" s="5"/>
      <c r="RG26" s="5"/>
      <c r="RH26" s="5"/>
      <c r="RI26" s="5"/>
      <c r="RJ26" s="5"/>
      <c r="RK26" s="5"/>
      <c r="RL26" s="5"/>
      <c r="RM26" s="5"/>
      <c r="RN26" s="5"/>
      <c r="RO26" s="5"/>
      <c r="RP26" s="5"/>
      <c r="RQ26" s="5"/>
      <c r="RR26" s="5"/>
      <c r="RS26" s="5"/>
      <c r="RT26" s="5"/>
      <c r="RU26" s="5"/>
      <c r="RV26" s="5"/>
      <c r="RW26" s="5"/>
      <c r="RX26" s="5"/>
      <c r="RY26" s="5"/>
      <c r="RZ26" s="5"/>
      <c r="SA26" s="5"/>
      <c r="SB26" s="5"/>
      <c r="SC26" s="5"/>
      <c r="SD26" s="5"/>
      <c r="SE26" s="5"/>
      <c r="SF26" s="5"/>
      <c r="SG26" s="5"/>
      <c r="SH26" s="5"/>
      <c r="SI26" s="5"/>
      <c r="SJ26" s="5"/>
      <c r="SK26" s="5"/>
      <c r="SL26" s="5"/>
      <c r="SM26" s="5"/>
      <c r="SN26" s="5"/>
      <c r="SO26" s="5"/>
      <c r="SP26" s="5"/>
      <c r="SQ26" s="5"/>
      <c r="SR26" s="5"/>
      <c r="SS26" s="5"/>
      <c r="ST26" s="5"/>
      <c r="SU26" s="5"/>
      <c r="SV26" s="5"/>
      <c r="SW26" s="5"/>
      <c r="SX26" s="5"/>
      <c r="SY26" s="5"/>
      <c r="SZ26" s="5"/>
      <c r="TA26" s="5"/>
      <c r="TB26" s="5"/>
      <c r="TC26" s="5"/>
      <c r="TD26" s="5"/>
      <c r="TE26" s="5"/>
      <c r="TF26" s="5"/>
      <c r="TG26" s="5"/>
      <c r="TH26" s="5"/>
      <c r="TI26" s="5"/>
      <c r="TJ26" s="5"/>
    </row>
    <row r="27" spans="1:530" s="50" customFormat="1" ht="42" customHeight="1" x14ac:dyDescent="0.25">
      <c r="A27" s="53"/>
      <c r="B27" s="53"/>
      <c r="C27" s="51"/>
      <c r="D27" s="52"/>
      <c r="E27" s="52" t="s">
        <v>161</v>
      </c>
      <c r="F27" s="79">
        <f>SUM(F25:F26)</f>
        <v>10</v>
      </c>
      <c r="G27" s="79">
        <f>SUM(G25:G26)</f>
        <v>10</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c r="IR27" s="49"/>
      <c r="IS27" s="49"/>
      <c r="IT27" s="49"/>
      <c r="IU27" s="49"/>
      <c r="IV27" s="49"/>
      <c r="IW27" s="49"/>
      <c r="IX27" s="49"/>
      <c r="IY27" s="49"/>
      <c r="IZ27" s="49"/>
      <c r="JA27" s="49"/>
      <c r="JB27" s="49"/>
      <c r="JC27" s="49"/>
      <c r="JD27" s="49"/>
      <c r="JE27" s="49"/>
      <c r="JF27" s="49"/>
      <c r="JG27" s="49"/>
      <c r="JH27" s="49"/>
      <c r="JI27" s="49"/>
      <c r="JJ27" s="49"/>
      <c r="JK27" s="49"/>
      <c r="JL27" s="49"/>
      <c r="JM27" s="49"/>
      <c r="JN27" s="49"/>
      <c r="JO27" s="49"/>
      <c r="JP27" s="49"/>
      <c r="JQ27" s="49"/>
      <c r="JR27" s="49"/>
      <c r="JS27" s="49"/>
      <c r="JT27" s="49"/>
      <c r="JU27" s="49"/>
      <c r="JV27" s="49"/>
      <c r="JW27" s="49"/>
      <c r="JX27" s="49"/>
      <c r="JY27" s="49"/>
      <c r="JZ27" s="49"/>
      <c r="KA27" s="49"/>
      <c r="KB27" s="49"/>
      <c r="KC27" s="49"/>
      <c r="KD27" s="49"/>
      <c r="KE27" s="49"/>
      <c r="KF27" s="49"/>
      <c r="KG27" s="49"/>
      <c r="KH27" s="49"/>
      <c r="KI27" s="49"/>
      <c r="KJ27" s="49"/>
      <c r="KK27" s="49"/>
      <c r="KL27" s="49"/>
      <c r="KM27" s="49"/>
      <c r="KN27" s="49"/>
      <c r="KO27" s="49"/>
      <c r="KP27" s="49"/>
      <c r="KQ27" s="49"/>
      <c r="KR27" s="49"/>
      <c r="KS27" s="49"/>
      <c r="KT27" s="49"/>
      <c r="KU27" s="49"/>
      <c r="KV27" s="49"/>
      <c r="KW27" s="49"/>
      <c r="KX27" s="49"/>
      <c r="KY27" s="49"/>
      <c r="KZ27" s="49"/>
      <c r="LA27" s="49"/>
      <c r="LB27" s="49"/>
      <c r="LC27" s="49"/>
      <c r="LD27" s="49"/>
      <c r="LE27" s="49"/>
      <c r="LF27" s="49"/>
      <c r="LG27" s="49"/>
      <c r="LH27" s="49"/>
      <c r="LI27" s="49"/>
      <c r="LJ27" s="49"/>
      <c r="LK27" s="49"/>
      <c r="LL27" s="49"/>
      <c r="LM27" s="49"/>
      <c r="LN27" s="49"/>
      <c r="LO27" s="49"/>
      <c r="LP27" s="49"/>
      <c r="LQ27" s="49"/>
      <c r="LR27" s="49"/>
      <c r="LS27" s="49"/>
      <c r="LT27" s="49"/>
      <c r="LU27" s="49"/>
      <c r="LV27" s="49"/>
      <c r="LW27" s="49"/>
      <c r="LX27" s="49"/>
      <c r="LY27" s="49"/>
      <c r="LZ27" s="49"/>
      <c r="MA27" s="49"/>
      <c r="MB27" s="49"/>
      <c r="MC27" s="49"/>
      <c r="MD27" s="49"/>
      <c r="ME27" s="49"/>
      <c r="MF27" s="49"/>
      <c r="MG27" s="49"/>
      <c r="MH27" s="49"/>
      <c r="MI27" s="49"/>
      <c r="MJ27" s="49"/>
      <c r="MK27" s="49"/>
      <c r="ML27" s="49"/>
      <c r="MM27" s="49"/>
      <c r="MN27" s="49"/>
      <c r="MO27" s="49"/>
      <c r="MP27" s="49"/>
      <c r="MQ27" s="49"/>
      <c r="MR27" s="49"/>
      <c r="MS27" s="49"/>
      <c r="MT27" s="49"/>
      <c r="MU27" s="49"/>
      <c r="MV27" s="49"/>
      <c r="MW27" s="49"/>
      <c r="MX27" s="49"/>
      <c r="MY27" s="49"/>
      <c r="MZ27" s="49"/>
      <c r="NA27" s="49"/>
      <c r="NB27" s="49"/>
      <c r="NC27" s="49"/>
      <c r="ND27" s="49"/>
      <c r="NE27" s="49"/>
      <c r="NF27" s="49"/>
      <c r="NG27" s="49"/>
      <c r="NH27" s="49"/>
      <c r="NI27" s="49"/>
      <c r="NJ27" s="49"/>
      <c r="NK27" s="49"/>
      <c r="NL27" s="49"/>
      <c r="NM27" s="49"/>
      <c r="NN27" s="49"/>
      <c r="NO27" s="49"/>
      <c r="NP27" s="49"/>
      <c r="NQ27" s="49"/>
      <c r="NR27" s="49"/>
      <c r="NS27" s="49"/>
      <c r="NT27" s="49"/>
      <c r="NU27" s="49"/>
      <c r="NV27" s="49"/>
      <c r="NW27" s="49"/>
      <c r="NX27" s="49"/>
      <c r="NY27" s="49"/>
      <c r="NZ27" s="49"/>
      <c r="OA27" s="49"/>
      <c r="OB27" s="49"/>
      <c r="OC27" s="49"/>
      <c r="OD27" s="49"/>
      <c r="OE27" s="49"/>
      <c r="OF27" s="49"/>
      <c r="OG27" s="49"/>
      <c r="OH27" s="49"/>
      <c r="OI27" s="49"/>
      <c r="OJ27" s="49"/>
      <c r="OK27" s="49"/>
      <c r="OL27" s="49"/>
      <c r="OM27" s="49"/>
      <c r="ON27" s="49"/>
      <c r="OO27" s="49"/>
      <c r="OP27" s="49"/>
      <c r="OQ27" s="49"/>
      <c r="OR27" s="49"/>
      <c r="OS27" s="49"/>
      <c r="OT27" s="49"/>
      <c r="OU27" s="49"/>
      <c r="OV27" s="49"/>
      <c r="OW27" s="49"/>
      <c r="OX27" s="49"/>
      <c r="OY27" s="49"/>
      <c r="OZ27" s="49"/>
      <c r="PA27" s="49"/>
      <c r="PB27" s="49"/>
      <c r="PC27" s="49"/>
      <c r="PD27" s="49"/>
      <c r="PE27" s="49"/>
      <c r="PF27" s="49"/>
      <c r="PG27" s="49"/>
      <c r="PH27" s="49"/>
      <c r="PI27" s="49"/>
      <c r="PJ27" s="49"/>
      <c r="PK27" s="49"/>
      <c r="PL27" s="49"/>
      <c r="PM27" s="49"/>
      <c r="PN27" s="49"/>
      <c r="PO27" s="49"/>
      <c r="PP27" s="49"/>
      <c r="PQ27" s="49"/>
      <c r="PR27" s="49"/>
      <c r="PS27" s="49"/>
      <c r="PT27" s="49"/>
      <c r="PU27" s="49"/>
      <c r="PV27" s="49"/>
      <c r="PW27" s="49"/>
      <c r="PX27" s="49"/>
      <c r="PY27" s="49"/>
      <c r="PZ27" s="49"/>
      <c r="QA27" s="49"/>
      <c r="QB27" s="49"/>
      <c r="QC27" s="49"/>
      <c r="QD27" s="49"/>
      <c r="QE27" s="49"/>
      <c r="QF27" s="49"/>
      <c r="QG27" s="49"/>
      <c r="QH27" s="49"/>
      <c r="QI27" s="49"/>
      <c r="QJ27" s="49"/>
      <c r="QK27" s="49"/>
      <c r="QL27" s="49"/>
      <c r="QM27" s="49"/>
      <c r="QN27" s="49"/>
      <c r="QO27" s="49"/>
      <c r="QP27" s="49"/>
      <c r="QQ27" s="49"/>
      <c r="QR27" s="49"/>
      <c r="QS27" s="49"/>
      <c r="QT27" s="49"/>
      <c r="QU27" s="49"/>
      <c r="QV27" s="49"/>
      <c r="QW27" s="49"/>
      <c r="QX27" s="49"/>
      <c r="QY27" s="49"/>
      <c r="QZ27" s="49"/>
      <c r="RA27" s="49"/>
      <c r="RB27" s="49"/>
      <c r="RC27" s="49"/>
      <c r="RD27" s="49"/>
      <c r="RE27" s="49"/>
      <c r="RF27" s="49"/>
      <c r="RG27" s="49"/>
      <c r="RH27" s="49"/>
      <c r="RI27" s="49"/>
      <c r="RJ27" s="49"/>
      <c r="RK27" s="49"/>
      <c r="RL27" s="49"/>
      <c r="RM27" s="49"/>
      <c r="RN27" s="49"/>
      <c r="RO27" s="49"/>
      <c r="RP27" s="49"/>
      <c r="RQ27" s="49"/>
      <c r="RR27" s="49"/>
      <c r="RS27" s="49"/>
      <c r="RT27" s="49"/>
      <c r="RU27" s="49"/>
      <c r="RV27" s="49"/>
      <c r="RW27" s="49"/>
      <c r="RX27" s="49"/>
      <c r="RY27" s="49"/>
      <c r="RZ27" s="49"/>
      <c r="SA27" s="49"/>
      <c r="SB27" s="49"/>
      <c r="SC27" s="49"/>
      <c r="SD27" s="49"/>
      <c r="SE27" s="49"/>
      <c r="SF27" s="49"/>
      <c r="SG27" s="49"/>
      <c r="SH27" s="49"/>
      <c r="SI27" s="49"/>
      <c r="SJ27" s="49"/>
      <c r="SK27" s="49"/>
      <c r="SL27" s="49"/>
      <c r="SM27" s="49"/>
      <c r="SN27" s="49"/>
      <c r="SO27" s="49"/>
      <c r="SP27" s="49"/>
      <c r="SQ27" s="49"/>
      <c r="SR27" s="49"/>
      <c r="SS27" s="49"/>
      <c r="ST27" s="49"/>
      <c r="SU27" s="49"/>
      <c r="SV27" s="49"/>
      <c r="SW27" s="49"/>
      <c r="SX27" s="49"/>
      <c r="SY27" s="49"/>
      <c r="SZ27" s="49"/>
      <c r="TA27" s="49"/>
      <c r="TB27" s="49"/>
      <c r="TC27" s="49"/>
      <c r="TD27" s="49"/>
      <c r="TE27" s="49"/>
      <c r="TF27" s="49"/>
      <c r="TG27" s="49"/>
      <c r="TH27" s="49"/>
      <c r="TI27" s="49"/>
      <c r="TJ27" s="49"/>
    </row>
    <row r="28" spans="1:530" s="5" customFormat="1" x14ac:dyDescent="0.3">
      <c r="A28" s="47"/>
      <c r="B28" s="47"/>
      <c r="D28" s="48"/>
      <c r="E28" s="78"/>
      <c r="F28" s="61"/>
      <c r="G28" s="62"/>
    </row>
    <row r="29" spans="1:530" s="50" customFormat="1" ht="42" customHeight="1" x14ac:dyDescent="0.25">
      <c r="A29" s="54"/>
      <c r="B29" s="54"/>
      <c r="C29" s="52"/>
      <c r="D29" s="52"/>
      <c r="E29" s="52" t="s">
        <v>122</v>
      </c>
      <c r="F29" s="79">
        <f>F6+F8+F11+F24+F27</f>
        <v>90</v>
      </c>
      <c r="G29" s="79">
        <f t="shared" ref="G29" si="0">G6+G8+G11+G24+G27</f>
        <v>90</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c r="IW29" s="49"/>
      <c r="IX29" s="49"/>
      <c r="IY29" s="49"/>
      <c r="IZ29" s="49"/>
      <c r="JA29" s="49"/>
      <c r="JB29" s="49"/>
      <c r="JC29" s="49"/>
      <c r="JD29" s="49"/>
      <c r="JE29" s="49"/>
      <c r="JF29" s="49"/>
      <c r="JG29" s="49"/>
      <c r="JH29" s="49"/>
      <c r="JI29" s="49"/>
      <c r="JJ29" s="49"/>
      <c r="JK29" s="49"/>
      <c r="JL29" s="49"/>
      <c r="JM29" s="49"/>
      <c r="JN29" s="49"/>
      <c r="JO29" s="49"/>
      <c r="JP29" s="49"/>
      <c r="JQ29" s="49"/>
      <c r="JR29" s="49"/>
      <c r="JS29" s="49"/>
      <c r="JT29" s="49"/>
      <c r="JU29" s="49"/>
      <c r="JV29" s="49"/>
      <c r="JW29" s="49"/>
      <c r="JX29" s="49"/>
      <c r="JY29" s="49"/>
      <c r="JZ29" s="49"/>
      <c r="KA29" s="49"/>
      <c r="KB29" s="49"/>
      <c r="KC29" s="49"/>
      <c r="KD29" s="49"/>
      <c r="KE29" s="49"/>
      <c r="KF29" s="49"/>
      <c r="KG29" s="49"/>
      <c r="KH29" s="49"/>
      <c r="KI29" s="49"/>
      <c r="KJ29" s="49"/>
      <c r="KK29" s="49"/>
      <c r="KL29" s="49"/>
      <c r="KM29" s="49"/>
      <c r="KN29" s="49"/>
      <c r="KO29" s="49"/>
      <c r="KP29" s="49"/>
      <c r="KQ29" s="49"/>
      <c r="KR29" s="49"/>
      <c r="KS29" s="49"/>
      <c r="KT29" s="49"/>
      <c r="KU29" s="49"/>
      <c r="KV29" s="49"/>
      <c r="KW29" s="49"/>
      <c r="KX29" s="49"/>
      <c r="KY29" s="49"/>
      <c r="KZ29" s="49"/>
      <c r="LA29" s="49"/>
      <c r="LB29" s="49"/>
      <c r="LC29" s="49"/>
      <c r="LD29" s="49"/>
      <c r="LE29" s="49"/>
      <c r="LF29" s="49"/>
      <c r="LG29" s="49"/>
      <c r="LH29" s="49"/>
      <c r="LI29" s="49"/>
      <c r="LJ29" s="49"/>
      <c r="LK29" s="49"/>
      <c r="LL29" s="49"/>
      <c r="LM29" s="49"/>
      <c r="LN29" s="49"/>
      <c r="LO29" s="49"/>
      <c r="LP29" s="49"/>
      <c r="LQ29" s="49"/>
      <c r="LR29" s="49"/>
      <c r="LS29" s="49"/>
      <c r="LT29" s="49"/>
      <c r="LU29" s="49"/>
      <c r="LV29" s="49"/>
      <c r="LW29" s="49"/>
      <c r="LX29" s="49"/>
      <c r="LY29" s="49"/>
      <c r="LZ29" s="49"/>
      <c r="MA29" s="49"/>
      <c r="MB29" s="49"/>
      <c r="MC29" s="49"/>
      <c r="MD29" s="49"/>
      <c r="ME29" s="49"/>
      <c r="MF29" s="49"/>
      <c r="MG29" s="49"/>
      <c r="MH29" s="49"/>
      <c r="MI29" s="49"/>
      <c r="MJ29" s="49"/>
      <c r="MK29" s="49"/>
      <c r="ML29" s="49"/>
      <c r="MM29" s="49"/>
      <c r="MN29" s="49"/>
      <c r="MO29" s="49"/>
      <c r="MP29" s="49"/>
      <c r="MQ29" s="49"/>
      <c r="MR29" s="49"/>
      <c r="MS29" s="49"/>
      <c r="MT29" s="49"/>
      <c r="MU29" s="49"/>
      <c r="MV29" s="49"/>
      <c r="MW29" s="49"/>
      <c r="MX29" s="49"/>
      <c r="MY29" s="49"/>
      <c r="MZ29" s="49"/>
      <c r="NA29" s="49"/>
      <c r="NB29" s="49"/>
      <c r="NC29" s="49"/>
      <c r="ND29" s="49"/>
      <c r="NE29" s="49"/>
      <c r="NF29" s="49"/>
      <c r="NG29" s="49"/>
      <c r="NH29" s="49"/>
      <c r="NI29" s="49"/>
      <c r="NJ29" s="49"/>
      <c r="NK29" s="49"/>
      <c r="NL29" s="49"/>
      <c r="NM29" s="49"/>
      <c r="NN29" s="49"/>
      <c r="NO29" s="49"/>
      <c r="NP29" s="49"/>
      <c r="NQ29" s="49"/>
      <c r="NR29" s="49"/>
      <c r="NS29" s="49"/>
      <c r="NT29" s="49"/>
      <c r="NU29" s="49"/>
      <c r="NV29" s="49"/>
      <c r="NW29" s="49"/>
      <c r="NX29" s="49"/>
      <c r="NY29" s="49"/>
      <c r="NZ29" s="49"/>
      <c r="OA29" s="49"/>
      <c r="OB29" s="49"/>
      <c r="OC29" s="49"/>
      <c r="OD29" s="49"/>
      <c r="OE29" s="49"/>
      <c r="OF29" s="49"/>
      <c r="OG29" s="49"/>
      <c r="OH29" s="49"/>
      <c r="OI29" s="49"/>
      <c r="OJ29" s="49"/>
      <c r="OK29" s="49"/>
      <c r="OL29" s="49"/>
      <c r="OM29" s="49"/>
      <c r="ON29" s="49"/>
      <c r="OO29" s="49"/>
      <c r="OP29" s="49"/>
      <c r="OQ29" s="49"/>
      <c r="OR29" s="49"/>
      <c r="OS29" s="49"/>
      <c r="OT29" s="49"/>
      <c r="OU29" s="49"/>
      <c r="OV29" s="49"/>
      <c r="OW29" s="49"/>
      <c r="OX29" s="49"/>
      <c r="OY29" s="49"/>
      <c r="OZ29" s="49"/>
      <c r="PA29" s="49"/>
      <c r="PB29" s="49"/>
      <c r="PC29" s="49"/>
      <c r="PD29" s="49"/>
      <c r="PE29" s="49"/>
      <c r="PF29" s="49"/>
      <c r="PG29" s="49"/>
      <c r="PH29" s="49"/>
      <c r="PI29" s="49"/>
      <c r="PJ29" s="49"/>
      <c r="PK29" s="49"/>
      <c r="PL29" s="49"/>
      <c r="PM29" s="49"/>
      <c r="PN29" s="49"/>
      <c r="PO29" s="49"/>
      <c r="PP29" s="49"/>
      <c r="PQ29" s="49"/>
      <c r="PR29" s="49"/>
      <c r="PS29" s="49"/>
      <c r="PT29" s="49"/>
      <c r="PU29" s="49"/>
      <c r="PV29" s="49"/>
      <c r="PW29" s="49"/>
      <c r="PX29" s="49"/>
      <c r="PY29" s="49"/>
      <c r="PZ29" s="49"/>
      <c r="QA29" s="49"/>
      <c r="QB29" s="49"/>
      <c r="QC29" s="49"/>
      <c r="QD29" s="49"/>
      <c r="QE29" s="49"/>
      <c r="QF29" s="49"/>
      <c r="QG29" s="49"/>
      <c r="QH29" s="49"/>
      <c r="QI29" s="49"/>
      <c r="QJ29" s="49"/>
      <c r="QK29" s="49"/>
      <c r="QL29" s="49"/>
      <c r="QM29" s="49"/>
      <c r="QN29" s="49"/>
      <c r="QO29" s="49"/>
      <c r="QP29" s="49"/>
      <c r="QQ29" s="49"/>
      <c r="QR29" s="49"/>
      <c r="QS29" s="49"/>
      <c r="QT29" s="49"/>
      <c r="QU29" s="49"/>
      <c r="QV29" s="49"/>
      <c r="QW29" s="49"/>
      <c r="QX29" s="49"/>
      <c r="QY29" s="49"/>
      <c r="QZ29" s="49"/>
      <c r="RA29" s="49"/>
      <c r="RB29" s="49"/>
      <c r="RC29" s="49"/>
      <c r="RD29" s="49"/>
      <c r="RE29" s="49"/>
      <c r="RF29" s="49"/>
      <c r="RG29" s="49"/>
      <c r="RH29" s="49"/>
      <c r="RI29" s="49"/>
      <c r="RJ29" s="49"/>
      <c r="RK29" s="49"/>
      <c r="RL29" s="49"/>
      <c r="RM29" s="49"/>
      <c r="RN29" s="49"/>
      <c r="RO29" s="49"/>
      <c r="RP29" s="49"/>
      <c r="RQ29" s="49"/>
      <c r="RR29" s="49"/>
      <c r="RS29" s="49"/>
      <c r="RT29" s="49"/>
      <c r="RU29" s="49"/>
      <c r="RV29" s="49"/>
      <c r="RW29" s="49"/>
      <c r="RX29" s="49"/>
      <c r="RY29" s="49"/>
      <c r="RZ29" s="49"/>
      <c r="SA29" s="49"/>
      <c r="SB29" s="49"/>
      <c r="SC29" s="49"/>
      <c r="SD29" s="49"/>
      <c r="SE29" s="49"/>
      <c r="SF29" s="49"/>
      <c r="SG29" s="49"/>
      <c r="SH29" s="49"/>
      <c r="SI29" s="49"/>
      <c r="SJ29" s="49"/>
      <c r="SK29" s="49"/>
      <c r="SL29" s="49"/>
      <c r="SM29" s="49"/>
      <c r="SN29" s="49"/>
      <c r="SO29" s="49"/>
      <c r="SP29" s="49"/>
      <c r="SQ29" s="49"/>
      <c r="SR29" s="49"/>
      <c r="SS29" s="49"/>
      <c r="ST29" s="49"/>
      <c r="SU29" s="49"/>
      <c r="SV29" s="49"/>
      <c r="SW29" s="49"/>
      <c r="SX29" s="49"/>
      <c r="SY29" s="49"/>
      <c r="SZ29" s="49"/>
      <c r="TA29" s="49"/>
      <c r="TB29" s="49"/>
      <c r="TC29" s="49"/>
      <c r="TD29" s="49"/>
      <c r="TE29" s="49"/>
      <c r="TF29" s="49"/>
      <c r="TG29" s="49"/>
      <c r="TH29" s="49"/>
      <c r="TI29" s="49"/>
      <c r="TJ29" s="49"/>
    </row>
    <row r="30" spans="1:530" s="5" customFormat="1" x14ac:dyDescent="0.3">
      <c r="A30" s="47"/>
      <c r="B30" s="47"/>
      <c r="D30" s="48"/>
      <c r="E30" s="78"/>
      <c r="F30" s="61"/>
      <c r="G30" s="62"/>
    </row>
    <row r="31" spans="1:530" s="5" customFormat="1" x14ac:dyDescent="0.3">
      <c r="A31" s="47"/>
      <c r="B31" s="47"/>
      <c r="D31" s="48"/>
      <c r="E31" s="78"/>
      <c r="F31" s="61"/>
      <c r="G31" s="62"/>
    </row>
    <row r="32" spans="1:530" s="5" customFormat="1" x14ac:dyDescent="0.3">
      <c r="A32" s="47"/>
      <c r="B32" s="47"/>
      <c r="D32" s="48"/>
      <c r="E32" s="78"/>
      <c r="F32" s="61"/>
      <c r="G32" s="62"/>
    </row>
    <row r="33" spans="1:7" s="5" customFormat="1" x14ac:dyDescent="0.3">
      <c r="A33" s="47"/>
      <c r="B33" s="47"/>
      <c r="D33" s="48"/>
      <c r="E33" s="78"/>
      <c r="F33" s="61"/>
      <c r="G33" s="62"/>
    </row>
    <row r="34" spans="1:7" s="5" customFormat="1" x14ac:dyDescent="0.3">
      <c r="A34" s="47"/>
      <c r="B34" s="47"/>
      <c r="D34" s="48"/>
      <c r="E34" s="78"/>
      <c r="F34" s="61"/>
      <c r="G34" s="62"/>
    </row>
    <row r="35" spans="1:7" s="5" customFormat="1" x14ac:dyDescent="0.3">
      <c r="A35" s="47"/>
      <c r="B35" s="47"/>
      <c r="D35" s="48"/>
      <c r="E35" s="78"/>
      <c r="F35" s="61"/>
      <c r="G35" s="62"/>
    </row>
    <row r="36" spans="1:7" s="5" customFormat="1" x14ac:dyDescent="0.3">
      <c r="A36" s="47"/>
      <c r="B36" s="47"/>
      <c r="D36" s="48"/>
      <c r="E36" s="78"/>
      <c r="F36" s="61"/>
      <c r="G36" s="62"/>
    </row>
    <row r="37" spans="1:7" s="5" customFormat="1" x14ac:dyDescent="0.3">
      <c r="A37" s="47"/>
      <c r="B37" s="47"/>
      <c r="D37" s="48"/>
      <c r="E37" s="78"/>
      <c r="F37" s="61"/>
      <c r="G37" s="62"/>
    </row>
    <row r="38" spans="1:7" s="5" customFormat="1" x14ac:dyDescent="0.3">
      <c r="A38" s="47"/>
      <c r="B38" s="47"/>
      <c r="D38" s="48"/>
      <c r="E38" s="78"/>
      <c r="F38" s="61"/>
      <c r="G38" s="62"/>
    </row>
    <row r="39" spans="1:7" s="5" customFormat="1" x14ac:dyDescent="0.3">
      <c r="A39" s="47"/>
      <c r="B39" s="47"/>
      <c r="D39" s="48"/>
      <c r="E39" s="78"/>
      <c r="F39" s="61"/>
      <c r="G39" s="62"/>
    </row>
  </sheetData>
  <dataConsolidate/>
  <mergeCells count="13">
    <mergeCell ref="A9:A10"/>
    <mergeCell ref="B9:B10"/>
    <mergeCell ref="A1:E1"/>
    <mergeCell ref="F1:G1"/>
    <mergeCell ref="A2:E2"/>
    <mergeCell ref="F2:G2"/>
    <mergeCell ref="C5:D5"/>
    <mergeCell ref="A12:A17"/>
    <mergeCell ref="B12:B17"/>
    <mergeCell ref="A18:A21"/>
    <mergeCell ref="B18:B23"/>
    <mergeCell ref="A25:A26"/>
    <mergeCell ref="B25:B26"/>
  </mergeCells>
  <conditionalFormatting sqref="F5:G5">
    <cfRule type="cellIs" dxfId="23" priority="12" stopIfTrue="1" operator="equal">
      <formula>"Behind Schedule"</formula>
    </cfRule>
  </conditionalFormatting>
  <conditionalFormatting sqref="F5:G5">
    <cfRule type="cellIs" dxfId="22" priority="9" operator="equal">
      <formula>"Complete"</formula>
    </cfRule>
    <cfRule type="cellIs" dxfId="21" priority="10" operator="equal">
      <formula>"Progressing to Plan"</formula>
    </cfRule>
    <cfRule type="cellIs" dxfId="20" priority="11" stopIfTrue="1" operator="equal">
      <formula>"Behind Schedule"</formula>
    </cfRule>
  </conditionalFormatting>
  <conditionalFormatting sqref="F7:G7 F9:G10 F12:G23 F25:G26">
    <cfRule type="cellIs" dxfId="19" priority="4" stopIfTrue="1" operator="equal">
      <formula>"Behind Schedule"</formula>
    </cfRule>
  </conditionalFormatting>
  <conditionalFormatting sqref="F7:G7 F9:G10 F12:G23 F25:G26">
    <cfRule type="cellIs" dxfId="18" priority="1" operator="equal">
      <formula>"Complete"</formula>
    </cfRule>
    <cfRule type="cellIs" dxfId="17" priority="2" operator="equal">
      <formula>"Progressing to Plan"</formula>
    </cfRule>
    <cfRule type="cellIs" dxfId="16" priority="3" stopIfTrue="1" operator="equal">
      <formula>"Behind Schedule"</formula>
    </cfRule>
  </conditionalFormatting>
  <pageMargins left="0.7" right="0.7" top="0.75" bottom="0.75" header="0.3" footer="0.3"/>
  <pageSetup paperSize="8"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M39"/>
  <sheetViews>
    <sheetView zoomScale="55" zoomScaleNormal="55" zoomScaleSheetLayoutView="70" workbookViewId="0">
      <selection activeCell="F16" sqref="F16"/>
    </sheetView>
  </sheetViews>
  <sheetFormatPr defaultColWidth="9.140625" defaultRowHeight="20.25" x14ac:dyDescent="0.2"/>
  <cols>
    <col min="1" max="1" width="19.42578125" style="3" customWidth="1"/>
    <col min="2" max="2" width="14.7109375" style="3" customWidth="1"/>
    <col min="3" max="3" width="23.85546875" style="3" customWidth="1"/>
    <col min="4" max="4" width="25.42578125" style="1" customWidth="1"/>
    <col min="5" max="5" width="76.85546875" style="2" customWidth="1"/>
    <col min="6" max="6" width="67.42578125" style="4" customWidth="1"/>
    <col min="7" max="7" width="26.140625" style="61" customWidth="1"/>
    <col min="8" max="8" width="26.7109375" style="62" customWidth="1"/>
    <col min="9" max="9" width="26.140625" style="61" customWidth="1"/>
    <col min="10" max="10" width="26.7109375" style="62" customWidth="1"/>
    <col min="11" max="11" width="3.140625" style="1" customWidth="1"/>
    <col min="12" max="13" width="9.140625" style="1" hidden="1" customWidth="1"/>
    <col min="14" max="16384" width="9.140625" style="1"/>
  </cols>
  <sheetData>
    <row r="1" spans="1:533" ht="72" customHeight="1" x14ac:dyDescent="0.2">
      <c r="A1" s="88" t="s">
        <v>162</v>
      </c>
      <c r="B1" s="89"/>
      <c r="C1" s="89"/>
      <c r="D1" s="89"/>
      <c r="E1" s="89"/>
      <c r="F1" s="89"/>
      <c r="G1" s="89" t="s">
        <v>163</v>
      </c>
      <c r="H1" s="89"/>
      <c r="I1" s="89"/>
      <c r="J1" s="99"/>
    </row>
    <row r="2" spans="1:533" s="5" customFormat="1" ht="42" customHeight="1" x14ac:dyDescent="0.3">
      <c r="A2" s="96"/>
      <c r="B2" s="97"/>
      <c r="C2" s="97"/>
      <c r="D2" s="97"/>
      <c r="E2" s="97"/>
      <c r="F2" s="98"/>
      <c r="G2" s="100" t="s">
        <v>51</v>
      </c>
      <c r="H2" s="101"/>
      <c r="I2" s="101"/>
      <c r="J2" s="102"/>
    </row>
    <row r="3" spans="1:533" s="7" customFormat="1" ht="197.25" customHeight="1" x14ac:dyDescent="0.3">
      <c r="A3" s="6" t="s">
        <v>0</v>
      </c>
      <c r="B3" s="6" t="s">
        <v>10</v>
      </c>
      <c r="C3" s="6" t="s">
        <v>129</v>
      </c>
      <c r="D3" s="6" t="s">
        <v>44</v>
      </c>
      <c r="E3" s="6" t="s">
        <v>136</v>
      </c>
      <c r="F3" s="6" t="s">
        <v>75</v>
      </c>
      <c r="G3" s="58" t="s">
        <v>52</v>
      </c>
      <c r="H3" s="58" t="s">
        <v>53</v>
      </c>
      <c r="I3" s="58" t="s">
        <v>133</v>
      </c>
      <c r="J3" s="58" t="s">
        <v>134</v>
      </c>
      <c r="K3" s="63"/>
      <c r="L3" s="63"/>
      <c r="M3" s="63"/>
      <c r="N3" s="63"/>
      <c r="O3" s="63"/>
      <c r="P3" s="63"/>
      <c r="Q3" s="63"/>
      <c r="R3" s="63"/>
      <c r="S3" s="63"/>
    </row>
    <row r="4" spans="1:533" s="11" customFormat="1" ht="11.25" customHeight="1" x14ac:dyDescent="0.3">
      <c r="A4" s="8"/>
      <c r="B4" s="8"/>
      <c r="C4" s="8"/>
      <c r="D4" s="75"/>
      <c r="E4" s="10"/>
      <c r="F4" s="76"/>
      <c r="G4" s="59"/>
      <c r="H4" s="60"/>
      <c r="I4" s="59"/>
      <c r="J4" s="60"/>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row>
    <row r="5" spans="1:533" s="11" customFormat="1" ht="70.5" customHeight="1" x14ac:dyDescent="0.3">
      <c r="A5" s="12" t="s">
        <v>130</v>
      </c>
      <c r="B5" s="12" t="s">
        <v>130</v>
      </c>
      <c r="C5" s="12">
        <v>10</v>
      </c>
      <c r="D5" s="83" t="s">
        <v>131</v>
      </c>
      <c r="E5" s="84"/>
      <c r="F5" s="15"/>
      <c r="G5" s="56">
        <v>5</v>
      </c>
      <c r="H5" s="56">
        <v>5</v>
      </c>
      <c r="I5" s="65"/>
      <c r="J5" s="65"/>
      <c r="K5" s="7"/>
      <c r="L5" s="7"/>
      <c r="M5" s="7"/>
      <c r="N5" s="7"/>
      <c r="O5" s="7"/>
    </row>
    <row r="6" spans="1:533" s="50" customFormat="1" ht="42" customHeight="1" x14ac:dyDescent="0.25">
      <c r="A6" s="53"/>
      <c r="B6" s="53"/>
      <c r="C6" s="53"/>
      <c r="D6" s="51"/>
      <c r="E6" s="52"/>
      <c r="F6" s="52" t="s">
        <v>153</v>
      </c>
      <c r="G6" s="79">
        <f>G5</f>
        <v>5</v>
      </c>
      <c r="H6" s="79">
        <f>H5</f>
        <v>5</v>
      </c>
      <c r="I6" s="57">
        <f>SUM(G6+H6)/2</f>
        <v>5</v>
      </c>
      <c r="J6" s="57">
        <f>SUM(I6/5)*C5</f>
        <v>10</v>
      </c>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c r="OX6" s="49"/>
      <c r="OY6" s="49"/>
      <c r="OZ6" s="49"/>
      <c r="PA6" s="49"/>
      <c r="PB6" s="49"/>
      <c r="PC6" s="49"/>
      <c r="PD6" s="49"/>
      <c r="PE6" s="49"/>
      <c r="PF6" s="49"/>
      <c r="PG6" s="49"/>
      <c r="PH6" s="49"/>
      <c r="PI6" s="49"/>
      <c r="PJ6" s="49"/>
      <c r="PK6" s="49"/>
      <c r="PL6" s="49"/>
      <c r="PM6" s="49"/>
      <c r="PN6" s="49"/>
      <c r="PO6" s="49"/>
      <c r="PP6" s="49"/>
      <c r="PQ6" s="49"/>
      <c r="PR6" s="49"/>
      <c r="PS6" s="49"/>
      <c r="PT6" s="49"/>
      <c r="PU6" s="49"/>
      <c r="PV6" s="49"/>
      <c r="PW6" s="49"/>
      <c r="PX6" s="49"/>
      <c r="PY6" s="49"/>
      <c r="PZ6" s="49"/>
      <c r="QA6" s="49"/>
      <c r="QB6" s="49"/>
      <c r="QC6" s="49"/>
      <c r="QD6" s="49"/>
      <c r="QE6" s="49"/>
      <c r="QF6" s="49"/>
      <c r="QG6" s="49"/>
      <c r="QH6" s="49"/>
      <c r="QI6" s="49"/>
      <c r="QJ6" s="49"/>
      <c r="QK6" s="49"/>
      <c r="QL6" s="49"/>
      <c r="QM6" s="49"/>
      <c r="QN6" s="49"/>
      <c r="QO6" s="49"/>
      <c r="QP6" s="49"/>
      <c r="QQ6" s="49"/>
      <c r="QR6" s="49"/>
      <c r="QS6" s="49"/>
      <c r="QT6" s="49"/>
      <c r="QU6" s="49"/>
      <c r="QV6" s="49"/>
      <c r="QW6" s="49"/>
      <c r="QX6" s="49"/>
      <c r="QY6" s="49"/>
      <c r="QZ6" s="49"/>
      <c r="RA6" s="49"/>
      <c r="RB6" s="49"/>
      <c r="RC6" s="49"/>
      <c r="RD6" s="49"/>
      <c r="RE6" s="49"/>
      <c r="RF6" s="49"/>
      <c r="RG6" s="49"/>
      <c r="RH6" s="49"/>
      <c r="RI6" s="49"/>
      <c r="RJ6" s="49"/>
      <c r="RK6" s="49"/>
      <c r="RL6" s="49"/>
      <c r="RM6" s="49"/>
      <c r="RN6" s="49"/>
      <c r="RO6" s="49"/>
      <c r="RP6" s="49"/>
      <c r="RQ6" s="49"/>
      <c r="RR6" s="49"/>
      <c r="RS6" s="49"/>
      <c r="RT6" s="49"/>
      <c r="RU6" s="49"/>
      <c r="RV6" s="49"/>
      <c r="RW6" s="49"/>
      <c r="RX6" s="49"/>
      <c r="RY6" s="49"/>
      <c r="RZ6" s="49"/>
      <c r="SA6" s="49"/>
      <c r="SB6" s="49"/>
      <c r="SC6" s="49"/>
      <c r="SD6" s="49"/>
      <c r="SE6" s="49"/>
      <c r="SF6" s="49"/>
      <c r="SG6" s="49"/>
      <c r="SH6" s="49"/>
      <c r="SI6" s="49"/>
      <c r="SJ6" s="49"/>
      <c r="SK6" s="49"/>
      <c r="SL6" s="49"/>
      <c r="SM6" s="49"/>
      <c r="SN6" s="49"/>
      <c r="SO6" s="49"/>
      <c r="SP6" s="49"/>
      <c r="SQ6" s="49"/>
      <c r="SR6" s="49"/>
      <c r="SS6" s="49"/>
      <c r="ST6" s="49"/>
      <c r="SU6" s="49"/>
      <c r="SV6" s="49"/>
      <c r="SW6" s="49"/>
      <c r="SX6" s="49"/>
      <c r="SY6" s="49"/>
      <c r="SZ6" s="49"/>
      <c r="TA6" s="49"/>
      <c r="TB6" s="49"/>
      <c r="TC6" s="49"/>
      <c r="TD6" s="49"/>
      <c r="TE6" s="49"/>
      <c r="TF6" s="49"/>
      <c r="TG6" s="49"/>
      <c r="TH6" s="49"/>
      <c r="TI6" s="49"/>
      <c r="TJ6" s="49"/>
      <c r="TK6" s="49"/>
      <c r="TL6" s="49"/>
      <c r="TM6" s="49"/>
    </row>
    <row r="7" spans="1:533" s="11" customFormat="1" ht="71.25" customHeight="1" x14ac:dyDescent="0.25">
      <c r="A7" s="12" t="s">
        <v>45</v>
      </c>
      <c r="B7" s="12" t="s">
        <v>45</v>
      </c>
      <c r="C7" s="12">
        <v>10</v>
      </c>
      <c r="D7" s="13" t="s">
        <v>76</v>
      </c>
      <c r="E7" s="14" t="s">
        <v>74</v>
      </c>
      <c r="F7" s="15" t="s">
        <v>56</v>
      </c>
      <c r="G7" s="56">
        <v>5</v>
      </c>
      <c r="H7" s="56">
        <v>5</v>
      </c>
      <c r="I7" s="65"/>
      <c r="J7" s="65"/>
    </row>
    <row r="8" spans="1:533" s="50" customFormat="1" ht="28.5" customHeight="1" x14ac:dyDescent="0.25">
      <c r="A8" s="53"/>
      <c r="B8" s="53"/>
      <c r="C8" s="53"/>
      <c r="D8" s="51"/>
      <c r="E8" s="52"/>
      <c r="F8" s="52" t="s">
        <v>154</v>
      </c>
      <c r="G8" s="79">
        <f>G7</f>
        <v>5</v>
      </c>
      <c r="H8" s="79">
        <f>H7</f>
        <v>5</v>
      </c>
      <c r="I8" s="57">
        <f>SUM(G8+H8)/2</f>
        <v>5</v>
      </c>
      <c r="J8" s="57">
        <f>SUM(I8/5)*$C7</f>
        <v>10</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c r="TK8" s="49"/>
      <c r="TL8" s="49"/>
      <c r="TM8" s="49"/>
    </row>
    <row r="9" spans="1:533" s="11" customFormat="1" ht="63" customHeight="1" x14ac:dyDescent="0.25">
      <c r="A9" s="95" t="s">
        <v>38</v>
      </c>
      <c r="B9" s="95" t="s">
        <v>38</v>
      </c>
      <c r="C9" s="95">
        <v>20</v>
      </c>
      <c r="D9" s="13" t="s">
        <v>76</v>
      </c>
      <c r="E9" s="14" t="s">
        <v>141</v>
      </c>
      <c r="F9" s="15" t="s">
        <v>56</v>
      </c>
      <c r="G9" s="56">
        <v>5</v>
      </c>
      <c r="H9" s="56">
        <v>5</v>
      </c>
      <c r="I9" s="65"/>
      <c r="J9" s="65"/>
    </row>
    <row r="10" spans="1:533" s="11" customFormat="1" ht="57.75" customHeight="1" x14ac:dyDescent="0.25">
      <c r="A10" s="94"/>
      <c r="B10" s="94"/>
      <c r="C10" s="94"/>
      <c r="D10" s="13" t="s">
        <v>76</v>
      </c>
      <c r="E10" s="19" t="s">
        <v>18</v>
      </c>
      <c r="F10" s="21" t="s">
        <v>78</v>
      </c>
      <c r="G10" s="56">
        <v>5</v>
      </c>
      <c r="H10" s="56">
        <v>5</v>
      </c>
      <c r="I10" s="65"/>
      <c r="J10" s="65"/>
    </row>
    <row r="11" spans="1:533" s="50" customFormat="1" ht="25.5" customHeight="1" x14ac:dyDescent="0.25">
      <c r="A11" s="53"/>
      <c r="B11" s="53"/>
      <c r="C11" s="53"/>
      <c r="D11" s="51"/>
      <c r="E11" s="52"/>
      <c r="F11" s="52" t="s">
        <v>160</v>
      </c>
      <c r="G11" s="79">
        <f>SUM(G9:G10)/2</f>
        <v>5</v>
      </c>
      <c r="H11" s="79">
        <f>SUM(H9:H10)/2</f>
        <v>5</v>
      </c>
      <c r="I11" s="57">
        <f>SUM(G11+H11)/2</f>
        <v>5</v>
      </c>
      <c r="J11" s="57">
        <f>SUM(I11/5)*$C9</f>
        <v>20</v>
      </c>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c r="NG11" s="49"/>
      <c r="NH11" s="49"/>
      <c r="NI11" s="49"/>
      <c r="NJ11" s="49"/>
      <c r="NK11" s="49"/>
      <c r="NL11" s="49"/>
      <c r="NM11" s="49"/>
      <c r="NN11" s="49"/>
      <c r="NO11" s="49"/>
      <c r="NP11" s="49"/>
      <c r="NQ11" s="49"/>
      <c r="NR11" s="49"/>
      <c r="NS11" s="49"/>
      <c r="NT11" s="49"/>
      <c r="NU11" s="49"/>
      <c r="NV11" s="49"/>
      <c r="NW11" s="49"/>
      <c r="NX11" s="49"/>
      <c r="NY11" s="49"/>
      <c r="NZ11" s="49"/>
      <c r="OA11" s="49"/>
      <c r="OB11" s="49"/>
      <c r="OC11" s="49"/>
      <c r="OD11" s="49"/>
      <c r="OE11" s="49"/>
      <c r="OF11" s="49"/>
      <c r="OG11" s="49"/>
      <c r="OH11" s="49"/>
      <c r="OI11" s="49"/>
      <c r="OJ11" s="49"/>
      <c r="OK11" s="49"/>
      <c r="OL11" s="49"/>
      <c r="OM11" s="49"/>
      <c r="ON11" s="49"/>
      <c r="OO11" s="49"/>
      <c r="OP11" s="49"/>
      <c r="OQ11" s="49"/>
      <c r="OR11" s="49"/>
      <c r="OS11" s="49"/>
      <c r="OT11" s="49"/>
      <c r="OU11" s="49"/>
      <c r="OV11" s="49"/>
      <c r="OW11" s="49"/>
      <c r="OX11" s="49"/>
      <c r="OY11" s="49"/>
      <c r="OZ11" s="49"/>
      <c r="PA11" s="49"/>
      <c r="PB11" s="49"/>
      <c r="PC11" s="49"/>
      <c r="PD11" s="49"/>
      <c r="PE11" s="49"/>
      <c r="PF11" s="49"/>
      <c r="PG11" s="49"/>
      <c r="PH11" s="49"/>
      <c r="PI11" s="49"/>
      <c r="PJ11" s="49"/>
      <c r="PK11" s="49"/>
      <c r="PL11" s="49"/>
      <c r="PM11" s="49"/>
      <c r="PN11" s="49"/>
      <c r="PO11" s="49"/>
      <c r="PP11" s="49"/>
      <c r="PQ11" s="49"/>
      <c r="PR11" s="49"/>
      <c r="PS11" s="49"/>
      <c r="PT11" s="49"/>
      <c r="PU11" s="49"/>
      <c r="PV11" s="49"/>
      <c r="PW11" s="49"/>
      <c r="PX11" s="49"/>
      <c r="PY11" s="49"/>
      <c r="PZ11" s="49"/>
      <c r="QA11" s="49"/>
      <c r="QB11" s="49"/>
      <c r="QC11" s="49"/>
      <c r="QD11" s="49"/>
      <c r="QE11" s="49"/>
      <c r="QF11" s="49"/>
      <c r="QG11" s="49"/>
      <c r="QH11" s="49"/>
      <c r="QI11" s="49"/>
      <c r="QJ11" s="49"/>
      <c r="QK11" s="49"/>
      <c r="QL11" s="49"/>
      <c r="QM11" s="49"/>
      <c r="QN11" s="49"/>
      <c r="QO11" s="49"/>
      <c r="QP11" s="49"/>
      <c r="QQ11" s="49"/>
      <c r="QR11" s="49"/>
      <c r="QS11" s="49"/>
      <c r="QT11" s="49"/>
      <c r="QU11" s="49"/>
      <c r="QV11" s="49"/>
      <c r="QW11" s="49"/>
      <c r="QX11" s="49"/>
      <c r="QY11" s="49"/>
      <c r="QZ11" s="49"/>
      <c r="RA11" s="49"/>
      <c r="RB11" s="49"/>
      <c r="RC11" s="49"/>
      <c r="RD11" s="49"/>
      <c r="RE11" s="49"/>
      <c r="RF11" s="49"/>
      <c r="RG11" s="49"/>
      <c r="RH11" s="49"/>
      <c r="RI11" s="49"/>
      <c r="RJ11" s="49"/>
      <c r="RK11" s="49"/>
      <c r="RL11" s="49"/>
      <c r="RM11" s="49"/>
      <c r="RN11" s="49"/>
      <c r="RO11" s="49"/>
      <c r="RP11" s="49"/>
      <c r="RQ11" s="49"/>
      <c r="RR11" s="49"/>
      <c r="RS11" s="49"/>
      <c r="RT11" s="49"/>
      <c r="RU11" s="49"/>
      <c r="RV11" s="49"/>
      <c r="RW11" s="49"/>
      <c r="RX11" s="49"/>
      <c r="RY11" s="49"/>
      <c r="RZ11" s="49"/>
      <c r="SA11" s="49"/>
      <c r="SB11" s="49"/>
      <c r="SC11" s="49"/>
      <c r="SD11" s="49"/>
      <c r="SE11" s="49"/>
      <c r="SF11" s="49"/>
      <c r="SG11" s="49"/>
      <c r="SH11" s="49"/>
      <c r="SI11" s="49"/>
      <c r="SJ11" s="49"/>
      <c r="SK11" s="49"/>
      <c r="SL11" s="49"/>
      <c r="SM11" s="49"/>
      <c r="SN11" s="49"/>
      <c r="SO11" s="49"/>
      <c r="SP11" s="49"/>
      <c r="SQ11" s="49"/>
      <c r="SR11" s="49"/>
      <c r="SS11" s="49"/>
      <c r="ST11" s="49"/>
      <c r="SU11" s="49"/>
      <c r="SV11" s="49"/>
      <c r="SW11" s="49"/>
      <c r="SX11" s="49"/>
      <c r="SY11" s="49"/>
      <c r="SZ11" s="49"/>
      <c r="TA11" s="49"/>
      <c r="TB11" s="49"/>
      <c r="TC11" s="49"/>
      <c r="TD11" s="49"/>
      <c r="TE11" s="49"/>
      <c r="TF11" s="49"/>
      <c r="TG11" s="49"/>
      <c r="TH11" s="49"/>
      <c r="TI11" s="49"/>
      <c r="TJ11" s="49"/>
      <c r="TK11" s="49"/>
      <c r="TL11" s="49"/>
      <c r="TM11" s="49"/>
    </row>
    <row r="12" spans="1:533" s="5" customFormat="1" ht="87" customHeight="1" x14ac:dyDescent="0.3">
      <c r="A12" s="95" t="s">
        <v>9</v>
      </c>
      <c r="B12" s="95" t="s">
        <v>11</v>
      </c>
      <c r="C12" s="95">
        <v>50</v>
      </c>
      <c r="D12" s="37" t="s">
        <v>26</v>
      </c>
      <c r="E12" s="14" t="s">
        <v>142</v>
      </c>
      <c r="F12" s="15" t="s">
        <v>56</v>
      </c>
      <c r="G12" s="56">
        <v>5</v>
      </c>
      <c r="H12" s="56">
        <v>5</v>
      </c>
      <c r="I12" s="65"/>
      <c r="J12" s="65"/>
    </row>
    <row r="13" spans="1:533" s="5" customFormat="1" ht="64.5" customHeight="1" x14ac:dyDescent="0.3">
      <c r="A13" s="90"/>
      <c r="B13" s="90"/>
      <c r="C13" s="90"/>
      <c r="D13" s="37" t="s">
        <v>26</v>
      </c>
      <c r="E13" s="39" t="s">
        <v>28</v>
      </c>
      <c r="F13" s="14" t="s">
        <v>97</v>
      </c>
      <c r="G13" s="56">
        <v>5</v>
      </c>
      <c r="H13" s="56">
        <v>5</v>
      </c>
      <c r="I13" s="65"/>
      <c r="J13" s="65"/>
    </row>
    <row r="14" spans="1:533" s="5" customFormat="1" ht="52.5" customHeight="1" x14ac:dyDescent="0.3">
      <c r="A14" s="90"/>
      <c r="B14" s="90"/>
      <c r="C14" s="90"/>
      <c r="D14" s="37" t="s">
        <v>26</v>
      </c>
      <c r="E14" s="39" t="s">
        <v>29</v>
      </c>
      <c r="F14" s="14" t="s">
        <v>98</v>
      </c>
      <c r="G14" s="56">
        <v>5</v>
      </c>
      <c r="H14" s="56">
        <v>5</v>
      </c>
      <c r="I14" s="65"/>
      <c r="J14" s="65"/>
    </row>
    <row r="15" spans="1:533" s="5" customFormat="1" ht="61.5" customHeight="1" x14ac:dyDescent="0.3">
      <c r="A15" s="90"/>
      <c r="B15" s="90"/>
      <c r="C15" s="90"/>
      <c r="D15" s="37" t="s">
        <v>26</v>
      </c>
      <c r="E15" s="39" t="s">
        <v>30</v>
      </c>
      <c r="F15" s="14" t="s">
        <v>143</v>
      </c>
      <c r="G15" s="56">
        <v>5</v>
      </c>
      <c r="H15" s="56">
        <v>5</v>
      </c>
      <c r="I15" s="65"/>
      <c r="J15" s="65"/>
    </row>
    <row r="16" spans="1:533" s="5" customFormat="1" ht="59.25" customHeight="1" x14ac:dyDescent="0.3">
      <c r="A16" s="90"/>
      <c r="B16" s="90"/>
      <c r="C16" s="90"/>
      <c r="D16" s="37" t="s">
        <v>26</v>
      </c>
      <c r="E16" s="14" t="s">
        <v>31</v>
      </c>
      <c r="F16" s="14" t="s">
        <v>4</v>
      </c>
      <c r="G16" s="56">
        <v>5</v>
      </c>
      <c r="H16" s="56">
        <v>5</v>
      </c>
      <c r="I16" s="65"/>
      <c r="J16" s="65"/>
    </row>
    <row r="17" spans="1:533" s="5" customFormat="1" ht="45.75" customHeight="1" x14ac:dyDescent="0.3">
      <c r="A17" s="94"/>
      <c r="B17" s="94"/>
      <c r="C17" s="90"/>
      <c r="D17" s="13" t="s">
        <v>76</v>
      </c>
      <c r="E17" s="14" t="s">
        <v>32</v>
      </c>
      <c r="F17" s="14" t="s">
        <v>4</v>
      </c>
      <c r="G17" s="56">
        <v>5</v>
      </c>
      <c r="H17" s="56">
        <v>5</v>
      </c>
      <c r="I17" s="65"/>
      <c r="J17" s="65"/>
    </row>
    <row r="18" spans="1:533" s="11" customFormat="1" ht="52.5" customHeight="1" x14ac:dyDescent="0.25">
      <c r="A18" s="90" t="s">
        <v>9</v>
      </c>
      <c r="B18" s="90" t="s">
        <v>13</v>
      </c>
      <c r="C18" s="90"/>
      <c r="D18" s="37" t="s">
        <v>26</v>
      </c>
      <c r="E18" s="14" t="s">
        <v>139</v>
      </c>
      <c r="F18" s="40" t="s">
        <v>144</v>
      </c>
      <c r="G18" s="56">
        <v>5</v>
      </c>
      <c r="H18" s="56">
        <v>5</v>
      </c>
      <c r="I18" s="65"/>
      <c r="J18" s="65"/>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row>
    <row r="19" spans="1:533" s="11" customFormat="1" ht="129" customHeight="1" x14ac:dyDescent="0.25">
      <c r="A19" s="90"/>
      <c r="B19" s="90"/>
      <c r="C19" s="90"/>
      <c r="D19" s="37" t="s">
        <v>26</v>
      </c>
      <c r="E19" s="14" t="s">
        <v>146</v>
      </c>
      <c r="F19" s="40" t="s">
        <v>145</v>
      </c>
      <c r="G19" s="56">
        <v>5</v>
      </c>
      <c r="H19" s="56">
        <v>5</v>
      </c>
      <c r="I19" s="65"/>
      <c r="J19" s="65"/>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row>
    <row r="20" spans="1:533" s="11" customFormat="1" ht="44.25" customHeight="1" x14ac:dyDescent="0.25">
      <c r="A20" s="90"/>
      <c r="B20" s="90"/>
      <c r="C20" s="90"/>
      <c r="D20" s="37" t="s">
        <v>26</v>
      </c>
      <c r="E20" s="19" t="s">
        <v>36</v>
      </c>
      <c r="F20" s="14" t="s">
        <v>107</v>
      </c>
      <c r="G20" s="56">
        <v>5</v>
      </c>
      <c r="H20" s="56">
        <v>5</v>
      </c>
      <c r="I20" s="65"/>
      <c r="J20" s="65"/>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row>
    <row r="21" spans="1:533" s="11" customFormat="1" ht="105" customHeight="1" x14ac:dyDescent="0.25">
      <c r="A21" s="90"/>
      <c r="B21" s="90"/>
      <c r="C21" s="90"/>
      <c r="D21" s="37" t="s">
        <v>26</v>
      </c>
      <c r="E21" s="19" t="s">
        <v>147</v>
      </c>
      <c r="F21" s="14" t="s">
        <v>108</v>
      </c>
      <c r="G21" s="56">
        <v>5</v>
      </c>
      <c r="H21" s="56">
        <v>5</v>
      </c>
      <c r="I21" s="65"/>
      <c r="J21" s="65"/>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row>
    <row r="22" spans="1:533" s="11" customFormat="1" ht="56.25" customHeight="1" x14ac:dyDescent="0.25">
      <c r="A22" s="38"/>
      <c r="B22" s="90"/>
      <c r="C22" s="90"/>
      <c r="D22" s="13" t="s">
        <v>76</v>
      </c>
      <c r="E22" s="19" t="s">
        <v>148</v>
      </c>
      <c r="F22" s="15" t="s">
        <v>56</v>
      </c>
      <c r="G22" s="56">
        <v>5</v>
      </c>
      <c r="H22" s="56">
        <v>5</v>
      </c>
      <c r="I22" s="65"/>
      <c r="J22" s="65"/>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row>
    <row r="23" spans="1:533" s="11" customFormat="1" ht="62.25" customHeight="1" x14ac:dyDescent="0.25">
      <c r="A23" s="77"/>
      <c r="B23" s="90"/>
      <c r="C23" s="94"/>
      <c r="D23" s="13" t="s">
        <v>76</v>
      </c>
      <c r="E23" s="14" t="s">
        <v>39</v>
      </c>
      <c r="F23" s="14" t="s">
        <v>149</v>
      </c>
      <c r="G23" s="56">
        <v>5</v>
      </c>
      <c r="H23" s="56">
        <v>5</v>
      </c>
      <c r="I23" s="65"/>
      <c r="J23" s="65"/>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row>
    <row r="24" spans="1:533" s="50" customFormat="1" ht="42" customHeight="1" x14ac:dyDescent="0.25">
      <c r="A24" s="53"/>
      <c r="B24" s="53"/>
      <c r="C24" s="53"/>
      <c r="D24" s="51"/>
      <c r="E24" s="52"/>
      <c r="F24" s="52" t="s">
        <v>158</v>
      </c>
      <c r="G24" s="79">
        <f>SUM(G12:G23)/12</f>
        <v>5</v>
      </c>
      <c r="H24" s="79">
        <f>SUM(H12:H23)/12</f>
        <v>5</v>
      </c>
      <c r="I24" s="57">
        <f>SUM(G24+H24)/2</f>
        <v>5</v>
      </c>
      <c r="J24" s="57">
        <f>SUM(I24/5)*$C12</f>
        <v>50</v>
      </c>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c r="NG24" s="49"/>
      <c r="NH24" s="49"/>
      <c r="NI24" s="49"/>
      <c r="NJ24" s="49"/>
      <c r="NK24" s="49"/>
      <c r="NL24" s="49"/>
      <c r="NM24" s="49"/>
      <c r="NN24" s="49"/>
      <c r="NO24" s="49"/>
      <c r="NP24" s="49"/>
      <c r="NQ24" s="49"/>
      <c r="NR24" s="49"/>
      <c r="NS24" s="49"/>
      <c r="NT24" s="49"/>
      <c r="NU24" s="49"/>
      <c r="NV24" s="49"/>
      <c r="NW24" s="49"/>
      <c r="NX24" s="49"/>
      <c r="NY24" s="49"/>
      <c r="NZ24" s="49"/>
      <c r="OA24" s="49"/>
      <c r="OB24" s="49"/>
      <c r="OC24" s="49"/>
      <c r="OD24" s="49"/>
      <c r="OE24" s="49"/>
      <c r="OF24" s="49"/>
      <c r="OG24" s="49"/>
      <c r="OH24" s="49"/>
      <c r="OI24" s="49"/>
      <c r="OJ24" s="49"/>
      <c r="OK24" s="49"/>
      <c r="OL24" s="49"/>
      <c r="OM24" s="49"/>
      <c r="ON24" s="49"/>
      <c r="OO24" s="49"/>
      <c r="OP24" s="49"/>
      <c r="OQ24" s="49"/>
      <c r="OR24" s="49"/>
      <c r="OS24" s="49"/>
      <c r="OT24" s="49"/>
      <c r="OU24" s="49"/>
      <c r="OV24" s="49"/>
      <c r="OW24" s="49"/>
      <c r="OX24" s="49"/>
      <c r="OY24" s="49"/>
      <c r="OZ24" s="49"/>
      <c r="PA24" s="49"/>
      <c r="PB24" s="49"/>
      <c r="PC24" s="49"/>
      <c r="PD24" s="49"/>
      <c r="PE24" s="49"/>
      <c r="PF24" s="49"/>
      <c r="PG24" s="49"/>
      <c r="PH24" s="49"/>
      <c r="PI24" s="49"/>
      <c r="PJ24" s="49"/>
      <c r="PK24" s="49"/>
      <c r="PL24" s="49"/>
      <c r="PM24" s="49"/>
      <c r="PN24" s="49"/>
      <c r="PO24" s="49"/>
      <c r="PP24" s="49"/>
      <c r="PQ24" s="49"/>
      <c r="PR24" s="49"/>
      <c r="PS24" s="49"/>
      <c r="PT24" s="49"/>
      <c r="PU24" s="49"/>
      <c r="PV24" s="49"/>
      <c r="PW24" s="49"/>
      <c r="PX24" s="49"/>
      <c r="PY24" s="49"/>
      <c r="PZ24" s="49"/>
      <c r="QA24" s="49"/>
      <c r="QB24" s="49"/>
      <c r="QC24" s="49"/>
      <c r="QD24" s="49"/>
      <c r="QE24" s="49"/>
      <c r="QF24" s="49"/>
      <c r="QG24" s="49"/>
      <c r="QH24" s="49"/>
      <c r="QI24" s="49"/>
      <c r="QJ24" s="49"/>
      <c r="QK24" s="49"/>
      <c r="QL24" s="49"/>
      <c r="QM24" s="49"/>
      <c r="QN24" s="49"/>
      <c r="QO24" s="49"/>
      <c r="QP24" s="49"/>
      <c r="QQ24" s="49"/>
      <c r="QR24" s="49"/>
      <c r="QS24" s="49"/>
      <c r="QT24" s="49"/>
      <c r="QU24" s="49"/>
      <c r="QV24" s="49"/>
      <c r="QW24" s="49"/>
      <c r="QX24" s="49"/>
      <c r="QY24" s="49"/>
      <c r="QZ24" s="49"/>
      <c r="RA24" s="49"/>
      <c r="RB24" s="49"/>
      <c r="RC24" s="49"/>
      <c r="RD24" s="49"/>
      <c r="RE24" s="49"/>
      <c r="RF24" s="49"/>
      <c r="RG24" s="49"/>
      <c r="RH24" s="49"/>
      <c r="RI24" s="49"/>
      <c r="RJ24" s="49"/>
      <c r="RK24" s="49"/>
      <c r="RL24" s="49"/>
      <c r="RM24" s="49"/>
      <c r="RN24" s="49"/>
      <c r="RO24" s="49"/>
      <c r="RP24" s="49"/>
      <c r="RQ24" s="49"/>
      <c r="RR24" s="49"/>
      <c r="RS24" s="49"/>
      <c r="RT24" s="49"/>
      <c r="RU24" s="49"/>
      <c r="RV24" s="49"/>
      <c r="RW24" s="49"/>
      <c r="RX24" s="49"/>
      <c r="RY24" s="49"/>
      <c r="RZ24" s="49"/>
      <c r="SA24" s="49"/>
      <c r="SB24" s="49"/>
      <c r="SC24" s="49"/>
      <c r="SD24" s="49"/>
      <c r="SE24" s="49"/>
      <c r="SF24" s="49"/>
      <c r="SG24" s="49"/>
      <c r="SH24" s="49"/>
      <c r="SI24" s="49"/>
      <c r="SJ24" s="49"/>
      <c r="SK24" s="49"/>
      <c r="SL24" s="49"/>
      <c r="SM24" s="49"/>
      <c r="SN24" s="49"/>
      <c r="SO24" s="49"/>
      <c r="SP24" s="49"/>
      <c r="SQ24" s="49"/>
      <c r="SR24" s="49"/>
      <c r="SS24" s="49"/>
      <c r="ST24" s="49"/>
      <c r="SU24" s="49"/>
      <c r="SV24" s="49"/>
      <c r="SW24" s="49"/>
      <c r="SX24" s="49"/>
      <c r="SY24" s="49"/>
      <c r="SZ24" s="49"/>
      <c r="TA24" s="49"/>
      <c r="TB24" s="49"/>
      <c r="TC24" s="49"/>
      <c r="TD24" s="49"/>
      <c r="TE24" s="49"/>
      <c r="TF24" s="49"/>
      <c r="TG24" s="49"/>
      <c r="TH24" s="49"/>
      <c r="TI24" s="49"/>
      <c r="TJ24" s="49"/>
      <c r="TK24" s="49"/>
      <c r="TL24" s="49"/>
      <c r="TM24" s="49"/>
    </row>
    <row r="25" spans="1:533" s="29" customFormat="1" ht="145.5" customHeight="1" x14ac:dyDescent="0.3">
      <c r="A25" s="90" t="s">
        <v>14</v>
      </c>
      <c r="B25" s="90" t="s">
        <v>50</v>
      </c>
      <c r="C25" s="95">
        <v>10</v>
      </c>
      <c r="D25" s="13" t="s">
        <v>140</v>
      </c>
      <c r="E25" s="19" t="s">
        <v>151</v>
      </c>
      <c r="F25" s="19" t="s">
        <v>150</v>
      </c>
      <c r="G25" s="56">
        <v>5</v>
      </c>
      <c r="H25" s="56">
        <v>5</v>
      </c>
      <c r="I25" s="65"/>
      <c r="J25" s="6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c r="SL25" s="5"/>
      <c r="SM25" s="5"/>
      <c r="SN25" s="5"/>
      <c r="SO25" s="5"/>
      <c r="SP25" s="5"/>
      <c r="SQ25" s="5"/>
      <c r="SR25" s="5"/>
      <c r="SS25" s="5"/>
      <c r="ST25" s="5"/>
      <c r="SU25" s="5"/>
      <c r="SV25" s="5"/>
      <c r="SW25" s="5"/>
      <c r="SX25" s="5"/>
      <c r="SY25" s="5"/>
      <c r="SZ25" s="5"/>
      <c r="TA25" s="5"/>
      <c r="TB25" s="5"/>
      <c r="TC25" s="5"/>
      <c r="TD25" s="5"/>
      <c r="TE25" s="5"/>
      <c r="TF25" s="5"/>
      <c r="TG25" s="5"/>
      <c r="TH25" s="5"/>
      <c r="TI25" s="5"/>
      <c r="TJ25" s="5"/>
      <c r="TK25" s="5"/>
      <c r="TL25" s="5"/>
      <c r="TM25" s="5"/>
    </row>
    <row r="26" spans="1:533" s="29" customFormat="1" ht="153" customHeight="1" x14ac:dyDescent="0.3">
      <c r="A26" s="90"/>
      <c r="B26" s="90"/>
      <c r="C26" s="94"/>
      <c r="D26" s="43" t="s">
        <v>40</v>
      </c>
      <c r="E26" s="19" t="s">
        <v>152</v>
      </c>
      <c r="F26" s="15" t="s">
        <v>56</v>
      </c>
      <c r="G26" s="56">
        <v>5</v>
      </c>
      <c r="H26" s="56">
        <v>5</v>
      </c>
      <c r="I26" s="65"/>
      <c r="J26" s="6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c r="QN26" s="5"/>
      <c r="QO26" s="5"/>
      <c r="QP26" s="5"/>
      <c r="QQ26" s="5"/>
      <c r="QR26" s="5"/>
      <c r="QS26" s="5"/>
      <c r="QT26" s="5"/>
      <c r="QU26" s="5"/>
      <c r="QV26" s="5"/>
      <c r="QW26" s="5"/>
      <c r="QX26" s="5"/>
      <c r="QY26" s="5"/>
      <c r="QZ26" s="5"/>
      <c r="RA26" s="5"/>
      <c r="RB26" s="5"/>
      <c r="RC26" s="5"/>
      <c r="RD26" s="5"/>
      <c r="RE26" s="5"/>
      <c r="RF26" s="5"/>
      <c r="RG26" s="5"/>
      <c r="RH26" s="5"/>
      <c r="RI26" s="5"/>
      <c r="RJ26" s="5"/>
      <c r="RK26" s="5"/>
      <c r="RL26" s="5"/>
      <c r="RM26" s="5"/>
      <c r="RN26" s="5"/>
      <c r="RO26" s="5"/>
      <c r="RP26" s="5"/>
      <c r="RQ26" s="5"/>
      <c r="RR26" s="5"/>
      <c r="RS26" s="5"/>
      <c r="RT26" s="5"/>
      <c r="RU26" s="5"/>
      <c r="RV26" s="5"/>
      <c r="RW26" s="5"/>
      <c r="RX26" s="5"/>
      <c r="RY26" s="5"/>
      <c r="RZ26" s="5"/>
      <c r="SA26" s="5"/>
      <c r="SB26" s="5"/>
      <c r="SC26" s="5"/>
      <c r="SD26" s="5"/>
      <c r="SE26" s="5"/>
      <c r="SF26" s="5"/>
      <c r="SG26" s="5"/>
      <c r="SH26" s="5"/>
      <c r="SI26" s="5"/>
      <c r="SJ26" s="5"/>
      <c r="SK26" s="5"/>
      <c r="SL26" s="5"/>
      <c r="SM26" s="5"/>
      <c r="SN26" s="5"/>
      <c r="SO26" s="5"/>
      <c r="SP26" s="5"/>
      <c r="SQ26" s="5"/>
      <c r="SR26" s="5"/>
      <c r="SS26" s="5"/>
      <c r="ST26" s="5"/>
      <c r="SU26" s="5"/>
      <c r="SV26" s="5"/>
      <c r="SW26" s="5"/>
      <c r="SX26" s="5"/>
      <c r="SY26" s="5"/>
      <c r="SZ26" s="5"/>
      <c r="TA26" s="5"/>
      <c r="TB26" s="5"/>
      <c r="TC26" s="5"/>
      <c r="TD26" s="5"/>
      <c r="TE26" s="5"/>
      <c r="TF26" s="5"/>
      <c r="TG26" s="5"/>
      <c r="TH26" s="5"/>
      <c r="TI26" s="5"/>
      <c r="TJ26" s="5"/>
      <c r="TK26" s="5"/>
      <c r="TL26" s="5"/>
      <c r="TM26" s="5"/>
    </row>
    <row r="27" spans="1:533" s="50" customFormat="1" ht="42" customHeight="1" x14ac:dyDescent="0.25">
      <c r="A27" s="53"/>
      <c r="B27" s="53"/>
      <c r="C27" s="57">
        <f>C5+C7+C9+C12+C25</f>
        <v>100</v>
      </c>
      <c r="D27" s="51"/>
      <c r="E27" s="52"/>
      <c r="F27" s="52" t="s">
        <v>161</v>
      </c>
      <c r="G27" s="79">
        <f>SUM(G25:G26)/2</f>
        <v>5</v>
      </c>
      <c r="H27" s="79">
        <f>SUM(H25:H26)/2</f>
        <v>5</v>
      </c>
      <c r="I27" s="57">
        <f>SUM(G27+H27)/2</f>
        <v>5</v>
      </c>
      <c r="J27" s="57">
        <f>SUM(I27/5)*$C25</f>
        <v>10</v>
      </c>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c r="IR27" s="49"/>
      <c r="IS27" s="49"/>
      <c r="IT27" s="49"/>
      <c r="IU27" s="49"/>
      <c r="IV27" s="49"/>
      <c r="IW27" s="49"/>
      <c r="IX27" s="49"/>
      <c r="IY27" s="49"/>
      <c r="IZ27" s="49"/>
      <c r="JA27" s="49"/>
      <c r="JB27" s="49"/>
      <c r="JC27" s="49"/>
      <c r="JD27" s="49"/>
      <c r="JE27" s="49"/>
      <c r="JF27" s="49"/>
      <c r="JG27" s="49"/>
      <c r="JH27" s="49"/>
      <c r="JI27" s="49"/>
      <c r="JJ27" s="49"/>
      <c r="JK27" s="49"/>
      <c r="JL27" s="49"/>
      <c r="JM27" s="49"/>
      <c r="JN27" s="49"/>
      <c r="JO27" s="49"/>
      <c r="JP27" s="49"/>
      <c r="JQ27" s="49"/>
      <c r="JR27" s="49"/>
      <c r="JS27" s="49"/>
      <c r="JT27" s="49"/>
      <c r="JU27" s="49"/>
      <c r="JV27" s="49"/>
      <c r="JW27" s="49"/>
      <c r="JX27" s="49"/>
      <c r="JY27" s="49"/>
      <c r="JZ27" s="49"/>
      <c r="KA27" s="49"/>
      <c r="KB27" s="49"/>
      <c r="KC27" s="49"/>
      <c r="KD27" s="49"/>
      <c r="KE27" s="49"/>
      <c r="KF27" s="49"/>
      <c r="KG27" s="49"/>
      <c r="KH27" s="49"/>
      <c r="KI27" s="49"/>
      <c r="KJ27" s="49"/>
      <c r="KK27" s="49"/>
      <c r="KL27" s="49"/>
      <c r="KM27" s="49"/>
      <c r="KN27" s="49"/>
      <c r="KO27" s="49"/>
      <c r="KP27" s="49"/>
      <c r="KQ27" s="49"/>
      <c r="KR27" s="49"/>
      <c r="KS27" s="49"/>
      <c r="KT27" s="49"/>
      <c r="KU27" s="49"/>
      <c r="KV27" s="49"/>
      <c r="KW27" s="49"/>
      <c r="KX27" s="49"/>
      <c r="KY27" s="49"/>
      <c r="KZ27" s="49"/>
      <c r="LA27" s="49"/>
      <c r="LB27" s="49"/>
      <c r="LC27" s="49"/>
      <c r="LD27" s="49"/>
      <c r="LE27" s="49"/>
      <c r="LF27" s="49"/>
      <c r="LG27" s="49"/>
      <c r="LH27" s="49"/>
      <c r="LI27" s="49"/>
      <c r="LJ27" s="49"/>
      <c r="LK27" s="49"/>
      <c r="LL27" s="49"/>
      <c r="LM27" s="49"/>
      <c r="LN27" s="49"/>
      <c r="LO27" s="49"/>
      <c r="LP27" s="49"/>
      <c r="LQ27" s="49"/>
      <c r="LR27" s="49"/>
      <c r="LS27" s="49"/>
      <c r="LT27" s="49"/>
      <c r="LU27" s="49"/>
      <c r="LV27" s="49"/>
      <c r="LW27" s="49"/>
      <c r="LX27" s="49"/>
      <c r="LY27" s="49"/>
      <c r="LZ27" s="49"/>
      <c r="MA27" s="49"/>
      <c r="MB27" s="49"/>
      <c r="MC27" s="49"/>
      <c r="MD27" s="49"/>
      <c r="ME27" s="49"/>
      <c r="MF27" s="49"/>
      <c r="MG27" s="49"/>
      <c r="MH27" s="49"/>
      <c r="MI27" s="49"/>
      <c r="MJ27" s="49"/>
      <c r="MK27" s="49"/>
      <c r="ML27" s="49"/>
      <c r="MM27" s="49"/>
      <c r="MN27" s="49"/>
      <c r="MO27" s="49"/>
      <c r="MP27" s="49"/>
      <c r="MQ27" s="49"/>
      <c r="MR27" s="49"/>
      <c r="MS27" s="49"/>
      <c r="MT27" s="49"/>
      <c r="MU27" s="49"/>
      <c r="MV27" s="49"/>
      <c r="MW27" s="49"/>
      <c r="MX27" s="49"/>
      <c r="MY27" s="49"/>
      <c r="MZ27" s="49"/>
      <c r="NA27" s="49"/>
      <c r="NB27" s="49"/>
      <c r="NC27" s="49"/>
      <c r="ND27" s="49"/>
      <c r="NE27" s="49"/>
      <c r="NF27" s="49"/>
      <c r="NG27" s="49"/>
      <c r="NH27" s="49"/>
      <c r="NI27" s="49"/>
      <c r="NJ27" s="49"/>
      <c r="NK27" s="49"/>
      <c r="NL27" s="49"/>
      <c r="NM27" s="49"/>
      <c r="NN27" s="49"/>
      <c r="NO27" s="49"/>
      <c r="NP27" s="49"/>
      <c r="NQ27" s="49"/>
      <c r="NR27" s="49"/>
      <c r="NS27" s="49"/>
      <c r="NT27" s="49"/>
      <c r="NU27" s="49"/>
      <c r="NV27" s="49"/>
      <c r="NW27" s="49"/>
      <c r="NX27" s="49"/>
      <c r="NY27" s="49"/>
      <c r="NZ27" s="49"/>
      <c r="OA27" s="49"/>
      <c r="OB27" s="49"/>
      <c r="OC27" s="49"/>
      <c r="OD27" s="49"/>
      <c r="OE27" s="49"/>
      <c r="OF27" s="49"/>
      <c r="OG27" s="49"/>
      <c r="OH27" s="49"/>
      <c r="OI27" s="49"/>
      <c r="OJ27" s="49"/>
      <c r="OK27" s="49"/>
      <c r="OL27" s="49"/>
      <c r="OM27" s="49"/>
      <c r="ON27" s="49"/>
      <c r="OO27" s="49"/>
      <c r="OP27" s="49"/>
      <c r="OQ27" s="49"/>
      <c r="OR27" s="49"/>
      <c r="OS27" s="49"/>
      <c r="OT27" s="49"/>
      <c r="OU27" s="49"/>
      <c r="OV27" s="49"/>
      <c r="OW27" s="49"/>
      <c r="OX27" s="49"/>
      <c r="OY27" s="49"/>
      <c r="OZ27" s="49"/>
      <c r="PA27" s="49"/>
      <c r="PB27" s="49"/>
      <c r="PC27" s="49"/>
      <c r="PD27" s="49"/>
      <c r="PE27" s="49"/>
      <c r="PF27" s="49"/>
      <c r="PG27" s="49"/>
      <c r="PH27" s="49"/>
      <c r="PI27" s="49"/>
      <c r="PJ27" s="49"/>
      <c r="PK27" s="49"/>
      <c r="PL27" s="49"/>
      <c r="PM27" s="49"/>
      <c r="PN27" s="49"/>
      <c r="PO27" s="49"/>
      <c r="PP27" s="49"/>
      <c r="PQ27" s="49"/>
      <c r="PR27" s="49"/>
      <c r="PS27" s="49"/>
      <c r="PT27" s="49"/>
      <c r="PU27" s="49"/>
      <c r="PV27" s="49"/>
      <c r="PW27" s="49"/>
      <c r="PX27" s="49"/>
      <c r="PY27" s="49"/>
      <c r="PZ27" s="49"/>
      <c r="QA27" s="49"/>
      <c r="QB27" s="49"/>
      <c r="QC27" s="49"/>
      <c r="QD27" s="49"/>
      <c r="QE27" s="49"/>
      <c r="QF27" s="49"/>
      <c r="QG27" s="49"/>
      <c r="QH27" s="49"/>
      <c r="QI27" s="49"/>
      <c r="QJ27" s="49"/>
      <c r="QK27" s="49"/>
      <c r="QL27" s="49"/>
      <c r="QM27" s="49"/>
      <c r="QN27" s="49"/>
      <c r="QO27" s="49"/>
      <c r="QP27" s="49"/>
      <c r="QQ27" s="49"/>
      <c r="QR27" s="49"/>
      <c r="QS27" s="49"/>
      <c r="QT27" s="49"/>
      <c r="QU27" s="49"/>
      <c r="QV27" s="49"/>
      <c r="QW27" s="49"/>
      <c r="QX27" s="49"/>
      <c r="QY27" s="49"/>
      <c r="QZ27" s="49"/>
      <c r="RA27" s="49"/>
      <c r="RB27" s="49"/>
      <c r="RC27" s="49"/>
      <c r="RD27" s="49"/>
      <c r="RE27" s="49"/>
      <c r="RF27" s="49"/>
      <c r="RG27" s="49"/>
      <c r="RH27" s="49"/>
      <c r="RI27" s="49"/>
      <c r="RJ27" s="49"/>
      <c r="RK27" s="49"/>
      <c r="RL27" s="49"/>
      <c r="RM27" s="49"/>
      <c r="RN27" s="49"/>
      <c r="RO27" s="49"/>
      <c r="RP27" s="49"/>
      <c r="RQ27" s="49"/>
      <c r="RR27" s="49"/>
      <c r="RS27" s="49"/>
      <c r="RT27" s="49"/>
      <c r="RU27" s="49"/>
      <c r="RV27" s="49"/>
      <c r="RW27" s="49"/>
      <c r="RX27" s="49"/>
      <c r="RY27" s="49"/>
      <c r="RZ27" s="49"/>
      <c r="SA27" s="49"/>
      <c r="SB27" s="49"/>
      <c r="SC27" s="49"/>
      <c r="SD27" s="49"/>
      <c r="SE27" s="49"/>
      <c r="SF27" s="49"/>
      <c r="SG27" s="49"/>
      <c r="SH27" s="49"/>
      <c r="SI27" s="49"/>
      <c r="SJ27" s="49"/>
      <c r="SK27" s="49"/>
      <c r="SL27" s="49"/>
      <c r="SM27" s="49"/>
      <c r="SN27" s="49"/>
      <c r="SO27" s="49"/>
      <c r="SP27" s="49"/>
      <c r="SQ27" s="49"/>
      <c r="SR27" s="49"/>
      <c r="SS27" s="49"/>
      <c r="ST27" s="49"/>
      <c r="SU27" s="49"/>
      <c r="SV27" s="49"/>
      <c r="SW27" s="49"/>
      <c r="SX27" s="49"/>
      <c r="SY27" s="49"/>
      <c r="SZ27" s="49"/>
      <c r="TA27" s="49"/>
      <c r="TB27" s="49"/>
      <c r="TC27" s="49"/>
      <c r="TD27" s="49"/>
      <c r="TE27" s="49"/>
      <c r="TF27" s="49"/>
      <c r="TG27" s="49"/>
      <c r="TH27" s="49"/>
      <c r="TI27" s="49"/>
      <c r="TJ27" s="49"/>
      <c r="TK27" s="49"/>
      <c r="TL27" s="49"/>
      <c r="TM27" s="49"/>
    </row>
    <row r="28" spans="1:533" s="5" customFormat="1" x14ac:dyDescent="0.3">
      <c r="A28" s="47"/>
      <c r="B28" s="47"/>
      <c r="C28" s="47"/>
      <c r="E28" s="48"/>
      <c r="F28" s="78"/>
      <c r="G28" s="61"/>
      <c r="H28" s="62"/>
      <c r="I28" s="61"/>
      <c r="J28" s="62"/>
    </row>
    <row r="29" spans="1:533" s="50" customFormat="1" ht="42" customHeight="1" x14ac:dyDescent="0.25">
      <c r="A29" s="54"/>
      <c r="B29" s="54"/>
      <c r="C29" s="54"/>
      <c r="D29" s="52"/>
      <c r="E29" s="52"/>
      <c r="F29" s="52" t="s">
        <v>122</v>
      </c>
      <c r="G29" s="79">
        <f>G6+G8+G11+G24+G27</f>
        <v>25</v>
      </c>
      <c r="H29" s="79">
        <f t="shared" ref="H29:J29" si="0">H6+H8+H11+H24+H27</f>
        <v>25</v>
      </c>
      <c r="I29" s="79">
        <f t="shared" si="0"/>
        <v>25</v>
      </c>
      <c r="J29" s="79">
        <f t="shared" si="0"/>
        <v>100</v>
      </c>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c r="IW29" s="49"/>
      <c r="IX29" s="49"/>
      <c r="IY29" s="49"/>
      <c r="IZ29" s="49"/>
      <c r="JA29" s="49"/>
      <c r="JB29" s="49"/>
      <c r="JC29" s="49"/>
      <c r="JD29" s="49"/>
      <c r="JE29" s="49"/>
      <c r="JF29" s="49"/>
      <c r="JG29" s="49"/>
      <c r="JH29" s="49"/>
      <c r="JI29" s="49"/>
      <c r="JJ29" s="49"/>
      <c r="JK29" s="49"/>
      <c r="JL29" s="49"/>
      <c r="JM29" s="49"/>
      <c r="JN29" s="49"/>
      <c r="JO29" s="49"/>
      <c r="JP29" s="49"/>
      <c r="JQ29" s="49"/>
      <c r="JR29" s="49"/>
      <c r="JS29" s="49"/>
      <c r="JT29" s="49"/>
      <c r="JU29" s="49"/>
      <c r="JV29" s="49"/>
      <c r="JW29" s="49"/>
      <c r="JX29" s="49"/>
      <c r="JY29" s="49"/>
      <c r="JZ29" s="49"/>
      <c r="KA29" s="49"/>
      <c r="KB29" s="49"/>
      <c r="KC29" s="49"/>
      <c r="KD29" s="49"/>
      <c r="KE29" s="49"/>
      <c r="KF29" s="49"/>
      <c r="KG29" s="49"/>
      <c r="KH29" s="49"/>
      <c r="KI29" s="49"/>
      <c r="KJ29" s="49"/>
      <c r="KK29" s="49"/>
      <c r="KL29" s="49"/>
      <c r="KM29" s="49"/>
      <c r="KN29" s="49"/>
      <c r="KO29" s="49"/>
      <c r="KP29" s="49"/>
      <c r="KQ29" s="49"/>
      <c r="KR29" s="49"/>
      <c r="KS29" s="49"/>
      <c r="KT29" s="49"/>
      <c r="KU29" s="49"/>
      <c r="KV29" s="49"/>
      <c r="KW29" s="49"/>
      <c r="KX29" s="49"/>
      <c r="KY29" s="49"/>
      <c r="KZ29" s="49"/>
      <c r="LA29" s="49"/>
      <c r="LB29" s="49"/>
      <c r="LC29" s="49"/>
      <c r="LD29" s="49"/>
      <c r="LE29" s="49"/>
      <c r="LF29" s="49"/>
      <c r="LG29" s="49"/>
      <c r="LH29" s="49"/>
      <c r="LI29" s="49"/>
      <c r="LJ29" s="49"/>
      <c r="LK29" s="49"/>
      <c r="LL29" s="49"/>
      <c r="LM29" s="49"/>
      <c r="LN29" s="49"/>
      <c r="LO29" s="49"/>
      <c r="LP29" s="49"/>
      <c r="LQ29" s="49"/>
      <c r="LR29" s="49"/>
      <c r="LS29" s="49"/>
      <c r="LT29" s="49"/>
      <c r="LU29" s="49"/>
      <c r="LV29" s="49"/>
      <c r="LW29" s="49"/>
      <c r="LX29" s="49"/>
      <c r="LY29" s="49"/>
      <c r="LZ29" s="49"/>
      <c r="MA29" s="49"/>
      <c r="MB29" s="49"/>
      <c r="MC29" s="49"/>
      <c r="MD29" s="49"/>
      <c r="ME29" s="49"/>
      <c r="MF29" s="49"/>
      <c r="MG29" s="49"/>
      <c r="MH29" s="49"/>
      <c r="MI29" s="49"/>
      <c r="MJ29" s="49"/>
      <c r="MK29" s="49"/>
      <c r="ML29" s="49"/>
      <c r="MM29" s="49"/>
      <c r="MN29" s="49"/>
      <c r="MO29" s="49"/>
      <c r="MP29" s="49"/>
      <c r="MQ29" s="49"/>
      <c r="MR29" s="49"/>
      <c r="MS29" s="49"/>
      <c r="MT29" s="49"/>
      <c r="MU29" s="49"/>
      <c r="MV29" s="49"/>
      <c r="MW29" s="49"/>
      <c r="MX29" s="49"/>
      <c r="MY29" s="49"/>
      <c r="MZ29" s="49"/>
      <c r="NA29" s="49"/>
      <c r="NB29" s="49"/>
      <c r="NC29" s="49"/>
      <c r="ND29" s="49"/>
      <c r="NE29" s="49"/>
      <c r="NF29" s="49"/>
      <c r="NG29" s="49"/>
      <c r="NH29" s="49"/>
      <c r="NI29" s="49"/>
      <c r="NJ29" s="49"/>
      <c r="NK29" s="49"/>
      <c r="NL29" s="49"/>
      <c r="NM29" s="49"/>
      <c r="NN29" s="49"/>
      <c r="NO29" s="49"/>
      <c r="NP29" s="49"/>
      <c r="NQ29" s="49"/>
      <c r="NR29" s="49"/>
      <c r="NS29" s="49"/>
      <c r="NT29" s="49"/>
      <c r="NU29" s="49"/>
      <c r="NV29" s="49"/>
      <c r="NW29" s="49"/>
      <c r="NX29" s="49"/>
      <c r="NY29" s="49"/>
      <c r="NZ29" s="49"/>
      <c r="OA29" s="49"/>
      <c r="OB29" s="49"/>
      <c r="OC29" s="49"/>
      <c r="OD29" s="49"/>
      <c r="OE29" s="49"/>
      <c r="OF29" s="49"/>
      <c r="OG29" s="49"/>
      <c r="OH29" s="49"/>
      <c r="OI29" s="49"/>
      <c r="OJ29" s="49"/>
      <c r="OK29" s="49"/>
      <c r="OL29" s="49"/>
      <c r="OM29" s="49"/>
      <c r="ON29" s="49"/>
      <c r="OO29" s="49"/>
      <c r="OP29" s="49"/>
      <c r="OQ29" s="49"/>
      <c r="OR29" s="49"/>
      <c r="OS29" s="49"/>
      <c r="OT29" s="49"/>
      <c r="OU29" s="49"/>
      <c r="OV29" s="49"/>
      <c r="OW29" s="49"/>
      <c r="OX29" s="49"/>
      <c r="OY29" s="49"/>
      <c r="OZ29" s="49"/>
      <c r="PA29" s="49"/>
      <c r="PB29" s="49"/>
      <c r="PC29" s="49"/>
      <c r="PD29" s="49"/>
      <c r="PE29" s="49"/>
      <c r="PF29" s="49"/>
      <c r="PG29" s="49"/>
      <c r="PH29" s="49"/>
      <c r="PI29" s="49"/>
      <c r="PJ29" s="49"/>
      <c r="PK29" s="49"/>
      <c r="PL29" s="49"/>
      <c r="PM29" s="49"/>
      <c r="PN29" s="49"/>
      <c r="PO29" s="49"/>
      <c r="PP29" s="49"/>
      <c r="PQ29" s="49"/>
      <c r="PR29" s="49"/>
      <c r="PS29" s="49"/>
      <c r="PT29" s="49"/>
      <c r="PU29" s="49"/>
      <c r="PV29" s="49"/>
      <c r="PW29" s="49"/>
      <c r="PX29" s="49"/>
      <c r="PY29" s="49"/>
      <c r="PZ29" s="49"/>
      <c r="QA29" s="49"/>
      <c r="QB29" s="49"/>
      <c r="QC29" s="49"/>
      <c r="QD29" s="49"/>
      <c r="QE29" s="49"/>
      <c r="QF29" s="49"/>
      <c r="QG29" s="49"/>
      <c r="QH29" s="49"/>
      <c r="QI29" s="49"/>
      <c r="QJ29" s="49"/>
      <c r="QK29" s="49"/>
      <c r="QL29" s="49"/>
      <c r="QM29" s="49"/>
      <c r="QN29" s="49"/>
      <c r="QO29" s="49"/>
      <c r="QP29" s="49"/>
      <c r="QQ29" s="49"/>
      <c r="QR29" s="49"/>
      <c r="QS29" s="49"/>
      <c r="QT29" s="49"/>
      <c r="QU29" s="49"/>
      <c r="QV29" s="49"/>
      <c r="QW29" s="49"/>
      <c r="QX29" s="49"/>
      <c r="QY29" s="49"/>
      <c r="QZ29" s="49"/>
      <c r="RA29" s="49"/>
      <c r="RB29" s="49"/>
      <c r="RC29" s="49"/>
      <c r="RD29" s="49"/>
      <c r="RE29" s="49"/>
      <c r="RF29" s="49"/>
      <c r="RG29" s="49"/>
      <c r="RH29" s="49"/>
      <c r="RI29" s="49"/>
      <c r="RJ29" s="49"/>
      <c r="RK29" s="49"/>
      <c r="RL29" s="49"/>
      <c r="RM29" s="49"/>
      <c r="RN29" s="49"/>
      <c r="RO29" s="49"/>
      <c r="RP29" s="49"/>
      <c r="RQ29" s="49"/>
      <c r="RR29" s="49"/>
      <c r="RS29" s="49"/>
      <c r="RT29" s="49"/>
      <c r="RU29" s="49"/>
      <c r="RV29" s="49"/>
      <c r="RW29" s="49"/>
      <c r="RX29" s="49"/>
      <c r="RY29" s="49"/>
      <c r="RZ29" s="49"/>
      <c r="SA29" s="49"/>
      <c r="SB29" s="49"/>
      <c r="SC29" s="49"/>
      <c r="SD29" s="49"/>
      <c r="SE29" s="49"/>
      <c r="SF29" s="49"/>
      <c r="SG29" s="49"/>
      <c r="SH29" s="49"/>
      <c r="SI29" s="49"/>
      <c r="SJ29" s="49"/>
      <c r="SK29" s="49"/>
      <c r="SL29" s="49"/>
      <c r="SM29" s="49"/>
      <c r="SN29" s="49"/>
      <c r="SO29" s="49"/>
      <c r="SP29" s="49"/>
      <c r="SQ29" s="49"/>
      <c r="SR29" s="49"/>
      <c r="SS29" s="49"/>
      <c r="ST29" s="49"/>
      <c r="SU29" s="49"/>
      <c r="SV29" s="49"/>
      <c r="SW29" s="49"/>
      <c r="SX29" s="49"/>
      <c r="SY29" s="49"/>
      <c r="SZ29" s="49"/>
      <c r="TA29" s="49"/>
      <c r="TB29" s="49"/>
      <c r="TC29" s="49"/>
      <c r="TD29" s="49"/>
      <c r="TE29" s="49"/>
      <c r="TF29" s="49"/>
      <c r="TG29" s="49"/>
      <c r="TH29" s="49"/>
      <c r="TI29" s="49"/>
      <c r="TJ29" s="49"/>
      <c r="TK29" s="49"/>
      <c r="TL29" s="49"/>
      <c r="TM29" s="49"/>
    </row>
    <row r="30" spans="1:533" s="5" customFormat="1" x14ac:dyDescent="0.3">
      <c r="A30" s="47"/>
      <c r="B30" s="47"/>
      <c r="C30" s="47"/>
      <c r="E30" s="48"/>
      <c r="F30" s="78"/>
      <c r="G30" s="61"/>
      <c r="H30" s="62"/>
      <c r="I30" s="61"/>
      <c r="J30" s="62"/>
    </row>
    <row r="31" spans="1:533" s="5" customFormat="1" x14ac:dyDescent="0.3">
      <c r="A31" s="47"/>
      <c r="B31" s="47"/>
      <c r="C31" s="47"/>
      <c r="E31" s="48"/>
      <c r="F31" s="78"/>
      <c r="G31" s="61"/>
      <c r="H31" s="62"/>
      <c r="I31" s="61"/>
      <c r="J31" s="62"/>
    </row>
    <row r="32" spans="1:533" s="5" customFormat="1" x14ac:dyDescent="0.3">
      <c r="A32" s="47"/>
      <c r="B32" s="47"/>
      <c r="C32" s="47"/>
      <c r="E32" s="48"/>
      <c r="F32" s="78"/>
      <c r="G32" s="61"/>
      <c r="H32" s="62"/>
      <c r="I32" s="61"/>
      <c r="J32" s="62"/>
    </row>
    <row r="33" spans="1:10" s="5" customFormat="1" x14ac:dyDescent="0.3">
      <c r="A33" s="47"/>
      <c r="B33" s="47"/>
      <c r="C33" s="47"/>
      <c r="E33" s="48"/>
      <c r="F33" s="78"/>
      <c r="G33" s="61"/>
      <c r="H33" s="62"/>
      <c r="I33" s="61"/>
      <c r="J33" s="62"/>
    </row>
    <row r="34" spans="1:10" s="5" customFormat="1" x14ac:dyDescent="0.3">
      <c r="A34" s="47"/>
      <c r="B34" s="47"/>
      <c r="C34" s="47"/>
      <c r="E34" s="48"/>
      <c r="F34" s="78"/>
      <c r="G34" s="61"/>
      <c r="H34" s="62"/>
      <c r="I34" s="61"/>
      <c r="J34" s="62"/>
    </row>
    <row r="35" spans="1:10" s="5" customFormat="1" x14ac:dyDescent="0.3">
      <c r="A35" s="47"/>
      <c r="B35" s="47"/>
      <c r="C35" s="47"/>
      <c r="E35" s="48"/>
      <c r="F35" s="78"/>
      <c r="G35" s="61"/>
      <c r="H35" s="62"/>
      <c r="I35" s="61"/>
      <c r="J35" s="62"/>
    </row>
    <row r="36" spans="1:10" s="5" customFormat="1" x14ac:dyDescent="0.3">
      <c r="A36" s="47"/>
      <c r="B36" s="47"/>
      <c r="C36" s="47"/>
      <c r="E36" s="48"/>
      <c r="F36" s="78"/>
      <c r="G36" s="61"/>
      <c r="H36" s="62"/>
      <c r="I36" s="61"/>
      <c r="J36" s="62"/>
    </row>
    <row r="37" spans="1:10" s="5" customFormat="1" x14ac:dyDescent="0.3">
      <c r="A37" s="47"/>
      <c r="B37" s="47"/>
      <c r="C37" s="47"/>
      <c r="E37" s="48"/>
      <c r="F37" s="78"/>
      <c r="G37" s="61"/>
      <c r="H37" s="62"/>
      <c r="I37" s="61"/>
      <c r="J37" s="62"/>
    </row>
    <row r="38" spans="1:10" s="5" customFormat="1" x14ac:dyDescent="0.3">
      <c r="A38" s="47"/>
      <c r="B38" s="47"/>
      <c r="C38" s="47"/>
      <c r="E38" s="48"/>
      <c r="F38" s="78"/>
      <c r="G38" s="61"/>
      <c r="H38" s="62"/>
      <c r="I38" s="61"/>
      <c r="J38" s="62"/>
    </row>
    <row r="39" spans="1:10" s="5" customFormat="1" x14ac:dyDescent="0.3">
      <c r="A39" s="47"/>
      <c r="B39" s="47"/>
      <c r="C39" s="47"/>
      <c r="E39" s="48"/>
      <c r="F39" s="78"/>
      <c r="G39" s="61"/>
      <c r="H39" s="62"/>
      <c r="I39" s="61"/>
      <c r="J39" s="62"/>
    </row>
  </sheetData>
  <dataConsolidate/>
  <customSheetViews>
    <customSheetView guid="{91E02390-CACB-480D-AB02-5624323E910C}" scale="55" fitToPage="1" hiddenColumns="1">
      <pane xSplit="2" ySplit="4" topLeftCell="C5" activePane="bottomRight" state="frozen"/>
      <selection pane="bottomRight" activeCell="R17" sqref="R17"/>
      <pageMargins left="0.7" right="0.7" top="0.75" bottom="0.75" header="0.3" footer="0.3"/>
      <pageSetup paperSize="8" scale="49" fitToHeight="0" orientation="landscape" r:id="rId1"/>
    </customSheetView>
  </customSheetViews>
  <mergeCells count="16">
    <mergeCell ref="C25:C26"/>
    <mergeCell ref="C12:C23"/>
    <mergeCell ref="A25:A26"/>
    <mergeCell ref="B25:B26"/>
    <mergeCell ref="A18:A21"/>
    <mergeCell ref="B18:B23"/>
    <mergeCell ref="A12:A17"/>
    <mergeCell ref="B12:B17"/>
    <mergeCell ref="A1:F1"/>
    <mergeCell ref="G1:J1"/>
    <mergeCell ref="A2:F2"/>
    <mergeCell ref="D5:E5"/>
    <mergeCell ref="C9:C10"/>
    <mergeCell ref="A9:A10"/>
    <mergeCell ref="B9:B10"/>
    <mergeCell ref="G2:J2"/>
  </mergeCells>
  <conditionalFormatting sqref="I7:J7 I25:J26 I9:J10 I12:J23">
    <cfRule type="cellIs" dxfId="15" priority="32" stopIfTrue="1" operator="equal">
      <formula>"Behind Schedule"</formula>
    </cfRule>
  </conditionalFormatting>
  <conditionalFormatting sqref="I7:J7 I25:J26 I9:J10 I12:J23">
    <cfRule type="cellIs" dxfId="14" priority="29" operator="equal">
      <formula>"Complete"</formula>
    </cfRule>
    <cfRule type="cellIs" dxfId="13" priority="30" operator="equal">
      <formula>"Progressing to Plan"</formula>
    </cfRule>
    <cfRule type="cellIs" dxfId="12" priority="31" stopIfTrue="1" operator="equal">
      <formula>"Behind Schedule"</formula>
    </cfRule>
  </conditionalFormatting>
  <conditionalFormatting sqref="G5:H5">
    <cfRule type="cellIs" dxfId="11" priority="12" stopIfTrue="1" operator="equal">
      <formula>"Behind Schedule"</formula>
    </cfRule>
  </conditionalFormatting>
  <conditionalFormatting sqref="G5:H5">
    <cfRule type="cellIs" dxfId="10" priority="9" operator="equal">
      <formula>"Complete"</formula>
    </cfRule>
    <cfRule type="cellIs" dxfId="9" priority="10" operator="equal">
      <formula>"Progressing to Plan"</formula>
    </cfRule>
    <cfRule type="cellIs" dxfId="8" priority="11" stopIfTrue="1" operator="equal">
      <formula>"Behind Schedule"</formula>
    </cfRule>
  </conditionalFormatting>
  <conditionalFormatting sqref="I5:J5">
    <cfRule type="cellIs" dxfId="7" priority="8" stopIfTrue="1" operator="equal">
      <formula>"Behind Schedule"</formula>
    </cfRule>
  </conditionalFormatting>
  <conditionalFormatting sqref="I5:J5">
    <cfRule type="cellIs" dxfId="6" priority="5" operator="equal">
      <formula>"Complete"</formula>
    </cfRule>
    <cfRule type="cellIs" dxfId="5" priority="6" operator="equal">
      <formula>"Progressing to Plan"</formula>
    </cfRule>
    <cfRule type="cellIs" dxfId="4" priority="7" stopIfTrue="1" operator="equal">
      <formula>"Behind Schedule"</formula>
    </cfRule>
  </conditionalFormatting>
  <conditionalFormatting sqref="G7:H7 G9:H10 G12:H23 G25:H26">
    <cfRule type="cellIs" dxfId="3" priority="4" stopIfTrue="1" operator="equal">
      <formula>"Behind Schedule"</formula>
    </cfRule>
  </conditionalFormatting>
  <conditionalFormatting sqref="G7:H7 G9:H10 G12:H23 G25:H26">
    <cfRule type="cellIs" dxfId="2" priority="1" operator="equal">
      <formula>"Complete"</formula>
    </cfRule>
    <cfRule type="cellIs" dxfId="1" priority="2" operator="equal">
      <formula>"Progressing to Plan"</formula>
    </cfRule>
    <cfRule type="cellIs" dxfId="0" priority="3" stopIfTrue="1" operator="equal">
      <formula>"Behind Schedule"</formula>
    </cfRule>
  </conditionalFormatting>
  <pageMargins left="0.7" right="0.7" top="0.75" bottom="0.75" header="0.3" footer="0.3"/>
  <pageSetup paperSize="8" scale="4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Score Guide</vt:lpstr>
      <vt:lpstr>Matrix simple</vt:lpstr>
      <vt:lpstr>Matrix incl weightings</vt:lpstr>
      <vt:lpstr>Agents Matrix simple</vt:lpstr>
      <vt:lpstr>Agents Matrix incl weightings</vt:lpstr>
    </vt:vector>
  </TitlesOfParts>
  <Company>NICE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Celestine Johnston</dc:creator>
  <cp:lastModifiedBy>Nicholas Renshaw</cp:lastModifiedBy>
  <cp:lastPrinted>2016-04-13T15:42:31Z</cp:lastPrinted>
  <dcterms:created xsi:type="dcterms:W3CDTF">2016-02-12T16:45:37Z</dcterms:created>
  <dcterms:modified xsi:type="dcterms:W3CDTF">2016-09-06T15:26:49Z</dcterms:modified>
</cp:coreProperties>
</file>