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Less severe depression\"/>
    </mc:Choice>
  </mc:AlternateContent>
  <bookViews>
    <workbookView xWindow="0" yWindow="0" windowWidth="19860" windowHeight="11835" tabRatio="668" activeTab="1"/>
  </bookViews>
  <sheets>
    <sheet name="WinBUGS output" sheetId="15" r:id="rId1"/>
    <sheet name="Intervention and Class Code" sheetId="36" r:id="rId2"/>
    <sheet name="# of studies per comparison" sheetId="33" r:id="rId3"/>
    <sheet name="Network plots" sheetId="34" r:id="rId4"/>
    <sheet name="Data" sheetId="35" r:id="rId5"/>
    <sheet name="Model fit" sheetId="32" r:id="rId6"/>
    <sheet name="lor relative to pill placebo" sheetId="16" r:id="rId7"/>
    <sheet name="or relative to pill placebo" sheetId="17" r:id="rId8"/>
    <sheet name="Direct lors" sheetId="18" r:id="rId9"/>
    <sheet name="Ranks" sheetId="1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6" l="1"/>
  <c r="B51" i="16"/>
  <c r="B52" i="16"/>
  <c r="B53" i="16"/>
  <c r="B54" i="16"/>
  <c r="B55" i="16"/>
  <c r="B56" i="16"/>
  <c r="B19" i="16"/>
  <c r="B20" i="16"/>
  <c r="B21" i="16"/>
  <c r="B22" i="16"/>
  <c r="B23" i="16" l="1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7" i="16"/>
  <c r="B58" i="16"/>
  <c r="B59" i="16"/>
  <c r="B60" i="16"/>
  <c r="B61" i="16"/>
  <c r="B62" i="16"/>
  <c r="B63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B63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G22" i="17"/>
  <c r="G23" i="17"/>
  <c r="G24" i="17"/>
  <c r="G25" i="17"/>
  <c r="G26" i="17"/>
  <c r="G27" i="17"/>
  <c r="G28" i="17"/>
  <c r="G16" i="17"/>
  <c r="G17" i="17"/>
  <c r="G18" i="17"/>
  <c r="G19" i="17"/>
  <c r="G20" i="17"/>
  <c r="G21" i="17"/>
  <c r="B42" i="19"/>
  <c r="C42" i="19"/>
  <c r="D42" i="19"/>
  <c r="B43" i="19"/>
  <c r="C43" i="19"/>
  <c r="D43" i="19"/>
  <c r="B38" i="19"/>
  <c r="C38" i="19"/>
  <c r="D38" i="19"/>
  <c r="B29" i="19"/>
  <c r="C29" i="19"/>
  <c r="D29" i="19"/>
  <c r="B24" i="19"/>
  <c r="C24" i="19"/>
  <c r="D24" i="19"/>
  <c r="B27" i="19"/>
  <c r="C27" i="19"/>
  <c r="D27" i="19"/>
  <c r="B20" i="19"/>
  <c r="C20" i="19"/>
  <c r="D20" i="19"/>
  <c r="B19" i="19"/>
  <c r="C19" i="19"/>
  <c r="D19" i="19"/>
  <c r="B18" i="19"/>
  <c r="C18" i="19"/>
  <c r="D18" i="19"/>
  <c r="B21" i="19"/>
  <c r="C21" i="19"/>
  <c r="D21" i="19"/>
  <c r="B34" i="19"/>
  <c r="C34" i="19"/>
  <c r="D34" i="19"/>
  <c r="B40" i="19"/>
  <c r="C40" i="19"/>
  <c r="D40" i="19"/>
  <c r="B33" i="19"/>
  <c r="C33" i="19"/>
  <c r="D33" i="19"/>
  <c r="B31" i="19"/>
  <c r="C31" i="19"/>
  <c r="D31" i="19"/>
  <c r="B32" i="19"/>
  <c r="C32" i="19"/>
  <c r="D32" i="19"/>
  <c r="B30" i="19"/>
  <c r="C30" i="19"/>
  <c r="D30" i="19"/>
  <c r="B41" i="19"/>
  <c r="C41" i="19"/>
  <c r="D41" i="19"/>
  <c r="B12" i="19"/>
  <c r="C12" i="19"/>
  <c r="D12" i="19"/>
  <c r="B39" i="19"/>
  <c r="C39" i="19"/>
  <c r="D39" i="19"/>
  <c r="B15" i="19"/>
  <c r="C15" i="19"/>
  <c r="D15" i="19"/>
  <c r="B17" i="19"/>
  <c r="C17" i="19"/>
  <c r="D17" i="19"/>
  <c r="B13" i="19"/>
  <c r="C13" i="19"/>
  <c r="D13" i="19"/>
  <c r="B25" i="19"/>
  <c r="C25" i="19"/>
  <c r="D25" i="19"/>
  <c r="B26" i="19"/>
  <c r="C26" i="19"/>
  <c r="D26" i="19"/>
  <c r="B35" i="19"/>
  <c r="C35" i="19"/>
  <c r="D35" i="19"/>
  <c r="B9" i="19"/>
  <c r="C9" i="19"/>
  <c r="D9" i="19"/>
  <c r="B11" i="19"/>
  <c r="C11" i="19"/>
  <c r="D11" i="19"/>
  <c r="B23" i="19"/>
  <c r="C23" i="19"/>
  <c r="D23" i="19"/>
  <c r="B16" i="19"/>
  <c r="C16" i="19"/>
  <c r="D16" i="19"/>
  <c r="B22" i="19"/>
  <c r="C22" i="19"/>
  <c r="D22" i="19"/>
  <c r="B14" i="19"/>
  <c r="C14" i="19"/>
  <c r="D14" i="19"/>
  <c r="B10" i="19"/>
  <c r="C10" i="19"/>
  <c r="D10" i="19"/>
  <c r="B7" i="19"/>
  <c r="C7" i="19"/>
  <c r="D7" i="19"/>
  <c r="B6" i="19"/>
  <c r="C6" i="19"/>
  <c r="D6" i="19"/>
  <c r="B4" i="19"/>
  <c r="C4" i="19"/>
  <c r="D4" i="19"/>
  <c r="B37" i="19"/>
  <c r="C37" i="19"/>
  <c r="D37" i="19"/>
  <c r="B2" i="19"/>
  <c r="C2" i="19"/>
  <c r="D2" i="19"/>
  <c r="B8" i="19"/>
  <c r="C8" i="19"/>
  <c r="D8" i="19"/>
  <c r="B5" i="19"/>
  <c r="C5" i="19"/>
  <c r="D5" i="19"/>
  <c r="B3" i="19"/>
  <c r="C3" i="19"/>
  <c r="D3" i="19"/>
  <c r="B28" i="19"/>
  <c r="C28" i="19"/>
  <c r="D28" i="19"/>
  <c r="G21" i="19"/>
  <c r="H21" i="19"/>
  <c r="I21" i="19"/>
  <c r="G8" i="19"/>
  <c r="H8" i="19"/>
  <c r="I8" i="19"/>
  <c r="G10" i="19"/>
  <c r="H10" i="19"/>
  <c r="I10" i="19"/>
  <c r="G7" i="19"/>
  <c r="H7" i="19"/>
  <c r="I7" i="19"/>
  <c r="G5" i="19"/>
  <c r="H5" i="19"/>
  <c r="I5" i="19"/>
  <c r="G3" i="19"/>
  <c r="H3" i="19"/>
  <c r="I3" i="19"/>
  <c r="G20" i="19"/>
  <c r="H20" i="19"/>
  <c r="I20" i="19"/>
  <c r="G2" i="19"/>
  <c r="H2" i="19"/>
  <c r="I2" i="19"/>
  <c r="G6" i="19"/>
  <c r="H6" i="19"/>
  <c r="I6" i="19"/>
  <c r="G4" i="19"/>
  <c r="H4" i="19"/>
  <c r="I4" i="19"/>
  <c r="G16" i="19"/>
  <c r="H16" i="19"/>
  <c r="I16" i="19"/>
  <c r="AH82" i="18"/>
  <c r="AI82" i="18"/>
  <c r="AJ82" i="18"/>
  <c r="AH83" i="18"/>
  <c r="AI83" i="18"/>
  <c r="AJ83" i="18"/>
  <c r="AH84" i="18"/>
  <c r="AI84" i="18"/>
  <c r="AJ84" i="18"/>
  <c r="AH85" i="18"/>
  <c r="AI85" i="18"/>
  <c r="AJ85" i="18"/>
  <c r="AH86" i="18"/>
  <c r="AI86" i="18"/>
  <c r="AJ86" i="18"/>
  <c r="AH87" i="18"/>
  <c r="AI87" i="18"/>
  <c r="AJ87" i="18"/>
  <c r="AH88" i="18"/>
  <c r="AI88" i="18"/>
  <c r="AJ88" i="18"/>
  <c r="AH89" i="18"/>
  <c r="AI89" i="18"/>
  <c r="AJ89" i="18"/>
  <c r="AH90" i="18"/>
  <c r="AI90" i="18"/>
  <c r="AJ90" i="18"/>
  <c r="AG91" i="18"/>
  <c r="AH91" i="18"/>
  <c r="AI91" i="18"/>
  <c r="AJ91" i="18"/>
  <c r="AH92" i="18"/>
  <c r="AI92" i="18"/>
  <c r="AJ92" i="18"/>
  <c r="AH93" i="18"/>
  <c r="AI93" i="18"/>
  <c r="AJ93" i="18"/>
  <c r="AH94" i="18"/>
  <c r="AI94" i="18"/>
  <c r="AJ94" i="18"/>
  <c r="AH95" i="18"/>
  <c r="AI95" i="18"/>
  <c r="AJ95" i="18"/>
  <c r="AH96" i="18"/>
  <c r="AI96" i="18"/>
  <c r="AJ96" i="18"/>
  <c r="AH97" i="18"/>
  <c r="AI97" i="18"/>
  <c r="AJ97" i="18"/>
  <c r="AH98" i="18"/>
  <c r="AI98" i="18"/>
  <c r="AJ98" i="18"/>
  <c r="AH99" i="18"/>
  <c r="AI99" i="18"/>
  <c r="AJ99" i="18"/>
  <c r="AH100" i="18"/>
  <c r="AI100" i="18"/>
  <c r="AJ100" i="18"/>
  <c r="AH101" i="18"/>
  <c r="AI101" i="18"/>
  <c r="AJ101" i="18"/>
  <c r="AH102" i="18"/>
  <c r="AI102" i="18"/>
  <c r="AJ102" i="18"/>
  <c r="AH103" i="18"/>
  <c r="AI103" i="18"/>
  <c r="AJ103" i="18"/>
  <c r="AH104" i="18"/>
  <c r="AI104" i="18"/>
  <c r="AJ104" i="18"/>
  <c r="AH105" i="18"/>
  <c r="AI105" i="18"/>
  <c r="AJ105" i="18"/>
  <c r="AH106" i="18"/>
  <c r="AI106" i="18"/>
  <c r="AJ106" i="18"/>
  <c r="AH107" i="18"/>
  <c r="AI107" i="18"/>
  <c r="AJ107" i="18"/>
  <c r="AG108" i="18"/>
  <c r="AH108" i="18"/>
  <c r="AI108" i="18"/>
  <c r="AJ108" i="18"/>
  <c r="AF109" i="18"/>
  <c r="AH109" i="18"/>
  <c r="AI109" i="18"/>
  <c r="AJ109" i="18"/>
  <c r="AF110" i="18"/>
  <c r="AH110" i="18"/>
  <c r="AI110" i="18"/>
  <c r="AJ110" i="18"/>
  <c r="AH111" i="18"/>
  <c r="AI111" i="18"/>
  <c r="AJ111" i="18"/>
  <c r="AF112" i="18"/>
  <c r="AH112" i="18"/>
  <c r="AI112" i="18"/>
  <c r="AJ112" i="18"/>
  <c r="AH113" i="18"/>
  <c r="AI113" i="18"/>
  <c r="AJ113" i="18"/>
  <c r="AH114" i="18"/>
  <c r="AI114" i="18"/>
  <c r="AJ114" i="18"/>
  <c r="AH115" i="18"/>
  <c r="AI115" i="18"/>
  <c r="AJ115" i="18"/>
  <c r="AH116" i="18"/>
  <c r="AI116" i="18"/>
  <c r="AJ116" i="18"/>
  <c r="AH117" i="18"/>
  <c r="AI117" i="18"/>
  <c r="AJ117" i="18"/>
  <c r="AH118" i="18"/>
  <c r="AI118" i="18"/>
  <c r="AJ118" i="18"/>
  <c r="AH119" i="18"/>
  <c r="AI119" i="18"/>
  <c r="AJ119" i="18"/>
  <c r="AH120" i="18"/>
  <c r="AI120" i="18"/>
  <c r="AJ120" i="18"/>
  <c r="AG121" i="18"/>
  <c r="AH121" i="18"/>
  <c r="AI121" i="18"/>
  <c r="AJ121" i="18"/>
  <c r="AH122" i="18"/>
  <c r="AI122" i="18"/>
  <c r="AJ122" i="18"/>
  <c r="AG123" i="18"/>
  <c r="AH123" i="18"/>
  <c r="AI123" i="18"/>
  <c r="AJ123" i="18"/>
  <c r="AH124" i="18"/>
  <c r="AI124" i="18"/>
  <c r="AJ124" i="18"/>
  <c r="AH125" i="18"/>
  <c r="AI125" i="18"/>
  <c r="AJ125" i="18"/>
  <c r="AH126" i="18"/>
  <c r="AI126" i="18"/>
  <c r="AJ126" i="18"/>
  <c r="AH127" i="18"/>
  <c r="AI127" i="18"/>
  <c r="AJ127" i="18"/>
  <c r="AG128" i="18"/>
  <c r="AH128" i="18"/>
  <c r="AI128" i="18"/>
  <c r="AJ128" i="18"/>
  <c r="AH129" i="18"/>
  <c r="AI129" i="18"/>
  <c r="AJ129" i="18"/>
  <c r="AH130" i="18"/>
  <c r="AI130" i="18"/>
  <c r="AJ130" i="18"/>
  <c r="AH131" i="18"/>
  <c r="AI131" i="18"/>
  <c r="AJ131" i="18"/>
  <c r="AH132" i="18"/>
  <c r="AI132" i="18"/>
  <c r="AJ132" i="18"/>
  <c r="AH133" i="18"/>
  <c r="AI133" i="18"/>
  <c r="AJ133" i="18"/>
  <c r="AH134" i="18"/>
  <c r="AI134" i="18"/>
  <c r="AJ134" i="18"/>
  <c r="AH135" i="18"/>
  <c r="AI135" i="18"/>
  <c r="AJ135" i="18"/>
  <c r="AH136" i="18"/>
  <c r="AI136" i="18"/>
  <c r="AJ136" i="18"/>
  <c r="AH137" i="18"/>
  <c r="AI137" i="18"/>
  <c r="AJ137" i="18"/>
  <c r="AH138" i="18"/>
  <c r="AI138" i="18"/>
  <c r="AJ138" i="18"/>
  <c r="AH139" i="18"/>
  <c r="AI139" i="18"/>
  <c r="AJ139" i="18"/>
  <c r="AH140" i="18"/>
  <c r="AI140" i="18"/>
  <c r="AJ140" i="18"/>
  <c r="AH141" i="18"/>
  <c r="AI141" i="18"/>
  <c r="AJ141" i="18"/>
  <c r="AH142" i="18"/>
  <c r="AI142" i="18"/>
  <c r="AJ142" i="18"/>
  <c r="AH143" i="18"/>
  <c r="AI143" i="18"/>
  <c r="AJ143" i="18"/>
  <c r="AF144" i="18"/>
  <c r="AH144" i="18"/>
  <c r="AI144" i="18"/>
  <c r="AJ144" i="18"/>
  <c r="AH145" i="18"/>
  <c r="AI145" i="18"/>
  <c r="AJ145" i="18"/>
  <c r="AH146" i="18"/>
  <c r="AI146" i="18"/>
  <c r="AJ146" i="18"/>
  <c r="AH147" i="18"/>
  <c r="AI147" i="18"/>
  <c r="AJ147" i="18"/>
  <c r="AH148" i="18"/>
  <c r="AI148" i="18"/>
  <c r="AJ148" i="18"/>
  <c r="AH149" i="18"/>
  <c r="AI149" i="18"/>
  <c r="AJ149" i="18"/>
  <c r="AH150" i="18"/>
  <c r="AI150" i="18"/>
  <c r="AJ150" i="18"/>
  <c r="AH151" i="18"/>
  <c r="AI151" i="18"/>
  <c r="AJ151" i="18"/>
  <c r="AH152" i="18"/>
  <c r="AI152" i="18"/>
  <c r="AJ152" i="18"/>
  <c r="AF153" i="18"/>
  <c r="AH153" i="18"/>
  <c r="AI153" i="18"/>
  <c r="AJ153" i="18"/>
  <c r="AH154" i="18"/>
  <c r="AI154" i="18"/>
  <c r="AJ154" i="18"/>
  <c r="AH155" i="18"/>
  <c r="AI155" i="18"/>
  <c r="AJ155" i="18"/>
  <c r="AH156" i="18"/>
  <c r="AI156" i="18"/>
  <c r="AJ156" i="18"/>
  <c r="AH157" i="18"/>
  <c r="AI157" i="18"/>
  <c r="AJ157" i="18"/>
  <c r="AH158" i="18"/>
  <c r="AI158" i="18"/>
  <c r="AJ158" i="18"/>
  <c r="AH159" i="18"/>
  <c r="AI159" i="18"/>
  <c r="AJ159" i="18"/>
  <c r="AG160" i="18"/>
  <c r="AH160" i="18"/>
  <c r="AI160" i="18"/>
  <c r="AJ160" i="18"/>
  <c r="AH161" i="18"/>
  <c r="AI161" i="18"/>
  <c r="AJ161" i="18"/>
  <c r="AH162" i="18"/>
  <c r="AI162" i="18"/>
  <c r="AJ162" i="18"/>
  <c r="AH163" i="18"/>
  <c r="AI163" i="18"/>
  <c r="AJ163" i="18"/>
  <c r="AH164" i="18"/>
  <c r="AI164" i="18"/>
  <c r="AJ164" i="18"/>
  <c r="AH165" i="18"/>
  <c r="AI165" i="18"/>
  <c r="AJ165" i="18"/>
  <c r="AH166" i="18"/>
  <c r="AI166" i="18"/>
  <c r="AJ166" i="18"/>
  <c r="AH167" i="18"/>
  <c r="AI167" i="18"/>
  <c r="AJ167" i="18"/>
  <c r="AH168" i="18"/>
  <c r="AI168" i="18"/>
  <c r="AJ168" i="18"/>
  <c r="AH169" i="18"/>
  <c r="AI169" i="18"/>
  <c r="AJ169" i="18"/>
  <c r="AH170" i="18"/>
  <c r="AI170" i="18"/>
  <c r="AJ170" i="18"/>
  <c r="AH171" i="18"/>
  <c r="AI171" i="18"/>
  <c r="AJ171" i="18"/>
  <c r="AH172" i="18"/>
  <c r="AI172" i="18"/>
  <c r="AJ172" i="18"/>
  <c r="AH173" i="18"/>
  <c r="AI173" i="18"/>
  <c r="AJ173" i="18"/>
  <c r="AH174" i="18"/>
  <c r="AI174" i="18"/>
  <c r="AJ174" i="18"/>
  <c r="AH175" i="18"/>
  <c r="AI175" i="18"/>
  <c r="AJ175" i="18"/>
  <c r="AF176" i="18"/>
  <c r="AH176" i="18"/>
  <c r="AI176" i="18"/>
  <c r="AJ176" i="18"/>
  <c r="AH177" i="18"/>
  <c r="AI177" i="18"/>
  <c r="AJ177" i="18"/>
  <c r="AH178" i="18"/>
  <c r="AI178" i="18"/>
  <c r="AJ178" i="18"/>
  <c r="AH179" i="18"/>
  <c r="AI179" i="18"/>
  <c r="AJ179" i="18"/>
  <c r="AH180" i="18"/>
  <c r="AI180" i="18"/>
  <c r="AJ180" i="18"/>
  <c r="AH181" i="18"/>
  <c r="AI181" i="18"/>
  <c r="AJ181" i="18"/>
  <c r="AH182" i="18"/>
  <c r="AI182" i="18"/>
  <c r="AJ182" i="18"/>
  <c r="AH183" i="18"/>
  <c r="AI183" i="18"/>
  <c r="AJ183" i="18"/>
  <c r="AH184" i="18"/>
  <c r="AI184" i="18"/>
  <c r="AJ184" i="18"/>
  <c r="AF185" i="18"/>
  <c r="AH185" i="18"/>
  <c r="AI185" i="18"/>
  <c r="AJ185" i="18"/>
  <c r="AH186" i="18"/>
  <c r="AI186" i="18"/>
  <c r="AJ186" i="18"/>
  <c r="AG187" i="18"/>
  <c r="AH187" i="18"/>
  <c r="AI187" i="18"/>
  <c r="AJ187" i="18"/>
  <c r="AH188" i="18"/>
  <c r="AI188" i="18"/>
  <c r="AJ188" i="18"/>
  <c r="AH189" i="18"/>
  <c r="AI189" i="18"/>
  <c r="AJ189" i="18"/>
  <c r="AH190" i="18"/>
  <c r="AI190" i="18"/>
  <c r="AJ190" i="18"/>
  <c r="AH191" i="18"/>
  <c r="AI191" i="18"/>
  <c r="AJ191" i="18"/>
  <c r="AH192" i="18"/>
  <c r="AI192" i="18"/>
  <c r="AJ192" i="18"/>
  <c r="AH193" i="18"/>
  <c r="AI193" i="18"/>
  <c r="AJ193" i="18"/>
  <c r="AH194" i="18"/>
  <c r="AI194" i="18"/>
  <c r="AJ194" i="18"/>
  <c r="AH195" i="18"/>
  <c r="AI195" i="18"/>
  <c r="AJ195" i="18"/>
  <c r="AH196" i="18"/>
  <c r="AI196" i="18"/>
  <c r="AJ196" i="18"/>
  <c r="AH197" i="18"/>
  <c r="AI197" i="18"/>
  <c r="AJ197" i="18"/>
  <c r="AH198" i="18"/>
  <c r="AI198" i="18"/>
  <c r="AJ198" i="18"/>
  <c r="AH199" i="18"/>
  <c r="AI199" i="18"/>
  <c r="AJ199" i="18"/>
  <c r="AH200" i="18"/>
  <c r="AI200" i="18"/>
  <c r="AJ200" i="18"/>
  <c r="AH201" i="18"/>
  <c r="AI201" i="18"/>
  <c r="AJ201" i="18"/>
  <c r="AH202" i="18"/>
  <c r="AI202" i="18"/>
  <c r="AJ202" i="18"/>
  <c r="AH203" i="18"/>
  <c r="AI203" i="18"/>
  <c r="AJ203" i="18"/>
  <c r="AH204" i="18"/>
  <c r="AI204" i="18"/>
  <c r="AJ204" i="18"/>
  <c r="AH205" i="18"/>
  <c r="AI205" i="18"/>
  <c r="AJ205" i="18"/>
  <c r="AH206" i="18"/>
  <c r="AI206" i="18"/>
  <c r="AJ206" i="18"/>
  <c r="AH207" i="18"/>
  <c r="AI207" i="18"/>
  <c r="AJ207" i="18"/>
  <c r="AH208" i="18"/>
  <c r="AI208" i="18"/>
  <c r="AJ208" i="18"/>
  <c r="AH209" i="18"/>
  <c r="AI209" i="18"/>
  <c r="AJ209" i="18"/>
  <c r="AH210" i="18"/>
  <c r="AI210" i="18"/>
  <c r="AJ210" i="18"/>
  <c r="AH211" i="18"/>
  <c r="AI211" i="18"/>
  <c r="AJ211" i="18"/>
  <c r="AH212" i="18"/>
  <c r="AI212" i="18"/>
  <c r="AJ212" i="18"/>
  <c r="AH213" i="18"/>
  <c r="AI213" i="18"/>
  <c r="AJ213" i="18"/>
  <c r="AH214" i="18"/>
  <c r="AI214" i="18"/>
  <c r="AJ214" i="18"/>
  <c r="AH215" i="18"/>
  <c r="AI215" i="18"/>
  <c r="AJ215" i="18"/>
  <c r="AH216" i="18"/>
  <c r="AI216" i="18"/>
  <c r="AJ216" i="18"/>
  <c r="AH217" i="18"/>
  <c r="AI217" i="18"/>
  <c r="AJ217" i="18"/>
  <c r="AH218" i="18"/>
  <c r="AI218" i="18"/>
  <c r="AJ218" i="18"/>
  <c r="AG219" i="18"/>
  <c r="AH219" i="18"/>
  <c r="AI219" i="18"/>
  <c r="AJ219" i="18"/>
  <c r="AH220" i="18"/>
  <c r="AI220" i="18"/>
  <c r="AJ220" i="18"/>
  <c r="AH221" i="18"/>
  <c r="AI221" i="18"/>
  <c r="AJ221" i="18"/>
  <c r="AH222" i="18"/>
  <c r="AI222" i="18"/>
  <c r="AJ222" i="18"/>
  <c r="AH223" i="18"/>
  <c r="AI223" i="18"/>
  <c r="AJ223" i="18"/>
  <c r="AH224" i="18"/>
  <c r="AI224" i="18"/>
  <c r="AJ224" i="18"/>
  <c r="AH225" i="18"/>
  <c r="AI225" i="18"/>
  <c r="AJ225" i="18"/>
  <c r="AH226" i="18"/>
  <c r="AI226" i="18"/>
  <c r="AJ226" i="18"/>
  <c r="AH227" i="18"/>
  <c r="AI227" i="18"/>
  <c r="AJ227" i="18"/>
  <c r="AH228" i="18"/>
  <c r="AI228" i="18"/>
  <c r="AJ228" i="18"/>
  <c r="AH229" i="18"/>
  <c r="AI229" i="18"/>
  <c r="AJ229" i="18"/>
  <c r="AH230" i="18"/>
  <c r="AI230" i="18"/>
  <c r="AJ230" i="18"/>
  <c r="AH231" i="18"/>
  <c r="AI231" i="18"/>
  <c r="AJ231" i="18"/>
  <c r="AH232" i="18"/>
  <c r="AI232" i="18"/>
  <c r="AJ232" i="18"/>
  <c r="AH233" i="18"/>
  <c r="AI233" i="18"/>
  <c r="AJ233" i="18"/>
  <c r="AH234" i="18"/>
  <c r="AI234" i="18"/>
  <c r="AJ234" i="18"/>
  <c r="AH235" i="18"/>
  <c r="AI235" i="18"/>
  <c r="AJ235" i="18"/>
  <c r="AG236" i="18"/>
  <c r="AH236" i="18"/>
  <c r="AI236" i="18"/>
  <c r="AJ236" i="18"/>
  <c r="AF237" i="18"/>
  <c r="AH237" i="18"/>
  <c r="AI237" i="18"/>
  <c r="AJ237" i="18"/>
  <c r="AF238" i="18"/>
  <c r="AH238" i="18"/>
  <c r="AI238" i="18"/>
  <c r="AJ238" i="18"/>
  <c r="AH239" i="18"/>
  <c r="AI239" i="18"/>
  <c r="AJ239" i="18"/>
  <c r="AH240" i="18"/>
  <c r="AI240" i="18"/>
  <c r="AJ240" i="18"/>
  <c r="AH241" i="18"/>
  <c r="AI241" i="18"/>
  <c r="AJ241" i="18"/>
  <c r="AH242" i="18"/>
  <c r="AI242" i="18"/>
  <c r="AJ242" i="18"/>
  <c r="AH243" i="18"/>
  <c r="AI243" i="18"/>
  <c r="AJ243" i="18"/>
  <c r="AH244" i="18"/>
  <c r="AI244" i="18"/>
  <c r="AJ244" i="18"/>
  <c r="AH245" i="18"/>
  <c r="AI245" i="18"/>
  <c r="AJ245" i="18"/>
  <c r="AH246" i="18"/>
  <c r="AI246" i="18"/>
  <c r="AJ246" i="18"/>
  <c r="AH247" i="18"/>
  <c r="AI247" i="18"/>
  <c r="AJ247" i="18"/>
  <c r="AH248" i="18"/>
  <c r="AI248" i="18"/>
  <c r="AJ248" i="18"/>
  <c r="AH249" i="18"/>
  <c r="AI249" i="18"/>
  <c r="AJ249" i="18"/>
  <c r="AH250" i="18"/>
  <c r="AI250" i="18"/>
  <c r="AJ250" i="18"/>
  <c r="AH251" i="18"/>
  <c r="AI251" i="18"/>
  <c r="AJ251" i="18"/>
  <c r="AH252" i="18"/>
  <c r="AI252" i="18"/>
  <c r="AJ252" i="18"/>
  <c r="AF253" i="18"/>
  <c r="AH253" i="18"/>
  <c r="AI253" i="18"/>
  <c r="AJ253" i="18"/>
  <c r="AH254" i="18"/>
  <c r="AI254" i="18"/>
  <c r="AJ254" i="18"/>
  <c r="AH255" i="18"/>
  <c r="AI255" i="18"/>
  <c r="AJ255" i="18"/>
  <c r="AH256" i="18"/>
  <c r="AI256" i="18"/>
  <c r="AJ256" i="18"/>
  <c r="AH257" i="18"/>
  <c r="AI257" i="18"/>
  <c r="AJ257" i="18"/>
  <c r="AH258" i="18"/>
  <c r="AI258" i="18"/>
  <c r="AJ258" i="18"/>
  <c r="AH259" i="18"/>
  <c r="AI259" i="18"/>
  <c r="AJ259" i="18"/>
  <c r="AH260" i="18"/>
  <c r="AI260" i="18"/>
  <c r="AJ260" i="18"/>
  <c r="AH261" i="18"/>
  <c r="AI261" i="18"/>
  <c r="AJ261" i="18"/>
  <c r="AH262" i="18"/>
  <c r="AI262" i="18"/>
  <c r="AJ262" i="18"/>
  <c r="AH263" i="18"/>
  <c r="AI263" i="18"/>
  <c r="AJ263" i="18"/>
  <c r="AH264" i="18"/>
  <c r="AI264" i="18"/>
  <c r="AJ264" i="18"/>
  <c r="AH265" i="18"/>
  <c r="AI265" i="18"/>
  <c r="AJ265" i="18"/>
  <c r="AH266" i="18"/>
  <c r="AI266" i="18"/>
  <c r="AJ266" i="18"/>
  <c r="AH267" i="18"/>
  <c r="AI267" i="18"/>
  <c r="AJ267" i="18"/>
  <c r="AH268" i="18"/>
  <c r="AI268" i="18"/>
  <c r="AJ268" i="18"/>
  <c r="AH269" i="18"/>
  <c r="AI269" i="18"/>
  <c r="AJ269" i="18"/>
  <c r="AH270" i="18"/>
  <c r="AI270" i="18"/>
  <c r="AJ270" i="18"/>
  <c r="AH271" i="18"/>
  <c r="AI271" i="18"/>
  <c r="AJ271" i="18"/>
  <c r="AF272" i="18"/>
  <c r="AH272" i="18"/>
  <c r="AI272" i="18"/>
  <c r="AJ272" i="18"/>
  <c r="AH273" i="18"/>
  <c r="AI273" i="18"/>
  <c r="AJ273" i="18"/>
  <c r="AH274" i="18"/>
  <c r="AI274" i="18"/>
  <c r="AJ274" i="18"/>
  <c r="AH275" i="18"/>
  <c r="AI275" i="18"/>
  <c r="AJ275" i="18"/>
  <c r="AH276" i="18"/>
  <c r="AI276" i="18"/>
  <c r="AJ276" i="18"/>
  <c r="AH277" i="18"/>
  <c r="AI277" i="18"/>
  <c r="AJ277" i="18"/>
  <c r="AH278" i="18"/>
  <c r="AI278" i="18"/>
  <c r="AJ278" i="18"/>
  <c r="AH279" i="18"/>
  <c r="AI279" i="18"/>
  <c r="AJ279" i="18"/>
  <c r="AH280" i="18"/>
  <c r="AI280" i="18"/>
  <c r="AJ280" i="18"/>
  <c r="AH281" i="18"/>
  <c r="AI281" i="18"/>
  <c r="AJ281" i="18"/>
  <c r="AH282" i="18"/>
  <c r="AI282" i="18"/>
  <c r="AJ282" i="18"/>
  <c r="AH283" i="18"/>
  <c r="AI283" i="18"/>
  <c r="AJ283" i="18"/>
  <c r="AH284" i="18"/>
  <c r="AI284" i="18"/>
  <c r="AJ284" i="18"/>
  <c r="AH285" i="18"/>
  <c r="AI285" i="18"/>
  <c r="AJ285" i="18"/>
  <c r="AH286" i="18"/>
  <c r="AI286" i="18"/>
  <c r="AJ286" i="18"/>
  <c r="AH287" i="18"/>
  <c r="AI287" i="18"/>
  <c r="AJ287" i="18"/>
  <c r="AH288" i="18"/>
  <c r="AI288" i="18"/>
  <c r="AJ288" i="18"/>
  <c r="AH289" i="18"/>
  <c r="AI289" i="18"/>
  <c r="AJ289" i="18"/>
  <c r="AH290" i="18"/>
  <c r="AI290" i="18"/>
  <c r="AJ290" i="18"/>
  <c r="AH291" i="18"/>
  <c r="AI291" i="18"/>
  <c r="AJ291" i="18"/>
  <c r="AH292" i="18"/>
  <c r="AI292" i="18"/>
  <c r="AJ292" i="18"/>
  <c r="AH293" i="18"/>
  <c r="AI293" i="18"/>
  <c r="AJ293" i="18"/>
  <c r="AH294" i="18"/>
  <c r="AI294" i="18"/>
  <c r="AJ294" i="18"/>
  <c r="AH295" i="18"/>
  <c r="AI295" i="18"/>
  <c r="AJ295" i="18"/>
  <c r="AH296" i="18"/>
  <c r="AI296" i="18"/>
  <c r="AJ296" i="18"/>
  <c r="AH297" i="18"/>
  <c r="AI297" i="18"/>
  <c r="AJ297" i="18"/>
  <c r="AH298" i="18"/>
  <c r="AI298" i="18"/>
  <c r="AJ298" i="18"/>
  <c r="AH299" i="18"/>
  <c r="AI299" i="18"/>
  <c r="AJ299" i="18"/>
  <c r="AH300" i="18"/>
  <c r="AI300" i="18"/>
  <c r="AJ300" i="18"/>
  <c r="AH301" i="18"/>
  <c r="AI301" i="18"/>
  <c r="AJ301" i="18"/>
  <c r="AH302" i="18"/>
  <c r="AI302" i="18"/>
  <c r="AJ302" i="18"/>
  <c r="AH303" i="18"/>
  <c r="AI303" i="18"/>
  <c r="AJ303" i="18"/>
  <c r="AH304" i="18"/>
  <c r="AI304" i="18"/>
  <c r="AJ304" i="18"/>
  <c r="AH305" i="18"/>
  <c r="AI305" i="18"/>
  <c r="AJ305" i="18"/>
  <c r="AH306" i="18"/>
  <c r="AI306" i="18"/>
  <c r="AJ306" i="18"/>
  <c r="AH307" i="18"/>
  <c r="AI307" i="18"/>
  <c r="AJ307" i="18"/>
  <c r="AH308" i="18"/>
  <c r="AI308" i="18"/>
  <c r="AJ308" i="18"/>
  <c r="AH309" i="18"/>
  <c r="AI309" i="18"/>
  <c r="AJ309" i="18"/>
  <c r="AH310" i="18"/>
  <c r="AI310" i="18"/>
  <c r="AJ310" i="18"/>
  <c r="AH311" i="18"/>
  <c r="AI311" i="18"/>
  <c r="AJ311" i="18"/>
  <c r="AH312" i="18"/>
  <c r="AI312" i="18"/>
  <c r="AJ312" i="18"/>
  <c r="AG313" i="18"/>
  <c r="AH313" i="18"/>
  <c r="AI313" i="18"/>
  <c r="AJ313" i="18"/>
  <c r="AH314" i="18"/>
  <c r="AI314" i="18"/>
  <c r="AJ314" i="18"/>
  <c r="AG315" i="18"/>
  <c r="AH315" i="18"/>
  <c r="AI315" i="18"/>
  <c r="AJ315" i="18"/>
  <c r="AH316" i="18"/>
  <c r="AI316" i="18"/>
  <c r="AJ316" i="18"/>
  <c r="AH317" i="18"/>
  <c r="AI317" i="18"/>
  <c r="AJ317" i="18"/>
  <c r="AH318" i="18"/>
  <c r="AI318" i="18"/>
  <c r="AJ318" i="18"/>
  <c r="AH319" i="18"/>
  <c r="AI319" i="18"/>
  <c r="AJ319" i="18"/>
  <c r="AH320" i="18"/>
  <c r="AI320" i="18"/>
  <c r="AJ320" i="18"/>
  <c r="AH321" i="18"/>
  <c r="AI321" i="18"/>
  <c r="AJ321" i="18"/>
  <c r="AH322" i="18"/>
  <c r="AI322" i="18"/>
  <c r="AJ322" i="18"/>
  <c r="AH323" i="18"/>
  <c r="AI323" i="18"/>
  <c r="AJ323" i="18"/>
  <c r="AH324" i="18"/>
  <c r="AI324" i="18"/>
  <c r="AJ324" i="18"/>
  <c r="AH325" i="18"/>
  <c r="AI325" i="18"/>
  <c r="AJ325" i="18"/>
  <c r="AH326" i="18"/>
  <c r="AI326" i="18"/>
  <c r="AJ326" i="18"/>
  <c r="AH327" i="18"/>
  <c r="AI327" i="18"/>
  <c r="AJ327" i="18"/>
  <c r="AH328" i="18"/>
  <c r="AI328" i="18"/>
  <c r="AJ328" i="18"/>
  <c r="AH5" i="18"/>
  <c r="AI5" i="18"/>
  <c r="AJ5" i="18"/>
  <c r="AH6" i="18"/>
  <c r="AI6" i="18"/>
  <c r="AJ6" i="18"/>
  <c r="AH7" i="18"/>
  <c r="AI7" i="18"/>
  <c r="AJ7" i="18"/>
  <c r="AG8" i="18"/>
  <c r="AH8" i="18"/>
  <c r="AI8" i="18"/>
  <c r="AJ8" i="18"/>
  <c r="AH9" i="18"/>
  <c r="AI9" i="18"/>
  <c r="AJ9" i="18"/>
  <c r="AH10" i="18"/>
  <c r="AI10" i="18"/>
  <c r="AJ10" i="18"/>
  <c r="AH11" i="18"/>
  <c r="AI11" i="18"/>
  <c r="AJ11" i="18"/>
  <c r="AH12" i="18"/>
  <c r="AI12" i="18"/>
  <c r="AJ12" i="18"/>
  <c r="AH13" i="18"/>
  <c r="AI13" i="18"/>
  <c r="AJ13" i="18"/>
  <c r="AH14" i="18"/>
  <c r="AI14" i="18"/>
  <c r="AJ14" i="18"/>
  <c r="AH15" i="18"/>
  <c r="AI15" i="18"/>
  <c r="AJ15" i="18"/>
  <c r="AH16" i="18"/>
  <c r="AI16" i="18"/>
  <c r="AJ16" i="18"/>
  <c r="AH17" i="18"/>
  <c r="AI17" i="18"/>
  <c r="AJ17" i="18"/>
  <c r="AH18" i="18"/>
  <c r="AI18" i="18"/>
  <c r="AJ18" i="18"/>
  <c r="AH19" i="18"/>
  <c r="AI19" i="18"/>
  <c r="AJ19" i="18"/>
  <c r="AH20" i="18"/>
  <c r="AI20" i="18"/>
  <c r="AJ20" i="18"/>
  <c r="AF21" i="18"/>
  <c r="AG21" i="18"/>
  <c r="AH21" i="18"/>
  <c r="AI21" i="18"/>
  <c r="AJ21" i="18"/>
  <c r="AH22" i="18"/>
  <c r="AI22" i="18"/>
  <c r="AJ22" i="18"/>
  <c r="AG23" i="18"/>
  <c r="AH23" i="18"/>
  <c r="AI23" i="18"/>
  <c r="AJ23" i="18"/>
  <c r="AG24" i="18"/>
  <c r="AH24" i="18"/>
  <c r="AI24" i="18"/>
  <c r="AJ24" i="18"/>
  <c r="AF25" i="18"/>
  <c r="AH25" i="18"/>
  <c r="AI25" i="18"/>
  <c r="AJ25" i="18"/>
  <c r="AF26" i="18"/>
  <c r="AH26" i="18"/>
  <c r="AI26" i="18"/>
  <c r="AJ26" i="18"/>
  <c r="AH27" i="18"/>
  <c r="AI27" i="18"/>
  <c r="AJ27" i="18"/>
  <c r="AH28" i="18"/>
  <c r="AI28" i="18"/>
  <c r="AJ28" i="18"/>
  <c r="AH29" i="18"/>
  <c r="AI29" i="18"/>
  <c r="AJ29" i="18"/>
  <c r="AH30" i="18"/>
  <c r="AI30" i="18"/>
  <c r="AJ30" i="18"/>
  <c r="AH31" i="18"/>
  <c r="AI31" i="18"/>
  <c r="AJ31" i="18"/>
  <c r="AH32" i="18"/>
  <c r="AI32" i="18"/>
  <c r="AJ32" i="18"/>
  <c r="AH33" i="18"/>
  <c r="AI33" i="18"/>
  <c r="AJ33" i="18"/>
  <c r="AH34" i="18"/>
  <c r="AI34" i="18"/>
  <c r="AJ34" i="18"/>
  <c r="AH35" i="18"/>
  <c r="AI35" i="18"/>
  <c r="AJ35" i="18"/>
  <c r="AH36" i="18"/>
  <c r="AI36" i="18"/>
  <c r="AJ36" i="18"/>
  <c r="AG37" i="18"/>
  <c r="AH37" i="18"/>
  <c r="AI37" i="18"/>
  <c r="AJ37" i="18"/>
  <c r="AH38" i="18"/>
  <c r="AI38" i="18"/>
  <c r="AJ38" i="18"/>
  <c r="AH39" i="18"/>
  <c r="AI39" i="18"/>
  <c r="AJ39" i="18"/>
  <c r="AH40" i="18"/>
  <c r="AI40" i="18"/>
  <c r="AJ40" i="18"/>
  <c r="AH41" i="18"/>
  <c r="AI41" i="18"/>
  <c r="AJ41" i="18"/>
  <c r="AH42" i="18"/>
  <c r="AI42" i="18"/>
  <c r="AJ42" i="18"/>
  <c r="AH43" i="18"/>
  <c r="AI43" i="18"/>
  <c r="AJ43" i="18"/>
  <c r="AF44" i="18"/>
  <c r="AH44" i="18"/>
  <c r="AI44" i="18"/>
  <c r="AJ44" i="18"/>
  <c r="AF45" i="18"/>
  <c r="AH45" i="18"/>
  <c r="AI45" i="18"/>
  <c r="AJ45" i="18"/>
  <c r="AH46" i="18"/>
  <c r="AI46" i="18"/>
  <c r="AJ46" i="18"/>
  <c r="AH47" i="18"/>
  <c r="AI47" i="18"/>
  <c r="AJ47" i="18"/>
  <c r="AH48" i="18"/>
  <c r="AI48" i="18"/>
  <c r="AJ48" i="18"/>
  <c r="AH49" i="18"/>
  <c r="AI49" i="18"/>
  <c r="AJ49" i="18"/>
  <c r="AH50" i="18"/>
  <c r="AI50" i="18"/>
  <c r="AJ50" i="18"/>
  <c r="AH51" i="18"/>
  <c r="AI51" i="18"/>
  <c r="AJ51" i="18"/>
  <c r="AH52" i="18"/>
  <c r="AI52" i="18"/>
  <c r="AJ52" i="18"/>
  <c r="AH53" i="18"/>
  <c r="AI53" i="18"/>
  <c r="AJ53" i="18"/>
  <c r="AH54" i="18"/>
  <c r="AI54" i="18"/>
  <c r="AJ54" i="18"/>
  <c r="AG55" i="18"/>
  <c r="AH55" i="18"/>
  <c r="AI55" i="18"/>
  <c r="AJ55" i="18"/>
  <c r="AG56" i="18"/>
  <c r="AH56" i="18"/>
  <c r="AI56" i="18"/>
  <c r="AJ56" i="18"/>
  <c r="AF57" i="18"/>
  <c r="AH57" i="18"/>
  <c r="AI57" i="18"/>
  <c r="AJ57" i="18"/>
  <c r="AH58" i="18"/>
  <c r="AI58" i="18"/>
  <c r="AJ58" i="18"/>
  <c r="AH59" i="18"/>
  <c r="AI59" i="18"/>
  <c r="AJ59" i="18"/>
  <c r="AH60" i="18"/>
  <c r="AI60" i="18"/>
  <c r="AJ60" i="18"/>
  <c r="AH61" i="18"/>
  <c r="AI61" i="18"/>
  <c r="AJ61" i="18"/>
  <c r="AH62" i="18"/>
  <c r="AI62" i="18"/>
  <c r="AJ62" i="18"/>
  <c r="AH63" i="18"/>
  <c r="AI63" i="18"/>
  <c r="AJ63" i="18"/>
  <c r="AH64" i="18"/>
  <c r="AI64" i="18"/>
  <c r="AJ64" i="18"/>
  <c r="AH65" i="18"/>
  <c r="AI65" i="18"/>
  <c r="AJ65" i="18"/>
  <c r="AH66" i="18"/>
  <c r="AI66" i="18"/>
  <c r="AJ66" i="18"/>
  <c r="AH67" i="18"/>
  <c r="AI67" i="18"/>
  <c r="AJ67" i="18"/>
  <c r="AH68" i="18"/>
  <c r="AI68" i="18"/>
  <c r="AJ68" i="18"/>
  <c r="AH69" i="18"/>
  <c r="AI69" i="18"/>
  <c r="AJ69" i="18"/>
  <c r="AH70" i="18"/>
  <c r="AI70" i="18"/>
  <c r="AJ70" i="18"/>
  <c r="AH71" i="18"/>
  <c r="AI71" i="18"/>
  <c r="AJ71" i="18"/>
  <c r="AH72" i="18"/>
  <c r="AI72" i="18"/>
  <c r="AJ72" i="18"/>
  <c r="AH73" i="18"/>
  <c r="AI73" i="18"/>
  <c r="AJ73" i="18"/>
  <c r="AF74" i="18"/>
  <c r="AH74" i="18"/>
  <c r="AI74" i="18"/>
  <c r="AJ74" i="18"/>
  <c r="AH75" i="18"/>
  <c r="AI75" i="18"/>
  <c r="AJ75" i="18"/>
  <c r="AF76" i="18"/>
  <c r="AH76" i="18"/>
  <c r="AI76" i="18"/>
  <c r="AJ76" i="18"/>
  <c r="AF77" i="18"/>
  <c r="AH77" i="18"/>
  <c r="AI77" i="18"/>
  <c r="AJ77" i="18"/>
  <c r="AH78" i="18"/>
  <c r="AI78" i="18"/>
  <c r="AJ78" i="18"/>
  <c r="AH79" i="18"/>
  <c r="AI79" i="18"/>
  <c r="AJ79" i="18"/>
  <c r="AH80" i="18"/>
  <c r="AI80" i="18"/>
  <c r="AJ80" i="18"/>
  <c r="AH81" i="18"/>
  <c r="AI81" i="18"/>
  <c r="AJ81" i="18"/>
  <c r="Z1828" i="18"/>
  <c r="AA1828" i="18"/>
  <c r="AB1828" i="18"/>
  <c r="Z1829" i="18"/>
  <c r="AA1829" i="18"/>
  <c r="AB1829" i="18"/>
  <c r="Z1830" i="18"/>
  <c r="AA1830" i="18"/>
  <c r="AB1830" i="18"/>
  <c r="Z1831" i="18"/>
  <c r="AA1831" i="18"/>
  <c r="AB1831" i="18"/>
  <c r="Z1832" i="18"/>
  <c r="AA1832" i="18"/>
  <c r="AB1832" i="18"/>
  <c r="Z1833" i="18"/>
  <c r="AA1833" i="18"/>
  <c r="AB1833" i="18"/>
  <c r="Z1810" i="18"/>
  <c r="AA1810" i="18"/>
  <c r="AB1810" i="18"/>
  <c r="Z1811" i="18"/>
  <c r="AA1811" i="18"/>
  <c r="AB1811" i="18"/>
  <c r="Z1812" i="18"/>
  <c r="AA1812" i="18"/>
  <c r="AB1812" i="18"/>
  <c r="Z1813" i="18"/>
  <c r="AA1813" i="18"/>
  <c r="AB1813" i="18"/>
  <c r="Z1814" i="18"/>
  <c r="AA1814" i="18"/>
  <c r="AB1814" i="18"/>
  <c r="Z1815" i="18"/>
  <c r="AA1815" i="18"/>
  <c r="AB1815" i="18"/>
  <c r="Z1816" i="18"/>
  <c r="AA1816" i="18"/>
  <c r="AB1816" i="18"/>
  <c r="Z1817" i="18"/>
  <c r="AA1817" i="18"/>
  <c r="AB1817" i="18"/>
  <c r="Z1818" i="18"/>
  <c r="AA1818" i="18"/>
  <c r="AB1818" i="18"/>
  <c r="Z1819" i="18"/>
  <c r="AA1819" i="18"/>
  <c r="AB1819" i="18"/>
  <c r="Z1820" i="18"/>
  <c r="AA1820" i="18"/>
  <c r="AB1820" i="18"/>
  <c r="Z1821" i="18"/>
  <c r="AA1821" i="18"/>
  <c r="AB1821" i="18"/>
  <c r="Z1822" i="18"/>
  <c r="AA1822" i="18"/>
  <c r="AB1822" i="18"/>
  <c r="Z1823" i="18"/>
  <c r="AA1823" i="18"/>
  <c r="AB1823" i="18"/>
  <c r="Z1824" i="18"/>
  <c r="AA1824" i="18"/>
  <c r="AB1824" i="18"/>
  <c r="Z1825" i="18"/>
  <c r="AA1825" i="18"/>
  <c r="AB1825" i="18"/>
  <c r="Z1826" i="18"/>
  <c r="AA1826" i="18"/>
  <c r="AB1826" i="18"/>
  <c r="Z1827" i="18"/>
  <c r="AA1827" i="18"/>
  <c r="AB1827" i="18"/>
  <c r="Z1806" i="18"/>
  <c r="AA1806" i="18"/>
  <c r="AB1806" i="18"/>
  <c r="Z1807" i="18"/>
  <c r="AA1807" i="18"/>
  <c r="AB1807" i="18"/>
  <c r="Z1808" i="18"/>
  <c r="AA1808" i="18"/>
  <c r="AB1808" i="18"/>
  <c r="Z1809" i="18"/>
  <c r="AA1809" i="18"/>
  <c r="AB1809" i="18"/>
  <c r="Z174" i="18"/>
  <c r="AA174" i="18"/>
  <c r="AB174" i="18"/>
  <c r="Z175" i="18"/>
  <c r="AA175" i="18"/>
  <c r="AB175" i="18"/>
  <c r="Z176" i="18"/>
  <c r="AA176" i="18"/>
  <c r="AB176" i="18"/>
  <c r="Z177" i="18"/>
  <c r="AA177" i="18"/>
  <c r="AB177" i="18"/>
  <c r="Z178" i="18"/>
  <c r="AA178" i="18"/>
  <c r="AB178" i="18"/>
  <c r="Z179" i="18"/>
  <c r="AA179" i="18"/>
  <c r="AB179" i="18"/>
  <c r="Z180" i="18"/>
  <c r="AA180" i="18"/>
  <c r="AB180" i="18"/>
  <c r="Z181" i="18"/>
  <c r="AA181" i="18"/>
  <c r="AB181" i="18"/>
  <c r="Z182" i="18"/>
  <c r="AA182" i="18"/>
  <c r="AB182" i="18"/>
  <c r="Z183" i="18"/>
  <c r="AA183" i="18"/>
  <c r="AB183" i="18"/>
  <c r="Z184" i="18"/>
  <c r="AA184" i="18"/>
  <c r="AB184" i="18"/>
  <c r="Z185" i="18"/>
  <c r="AA185" i="18"/>
  <c r="AB185" i="18"/>
  <c r="Z186" i="18"/>
  <c r="AA186" i="18"/>
  <c r="AB186" i="18"/>
  <c r="Z187" i="18"/>
  <c r="AA187" i="18"/>
  <c r="AB187" i="18"/>
  <c r="Z188" i="18"/>
  <c r="AA188" i="18"/>
  <c r="AB188" i="18"/>
  <c r="Z189" i="18"/>
  <c r="AA189" i="18"/>
  <c r="AB189" i="18"/>
  <c r="Z190" i="18"/>
  <c r="AA190" i="18"/>
  <c r="AB190" i="18"/>
  <c r="Z191" i="18"/>
  <c r="AA191" i="18"/>
  <c r="AB191" i="18"/>
  <c r="Z192" i="18"/>
  <c r="AA192" i="18"/>
  <c r="AB192" i="18"/>
  <c r="Z193" i="18"/>
  <c r="AA193" i="18"/>
  <c r="AB193" i="18"/>
  <c r="Z194" i="18"/>
  <c r="AA194" i="18"/>
  <c r="AB194" i="18"/>
  <c r="Z195" i="18"/>
  <c r="AA195" i="18"/>
  <c r="AB195" i="18"/>
  <c r="Z196" i="18"/>
  <c r="AA196" i="18"/>
  <c r="AB196" i="18"/>
  <c r="Z197" i="18"/>
  <c r="AA197" i="18"/>
  <c r="AB197" i="18"/>
  <c r="Z198" i="18"/>
  <c r="AA198" i="18"/>
  <c r="AB198" i="18"/>
  <c r="Z199" i="18"/>
  <c r="AA199" i="18"/>
  <c r="AB199" i="18"/>
  <c r="Z200" i="18"/>
  <c r="AA200" i="18"/>
  <c r="AB200" i="18"/>
  <c r="Z201" i="18"/>
  <c r="AA201" i="18"/>
  <c r="AB201" i="18"/>
  <c r="Z202" i="18"/>
  <c r="AA202" i="18"/>
  <c r="AB202" i="18"/>
  <c r="Z203" i="18"/>
  <c r="AA203" i="18"/>
  <c r="AB203" i="18"/>
  <c r="Z204" i="18"/>
  <c r="AA204" i="18"/>
  <c r="AB204" i="18"/>
  <c r="Z205" i="18"/>
  <c r="AA205" i="18"/>
  <c r="AB205" i="18"/>
  <c r="Z206" i="18"/>
  <c r="AA206" i="18"/>
  <c r="AB206" i="18"/>
  <c r="Z207" i="18"/>
  <c r="AA207" i="18"/>
  <c r="AB207" i="18"/>
  <c r="Z208" i="18"/>
  <c r="AA208" i="18"/>
  <c r="AB208" i="18"/>
  <c r="Z209" i="18"/>
  <c r="AA209" i="18"/>
  <c r="AB209" i="18"/>
  <c r="Z210" i="18"/>
  <c r="AA210" i="18"/>
  <c r="AB210" i="18"/>
  <c r="Z211" i="18"/>
  <c r="AA211" i="18"/>
  <c r="AB211" i="18"/>
  <c r="Z212" i="18"/>
  <c r="AA212" i="18"/>
  <c r="AB212" i="18"/>
  <c r="Z213" i="18"/>
  <c r="AA213" i="18"/>
  <c r="AB213" i="18"/>
  <c r="Z214" i="18"/>
  <c r="AA214" i="18"/>
  <c r="AB214" i="18"/>
  <c r="Z215" i="18"/>
  <c r="AA215" i="18"/>
  <c r="AB215" i="18"/>
  <c r="Z216" i="18"/>
  <c r="AA216" i="18"/>
  <c r="AB216" i="18"/>
  <c r="Z217" i="18"/>
  <c r="AA217" i="18"/>
  <c r="AB217" i="18"/>
  <c r="Z218" i="18"/>
  <c r="AA218" i="18"/>
  <c r="AB218" i="18"/>
  <c r="Z219" i="18"/>
  <c r="AA219" i="18"/>
  <c r="AB219" i="18"/>
  <c r="Z220" i="18"/>
  <c r="AA220" i="18"/>
  <c r="AB220" i="18"/>
  <c r="Z221" i="18"/>
  <c r="AA221" i="18"/>
  <c r="AB221" i="18"/>
  <c r="Z222" i="18"/>
  <c r="AA222" i="18"/>
  <c r="AB222" i="18"/>
  <c r="Z223" i="18"/>
  <c r="AA223" i="18"/>
  <c r="AB223" i="18"/>
  <c r="Z224" i="18"/>
  <c r="AA224" i="18"/>
  <c r="AB224" i="18"/>
  <c r="Z225" i="18"/>
  <c r="AA225" i="18"/>
  <c r="AB225" i="18"/>
  <c r="Z226" i="18"/>
  <c r="AA226" i="18"/>
  <c r="AB226" i="18"/>
  <c r="Z227" i="18"/>
  <c r="AA227" i="18"/>
  <c r="AB227" i="18"/>
  <c r="Z228" i="18"/>
  <c r="AA228" i="18"/>
  <c r="AB228" i="18"/>
  <c r="Z229" i="18"/>
  <c r="AA229" i="18"/>
  <c r="AB229" i="18"/>
  <c r="Z230" i="18"/>
  <c r="AA230" i="18"/>
  <c r="AB230" i="18"/>
  <c r="Z231" i="18"/>
  <c r="AA231" i="18"/>
  <c r="AB231" i="18"/>
  <c r="Z232" i="18"/>
  <c r="AA232" i="18"/>
  <c r="AB232" i="18"/>
  <c r="Z233" i="18"/>
  <c r="AA233" i="18"/>
  <c r="AB233" i="18"/>
  <c r="Z234" i="18"/>
  <c r="AA234" i="18"/>
  <c r="AB234" i="18"/>
  <c r="Z235" i="18"/>
  <c r="AA235" i="18"/>
  <c r="AB235" i="18"/>
  <c r="Z236" i="18"/>
  <c r="AA236" i="18"/>
  <c r="AB236" i="18"/>
  <c r="Z237" i="18"/>
  <c r="AA237" i="18"/>
  <c r="AB237" i="18"/>
  <c r="Z238" i="18"/>
  <c r="AA238" i="18"/>
  <c r="AB238" i="18"/>
  <c r="Z239" i="18"/>
  <c r="AA239" i="18"/>
  <c r="AB239" i="18"/>
  <c r="Z240" i="18"/>
  <c r="AA240" i="18"/>
  <c r="AB240" i="18"/>
  <c r="Z241" i="18"/>
  <c r="AA241" i="18"/>
  <c r="AB241" i="18"/>
  <c r="Z242" i="18"/>
  <c r="AA242" i="18"/>
  <c r="AB242" i="18"/>
  <c r="Z243" i="18"/>
  <c r="AA243" i="18"/>
  <c r="AB243" i="18"/>
  <c r="Z244" i="18"/>
  <c r="AA244" i="18"/>
  <c r="AB244" i="18"/>
  <c r="Z245" i="18"/>
  <c r="AA245" i="18"/>
  <c r="AB245" i="18"/>
  <c r="Z246" i="18"/>
  <c r="AA246" i="18"/>
  <c r="AB246" i="18"/>
  <c r="Z247" i="18"/>
  <c r="AA247" i="18"/>
  <c r="AB247" i="18"/>
  <c r="Z248" i="18"/>
  <c r="AA248" i="18"/>
  <c r="AB248" i="18"/>
  <c r="Z249" i="18"/>
  <c r="AA249" i="18"/>
  <c r="AB249" i="18"/>
  <c r="Z250" i="18"/>
  <c r="AA250" i="18"/>
  <c r="AB250" i="18"/>
  <c r="Z251" i="18"/>
  <c r="AA251" i="18"/>
  <c r="AB251" i="18"/>
  <c r="Z252" i="18"/>
  <c r="AA252" i="18"/>
  <c r="AB252" i="18"/>
  <c r="Z253" i="18"/>
  <c r="AA253" i="18"/>
  <c r="AB253" i="18"/>
  <c r="Z254" i="18"/>
  <c r="AA254" i="18"/>
  <c r="AB254" i="18"/>
  <c r="Z255" i="18"/>
  <c r="AA255" i="18"/>
  <c r="AB255" i="18"/>
  <c r="Z256" i="18"/>
  <c r="AA256" i="18"/>
  <c r="AB256" i="18"/>
  <c r="Z257" i="18"/>
  <c r="AA257" i="18"/>
  <c r="AB257" i="18"/>
  <c r="Z258" i="18"/>
  <c r="AA258" i="18"/>
  <c r="AB258" i="18"/>
  <c r="Z259" i="18"/>
  <c r="AA259" i="18"/>
  <c r="AB259" i="18"/>
  <c r="Z260" i="18"/>
  <c r="AA260" i="18"/>
  <c r="AB260" i="18"/>
  <c r="Z261" i="18"/>
  <c r="AA261" i="18"/>
  <c r="AB261" i="18"/>
  <c r="Z262" i="18"/>
  <c r="AA262" i="18"/>
  <c r="AB262" i="18"/>
  <c r="Z263" i="18"/>
  <c r="AA263" i="18"/>
  <c r="AB263" i="18"/>
  <c r="Z264" i="18"/>
  <c r="AA264" i="18"/>
  <c r="AB264" i="18"/>
  <c r="Z265" i="18"/>
  <c r="AA265" i="18"/>
  <c r="AB265" i="18"/>
  <c r="Z266" i="18"/>
  <c r="AA266" i="18"/>
  <c r="AB266" i="18"/>
  <c r="Z267" i="18"/>
  <c r="AA267" i="18"/>
  <c r="AB267" i="18"/>
  <c r="Z268" i="18"/>
  <c r="AA268" i="18"/>
  <c r="AB268" i="18"/>
  <c r="Z269" i="18"/>
  <c r="AA269" i="18"/>
  <c r="AB269" i="18"/>
  <c r="Z270" i="18"/>
  <c r="AA270" i="18"/>
  <c r="AB270" i="18"/>
  <c r="Z271" i="18"/>
  <c r="AA271" i="18"/>
  <c r="AB271" i="18"/>
  <c r="Z272" i="18"/>
  <c r="AA272" i="18"/>
  <c r="AB272" i="18"/>
  <c r="Z273" i="18"/>
  <c r="AA273" i="18"/>
  <c r="AB273" i="18"/>
  <c r="Z274" i="18"/>
  <c r="AA274" i="18"/>
  <c r="AB274" i="18"/>
  <c r="Z275" i="18"/>
  <c r="AA275" i="18"/>
  <c r="AB275" i="18"/>
  <c r="Z276" i="18"/>
  <c r="AA276" i="18"/>
  <c r="AB276" i="18"/>
  <c r="Z277" i="18"/>
  <c r="AA277" i="18"/>
  <c r="AB277" i="18"/>
  <c r="Z278" i="18"/>
  <c r="AA278" i="18"/>
  <c r="AB278" i="18"/>
  <c r="Z279" i="18"/>
  <c r="AA279" i="18"/>
  <c r="AB279" i="18"/>
  <c r="Z280" i="18"/>
  <c r="AA280" i="18"/>
  <c r="AB280" i="18"/>
  <c r="Z281" i="18"/>
  <c r="AA281" i="18"/>
  <c r="AB281" i="18"/>
  <c r="Z282" i="18"/>
  <c r="AA282" i="18"/>
  <c r="AB282" i="18"/>
  <c r="Z283" i="18"/>
  <c r="AA283" i="18"/>
  <c r="AB283" i="18"/>
  <c r="Z284" i="18"/>
  <c r="AA284" i="18"/>
  <c r="AB284" i="18"/>
  <c r="Z285" i="18"/>
  <c r="AA285" i="18"/>
  <c r="AB285" i="18"/>
  <c r="Z286" i="18"/>
  <c r="AA286" i="18"/>
  <c r="AB286" i="18"/>
  <c r="Z287" i="18"/>
  <c r="AA287" i="18"/>
  <c r="AB287" i="18"/>
  <c r="Z288" i="18"/>
  <c r="AA288" i="18"/>
  <c r="AB288" i="18"/>
  <c r="Z289" i="18"/>
  <c r="AA289" i="18"/>
  <c r="AB289" i="18"/>
  <c r="Z290" i="18"/>
  <c r="AA290" i="18"/>
  <c r="AB290" i="18"/>
  <c r="Z291" i="18"/>
  <c r="AA291" i="18"/>
  <c r="AB291" i="18"/>
  <c r="Z292" i="18"/>
  <c r="AA292" i="18"/>
  <c r="AB292" i="18"/>
  <c r="Z293" i="18"/>
  <c r="AA293" i="18"/>
  <c r="AB293" i="18"/>
  <c r="Z294" i="18"/>
  <c r="AA294" i="18"/>
  <c r="AB294" i="18"/>
  <c r="Z295" i="18"/>
  <c r="AA295" i="18"/>
  <c r="AB295" i="18"/>
  <c r="Z296" i="18"/>
  <c r="AA296" i="18"/>
  <c r="AB296" i="18"/>
  <c r="Z297" i="18"/>
  <c r="AA297" i="18"/>
  <c r="AB297" i="18"/>
  <c r="Z298" i="18"/>
  <c r="AA298" i="18"/>
  <c r="AB298" i="18"/>
  <c r="Z299" i="18"/>
  <c r="AA299" i="18"/>
  <c r="AB299" i="18"/>
  <c r="Z300" i="18"/>
  <c r="AA300" i="18"/>
  <c r="AB300" i="18"/>
  <c r="Z301" i="18"/>
  <c r="AA301" i="18"/>
  <c r="AB301" i="18"/>
  <c r="Z302" i="18"/>
  <c r="AA302" i="18"/>
  <c r="AB302" i="18"/>
  <c r="Z303" i="18"/>
  <c r="AA303" i="18"/>
  <c r="AB303" i="18"/>
  <c r="Z304" i="18"/>
  <c r="AA304" i="18"/>
  <c r="AB304" i="18"/>
  <c r="Z305" i="18"/>
  <c r="AA305" i="18"/>
  <c r="AB305" i="18"/>
  <c r="Z306" i="18"/>
  <c r="AA306" i="18"/>
  <c r="AB306" i="18"/>
  <c r="Z307" i="18"/>
  <c r="AA307" i="18"/>
  <c r="AB307" i="18"/>
  <c r="Z308" i="18"/>
  <c r="AA308" i="18"/>
  <c r="AB308" i="18"/>
  <c r="Z309" i="18"/>
  <c r="AA309" i="18"/>
  <c r="AB309" i="18"/>
  <c r="Z310" i="18"/>
  <c r="AA310" i="18"/>
  <c r="AB310" i="18"/>
  <c r="Z311" i="18"/>
  <c r="AA311" i="18"/>
  <c r="AB311" i="18"/>
  <c r="Z312" i="18"/>
  <c r="AA312" i="18"/>
  <c r="AB312" i="18"/>
  <c r="Z313" i="18"/>
  <c r="AA313" i="18"/>
  <c r="AB313" i="18"/>
  <c r="Z314" i="18"/>
  <c r="AA314" i="18"/>
  <c r="AB314" i="18"/>
  <c r="Z315" i="18"/>
  <c r="AA315" i="18"/>
  <c r="AB315" i="18"/>
  <c r="Z316" i="18"/>
  <c r="AA316" i="18"/>
  <c r="AB316" i="18"/>
  <c r="Z317" i="18"/>
  <c r="AA317" i="18"/>
  <c r="AB317" i="18"/>
  <c r="Z318" i="18"/>
  <c r="AA318" i="18"/>
  <c r="AB318" i="18"/>
  <c r="Z319" i="18"/>
  <c r="AA319" i="18"/>
  <c r="AB319" i="18"/>
  <c r="Z320" i="18"/>
  <c r="AA320" i="18"/>
  <c r="AB320" i="18"/>
  <c r="Z321" i="18"/>
  <c r="AA321" i="18"/>
  <c r="AB321" i="18"/>
  <c r="Z322" i="18"/>
  <c r="AA322" i="18"/>
  <c r="AB322" i="18"/>
  <c r="Z323" i="18"/>
  <c r="AA323" i="18"/>
  <c r="AB323" i="18"/>
  <c r="Z324" i="18"/>
  <c r="AA324" i="18"/>
  <c r="AB324" i="18"/>
  <c r="Z325" i="18"/>
  <c r="AA325" i="18"/>
  <c r="AB325" i="18"/>
  <c r="Z326" i="18"/>
  <c r="AA326" i="18"/>
  <c r="AB326" i="18"/>
  <c r="Z327" i="18"/>
  <c r="AA327" i="18"/>
  <c r="AB327" i="18"/>
  <c r="Z328" i="18"/>
  <c r="AA328" i="18"/>
  <c r="AB328" i="18"/>
  <c r="Z329" i="18"/>
  <c r="AA329" i="18"/>
  <c r="AB329" i="18"/>
  <c r="Z330" i="18"/>
  <c r="AA330" i="18"/>
  <c r="AB330" i="18"/>
  <c r="Z331" i="18"/>
  <c r="AA331" i="18"/>
  <c r="AB331" i="18"/>
  <c r="Z332" i="18"/>
  <c r="AA332" i="18"/>
  <c r="AB332" i="18"/>
  <c r="Z333" i="18"/>
  <c r="AA333" i="18"/>
  <c r="AB333" i="18"/>
  <c r="Z334" i="18"/>
  <c r="AA334" i="18"/>
  <c r="AB334" i="18"/>
  <c r="Z335" i="18"/>
  <c r="AA335" i="18"/>
  <c r="AB335" i="18"/>
  <c r="Z336" i="18"/>
  <c r="AA336" i="18"/>
  <c r="AB336" i="18"/>
  <c r="Z337" i="18"/>
  <c r="AA337" i="18"/>
  <c r="AB337" i="18"/>
  <c r="Z338" i="18"/>
  <c r="AA338" i="18"/>
  <c r="AB338" i="18"/>
  <c r="Z339" i="18"/>
  <c r="AA339" i="18"/>
  <c r="AB339" i="18"/>
  <c r="Z340" i="18"/>
  <c r="AA340" i="18"/>
  <c r="AB340" i="18"/>
  <c r="Z341" i="18"/>
  <c r="AA341" i="18"/>
  <c r="AB341" i="18"/>
  <c r="Z342" i="18"/>
  <c r="AA342" i="18"/>
  <c r="AB342" i="18"/>
  <c r="Z343" i="18"/>
  <c r="AA343" i="18"/>
  <c r="AB343" i="18"/>
  <c r="Z344" i="18"/>
  <c r="AA344" i="18"/>
  <c r="AB344" i="18"/>
  <c r="Z345" i="18"/>
  <c r="AA345" i="18"/>
  <c r="AB345" i="18"/>
  <c r="Z346" i="18"/>
  <c r="AA346" i="18"/>
  <c r="AB346" i="18"/>
  <c r="Z347" i="18"/>
  <c r="AA347" i="18"/>
  <c r="AB347" i="18"/>
  <c r="Z348" i="18"/>
  <c r="AA348" i="18"/>
  <c r="AB348" i="18"/>
  <c r="Z349" i="18"/>
  <c r="AA349" i="18"/>
  <c r="AB349" i="18"/>
  <c r="Z350" i="18"/>
  <c r="AA350" i="18"/>
  <c r="AB350" i="18"/>
  <c r="Z351" i="18"/>
  <c r="AA351" i="18"/>
  <c r="AB351" i="18"/>
  <c r="Z352" i="18"/>
  <c r="AA352" i="18"/>
  <c r="AB352" i="18"/>
  <c r="Z353" i="18"/>
  <c r="AA353" i="18"/>
  <c r="AB353" i="18"/>
  <c r="Z354" i="18"/>
  <c r="AA354" i="18"/>
  <c r="AB354" i="18"/>
  <c r="Z355" i="18"/>
  <c r="AA355" i="18"/>
  <c r="AB355" i="18"/>
  <c r="Z356" i="18"/>
  <c r="AA356" i="18"/>
  <c r="AB356" i="18"/>
  <c r="Z357" i="18"/>
  <c r="AA357" i="18"/>
  <c r="AB357" i="18"/>
  <c r="Z358" i="18"/>
  <c r="AA358" i="18"/>
  <c r="AB358" i="18"/>
  <c r="Z359" i="18"/>
  <c r="AA359" i="18"/>
  <c r="AB359" i="18"/>
  <c r="Z360" i="18"/>
  <c r="AA360" i="18"/>
  <c r="AB360" i="18"/>
  <c r="Z361" i="18"/>
  <c r="AA361" i="18"/>
  <c r="AB361" i="18"/>
  <c r="Z362" i="18"/>
  <c r="AA362" i="18"/>
  <c r="AB362" i="18"/>
  <c r="Z363" i="18"/>
  <c r="AA363" i="18"/>
  <c r="AB363" i="18"/>
  <c r="Z364" i="18"/>
  <c r="AA364" i="18"/>
  <c r="AB364" i="18"/>
  <c r="Z365" i="18"/>
  <c r="AA365" i="18"/>
  <c r="AB365" i="18"/>
  <c r="Z366" i="18"/>
  <c r="AA366" i="18"/>
  <c r="AB366" i="18"/>
  <c r="Z367" i="18"/>
  <c r="AA367" i="18"/>
  <c r="AB367" i="18"/>
  <c r="Z368" i="18"/>
  <c r="AA368" i="18"/>
  <c r="AB368" i="18"/>
  <c r="Z369" i="18"/>
  <c r="AA369" i="18"/>
  <c r="AB369" i="18"/>
  <c r="Z370" i="18"/>
  <c r="AA370" i="18"/>
  <c r="AB370" i="18"/>
  <c r="Z371" i="18"/>
  <c r="AA371" i="18"/>
  <c r="AB371" i="18"/>
  <c r="Z372" i="18"/>
  <c r="AA372" i="18"/>
  <c r="AB372" i="18"/>
  <c r="Z373" i="18"/>
  <c r="AA373" i="18"/>
  <c r="AB373" i="18"/>
  <c r="Z374" i="18"/>
  <c r="AA374" i="18"/>
  <c r="AB374" i="18"/>
  <c r="Z375" i="18"/>
  <c r="AA375" i="18"/>
  <c r="AB375" i="18"/>
  <c r="Z376" i="18"/>
  <c r="AA376" i="18"/>
  <c r="AB376" i="18"/>
  <c r="Z377" i="18"/>
  <c r="AA377" i="18"/>
  <c r="AB377" i="18"/>
  <c r="Z378" i="18"/>
  <c r="AA378" i="18"/>
  <c r="AB378" i="18"/>
  <c r="Z379" i="18"/>
  <c r="AA379" i="18"/>
  <c r="AB379" i="18"/>
  <c r="Z380" i="18"/>
  <c r="AA380" i="18"/>
  <c r="AB380" i="18"/>
  <c r="Z381" i="18"/>
  <c r="AA381" i="18"/>
  <c r="AB381" i="18"/>
  <c r="Z382" i="18"/>
  <c r="AA382" i="18"/>
  <c r="AB382" i="18"/>
  <c r="Z383" i="18"/>
  <c r="AA383" i="18"/>
  <c r="AB383" i="18"/>
  <c r="Z384" i="18"/>
  <c r="AA384" i="18"/>
  <c r="AB384" i="18"/>
  <c r="Z385" i="18"/>
  <c r="AA385" i="18"/>
  <c r="AB385" i="18"/>
  <c r="Z386" i="18"/>
  <c r="AA386" i="18"/>
  <c r="AB386" i="18"/>
  <c r="Z387" i="18"/>
  <c r="AA387" i="18"/>
  <c r="AB387" i="18"/>
  <c r="Z388" i="18"/>
  <c r="AA388" i="18"/>
  <c r="AB388" i="18"/>
  <c r="Z389" i="18"/>
  <c r="AA389" i="18"/>
  <c r="AB389" i="18"/>
  <c r="Z390" i="18"/>
  <c r="AA390" i="18"/>
  <c r="AB390" i="18"/>
  <c r="Z391" i="18"/>
  <c r="AA391" i="18"/>
  <c r="AB391" i="18"/>
  <c r="Z392" i="18"/>
  <c r="AA392" i="18"/>
  <c r="AB392" i="18"/>
  <c r="Z393" i="18"/>
  <c r="AA393" i="18"/>
  <c r="AB393" i="18"/>
  <c r="Z394" i="18"/>
  <c r="AA394" i="18"/>
  <c r="AB394" i="18"/>
  <c r="Z395" i="18"/>
  <c r="AA395" i="18"/>
  <c r="AB395" i="18"/>
  <c r="Z396" i="18"/>
  <c r="AA396" i="18"/>
  <c r="AB396" i="18"/>
  <c r="Z397" i="18"/>
  <c r="AA397" i="18"/>
  <c r="AB397" i="18"/>
  <c r="Z398" i="18"/>
  <c r="AA398" i="18"/>
  <c r="AB398" i="18"/>
  <c r="Z399" i="18"/>
  <c r="AA399" i="18"/>
  <c r="AB399" i="18"/>
  <c r="Z400" i="18"/>
  <c r="AA400" i="18"/>
  <c r="AB400" i="18"/>
  <c r="Z401" i="18"/>
  <c r="AA401" i="18"/>
  <c r="AB401" i="18"/>
  <c r="Z402" i="18"/>
  <c r="AA402" i="18"/>
  <c r="AB402" i="18"/>
  <c r="Z403" i="18"/>
  <c r="AA403" i="18"/>
  <c r="AB403" i="18"/>
  <c r="Z404" i="18"/>
  <c r="AA404" i="18"/>
  <c r="AB404" i="18"/>
  <c r="Z405" i="18"/>
  <c r="AA405" i="18"/>
  <c r="AB405" i="18"/>
  <c r="Z406" i="18"/>
  <c r="AA406" i="18"/>
  <c r="AB406" i="18"/>
  <c r="Z407" i="18"/>
  <c r="AA407" i="18"/>
  <c r="AB407" i="18"/>
  <c r="Z408" i="18"/>
  <c r="AA408" i="18"/>
  <c r="AB408" i="18"/>
  <c r="Z409" i="18"/>
  <c r="AA409" i="18"/>
  <c r="AB409" i="18"/>
  <c r="Z410" i="18"/>
  <c r="AA410" i="18"/>
  <c r="AB410" i="18"/>
  <c r="Z411" i="18"/>
  <c r="AA411" i="18"/>
  <c r="AB411" i="18"/>
  <c r="Z412" i="18"/>
  <c r="AA412" i="18"/>
  <c r="AB412" i="18"/>
  <c r="Z413" i="18"/>
  <c r="AA413" i="18"/>
  <c r="AB413" i="18"/>
  <c r="Z414" i="18"/>
  <c r="AA414" i="18"/>
  <c r="AB414" i="18"/>
  <c r="Z415" i="18"/>
  <c r="AA415" i="18"/>
  <c r="AB415" i="18"/>
  <c r="Z416" i="18"/>
  <c r="AA416" i="18"/>
  <c r="AB416" i="18"/>
  <c r="Z417" i="18"/>
  <c r="AA417" i="18"/>
  <c r="AB417" i="18"/>
  <c r="Z418" i="18"/>
  <c r="AA418" i="18"/>
  <c r="AB418" i="18"/>
  <c r="Z419" i="18"/>
  <c r="AA419" i="18"/>
  <c r="AB419" i="18"/>
  <c r="Z420" i="18"/>
  <c r="AA420" i="18"/>
  <c r="AB420" i="18"/>
  <c r="Z421" i="18"/>
  <c r="AA421" i="18"/>
  <c r="AB421" i="18"/>
  <c r="Z422" i="18"/>
  <c r="AA422" i="18"/>
  <c r="AB422" i="18"/>
  <c r="Z423" i="18"/>
  <c r="AA423" i="18"/>
  <c r="AB423" i="18"/>
  <c r="Z424" i="18"/>
  <c r="AA424" i="18"/>
  <c r="AB424" i="18"/>
  <c r="Z425" i="18"/>
  <c r="AA425" i="18"/>
  <c r="AB425" i="18"/>
  <c r="Z426" i="18"/>
  <c r="AA426" i="18"/>
  <c r="AB426" i="18"/>
  <c r="Z427" i="18"/>
  <c r="AA427" i="18"/>
  <c r="AB427" i="18"/>
  <c r="Z428" i="18"/>
  <c r="AA428" i="18"/>
  <c r="AB428" i="18"/>
  <c r="Z429" i="18"/>
  <c r="AA429" i="18"/>
  <c r="AB429" i="18"/>
  <c r="Z430" i="18"/>
  <c r="AA430" i="18"/>
  <c r="AB430" i="18"/>
  <c r="Z431" i="18"/>
  <c r="AA431" i="18"/>
  <c r="AB431" i="18"/>
  <c r="Z432" i="18"/>
  <c r="AA432" i="18"/>
  <c r="AB432" i="18"/>
  <c r="Z433" i="18"/>
  <c r="AA433" i="18"/>
  <c r="AB433" i="18"/>
  <c r="Z434" i="18"/>
  <c r="AA434" i="18"/>
  <c r="AB434" i="18"/>
  <c r="Z435" i="18"/>
  <c r="AA435" i="18"/>
  <c r="AB435" i="18"/>
  <c r="Z436" i="18"/>
  <c r="AA436" i="18"/>
  <c r="AB436" i="18"/>
  <c r="Z437" i="18"/>
  <c r="AA437" i="18"/>
  <c r="AB437" i="18"/>
  <c r="Z438" i="18"/>
  <c r="AA438" i="18"/>
  <c r="AB438" i="18"/>
  <c r="Z439" i="18"/>
  <c r="AA439" i="18"/>
  <c r="AB439" i="18"/>
  <c r="Z440" i="18"/>
  <c r="AA440" i="18"/>
  <c r="AB440" i="18"/>
  <c r="Z441" i="18"/>
  <c r="AA441" i="18"/>
  <c r="AB441" i="18"/>
  <c r="Z442" i="18"/>
  <c r="AA442" i="18"/>
  <c r="AB442" i="18"/>
  <c r="Z443" i="18"/>
  <c r="AA443" i="18"/>
  <c r="AB443" i="18"/>
  <c r="Z444" i="18"/>
  <c r="AA444" i="18"/>
  <c r="AB444" i="18"/>
  <c r="Z445" i="18"/>
  <c r="AA445" i="18"/>
  <c r="AB445" i="18"/>
  <c r="Z446" i="18"/>
  <c r="AA446" i="18"/>
  <c r="AB446" i="18"/>
  <c r="Z447" i="18"/>
  <c r="AA447" i="18"/>
  <c r="AB447" i="18"/>
  <c r="Z448" i="18"/>
  <c r="AA448" i="18"/>
  <c r="AB448" i="18"/>
  <c r="Z449" i="18"/>
  <c r="AA449" i="18"/>
  <c r="AB449" i="18"/>
  <c r="Z450" i="18"/>
  <c r="AA450" i="18"/>
  <c r="AB450" i="18"/>
  <c r="Z451" i="18"/>
  <c r="AA451" i="18"/>
  <c r="AB451" i="18"/>
  <c r="Z452" i="18"/>
  <c r="AA452" i="18"/>
  <c r="AB452" i="18"/>
  <c r="Z453" i="18"/>
  <c r="AA453" i="18"/>
  <c r="AB453" i="18"/>
  <c r="Z454" i="18"/>
  <c r="AA454" i="18"/>
  <c r="AB454" i="18"/>
  <c r="Z455" i="18"/>
  <c r="AA455" i="18"/>
  <c r="AB455" i="18"/>
  <c r="Z456" i="18"/>
  <c r="AA456" i="18"/>
  <c r="AB456" i="18"/>
  <c r="Z457" i="18"/>
  <c r="AA457" i="18"/>
  <c r="AB457" i="18"/>
  <c r="Z458" i="18"/>
  <c r="AA458" i="18"/>
  <c r="AB458" i="18"/>
  <c r="Z459" i="18"/>
  <c r="AA459" i="18"/>
  <c r="AB459" i="18"/>
  <c r="Z460" i="18"/>
  <c r="AA460" i="18"/>
  <c r="AB460" i="18"/>
  <c r="Z461" i="18"/>
  <c r="AA461" i="18"/>
  <c r="AB461" i="18"/>
  <c r="Z462" i="18"/>
  <c r="AA462" i="18"/>
  <c r="AB462" i="18"/>
  <c r="Z463" i="18"/>
  <c r="AA463" i="18"/>
  <c r="AB463" i="18"/>
  <c r="Z464" i="18"/>
  <c r="AA464" i="18"/>
  <c r="AB464" i="18"/>
  <c r="Z465" i="18"/>
  <c r="AA465" i="18"/>
  <c r="AB465" i="18"/>
  <c r="Z466" i="18"/>
  <c r="AA466" i="18"/>
  <c r="AB466" i="18"/>
  <c r="Z467" i="18"/>
  <c r="AA467" i="18"/>
  <c r="AB467" i="18"/>
  <c r="Z468" i="18"/>
  <c r="AA468" i="18"/>
  <c r="AB468" i="18"/>
  <c r="Z469" i="18"/>
  <c r="AA469" i="18"/>
  <c r="AB469" i="18"/>
  <c r="Z470" i="18"/>
  <c r="AA470" i="18"/>
  <c r="AB470" i="18"/>
  <c r="Z471" i="18"/>
  <c r="AA471" i="18"/>
  <c r="AB471" i="18"/>
  <c r="Z472" i="18"/>
  <c r="AA472" i="18"/>
  <c r="AB472" i="18"/>
  <c r="Z473" i="18"/>
  <c r="AA473" i="18"/>
  <c r="AB473" i="18"/>
  <c r="Z474" i="18"/>
  <c r="AA474" i="18"/>
  <c r="AB474" i="18"/>
  <c r="Z475" i="18"/>
  <c r="AA475" i="18"/>
  <c r="AB475" i="18"/>
  <c r="Z476" i="18"/>
  <c r="AA476" i="18"/>
  <c r="AB476" i="18"/>
  <c r="Z477" i="18"/>
  <c r="AA477" i="18"/>
  <c r="AB477" i="18"/>
  <c r="Z478" i="18"/>
  <c r="AA478" i="18"/>
  <c r="AB478" i="18"/>
  <c r="Z479" i="18"/>
  <c r="AA479" i="18"/>
  <c r="AB479" i="18"/>
  <c r="Z480" i="18"/>
  <c r="AA480" i="18"/>
  <c r="AB480" i="18"/>
  <c r="Z481" i="18"/>
  <c r="AA481" i="18"/>
  <c r="AB481" i="18"/>
  <c r="Z482" i="18"/>
  <c r="AA482" i="18"/>
  <c r="AB482" i="18"/>
  <c r="Z483" i="18"/>
  <c r="AA483" i="18"/>
  <c r="AB483" i="18"/>
  <c r="Z484" i="18"/>
  <c r="AA484" i="18"/>
  <c r="AB484" i="18"/>
  <c r="Z485" i="18"/>
  <c r="AA485" i="18"/>
  <c r="AB485" i="18"/>
  <c r="Z486" i="18"/>
  <c r="AA486" i="18"/>
  <c r="AB486" i="18"/>
  <c r="Z487" i="18"/>
  <c r="AA487" i="18"/>
  <c r="AB487" i="18"/>
  <c r="Z488" i="18"/>
  <c r="AA488" i="18"/>
  <c r="AB488" i="18"/>
  <c r="Z489" i="18"/>
  <c r="AA489" i="18"/>
  <c r="AB489" i="18"/>
  <c r="Z490" i="18"/>
  <c r="AA490" i="18"/>
  <c r="AB490" i="18"/>
  <c r="Z491" i="18"/>
  <c r="AA491" i="18"/>
  <c r="AB491" i="18"/>
  <c r="Z492" i="18"/>
  <c r="AA492" i="18"/>
  <c r="AB492" i="18"/>
  <c r="Z493" i="18"/>
  <c r="AA493" i="18"/>
  <c r="AB493" i="18"/>
  <c r="Z494" i="18"/>
  <c r="AA494" i="18"/>
  <c r="AB494" i="18"/>
  <c r="Z495" i="18"/>
  <c r="AA495" i="18"/>
  <c r="AB495" i="18"/>
  <c r="Z496" i="18"/>
  <c r="AA496" i="18"/>
  <c r="AB496" i="18"/>
  <c r="Z497" i="18"/>
  <c r="AA497" i="18"/>
  <c r="AB497" i="18"/>
  <c r="Z498" i="18"/>
  <c r="AA498" i="18"/>
  <c r="AB498" i="18"/>
  <c r="Z499" i="18"/>
  <c r="AA499" i="18"/>
  <c r="AB499" i="18"/>
  <c r="Z500" i="18"/>
  <c r="AA500" i="18"/>
  <c r="AB500" i="18"/>
  <c r="Z501" i="18"/>
  <c r="AA501" i="18"/>
  <c r="AB501" i="18"/>
  <c r="Z502" i="18"/>
  <c r="AA502" i="18"/>
  <c r="AB502" i="18"/>
  <c r="Z503" i="18"/>
  <c r="AA503" i="18"/>
  <c r="AB503" i="18"/>
  <c r="Z504" i="18"/>
  <c r="AA504" i="18"/>
  <c r="AB504" i="18"/>
  <c r="Z505" i="18"/>
  <c r="AA505" i="18"/>
  <c r="AB505" i="18"/>
  <c r="Z506" i="18"/>
  <c r="AA506" i="18"/>
  <c r="AB506" i="18"/>
  <c r="Z507" i="18"/>
  <c r="AA507" i="18"/>
  <c r="AB507" i="18"/>
  <c r="Z508" i="18"/>
  <c r="AA508" i="18"/>
  <c r="AB508" i="18"/>
  <c r="Z509" i="18"/>
  <c r="AA509" i="18"/>
  <c r="AB509" i="18"/>
  <c r="Z510" i="18"/>
  <c r="AA510" i="18"/>
  <c r="AB510" i="18"/>
  <c r="Z511" i="18"/>
  <c r="AA511" i="18"/>
  <c r="AB511" i="18"/>
  <c r="Z512" i="18"/>
  <c r="AA512" i="18"/>
  <c r="AB512" i="18"/>
  <c r="Z513" i="18"/>
  <c r="AA513" i="18"/>
  <c r="AB513" i="18"/>
  <c r="Z514" i="18"/>
  <c r="AA514" i="18"/>
  <c r="AB514" i="18"/>
  <c r="Z515" i="18"/>
  <c r="AA515" i="18"/>
  <c r="AB515" i="18"/>
  <c r="Z516" i="18"/>
  <c r="AA516" i="18"/>
  <c r="AB516" i="18"/>
  <c r="Z517" i="18"/>
  <c r="AA517" i="18"/>
  <c r="AB517" i="18"/>
  <c r="Z518" i="18"/>
  <c r="AA518" i="18"/>
  <c r="AB518" i="18"/>
  <c r="Z519" i="18"/>
  <c r="AA519" i="18"/>
  <c r="AB519" i="18"/>
  <c r="Z520" i="18"/>
  <c r="AA520" i="18"/>
  <c r="AB520" i="18"/>
  <c r="Z521" i="18"/>
  <c r="AA521" i="18"/>
  <c r="AB521" i="18"/>
  <c r="Z522" i="18"/>
  <c r="AA522" i="18"/>
  <c r="AB522" i="18"/>
  <c r="Z523" i="18"/>
  <c r="AA523" i="18"/>
  <c r="AB523" i="18"/>
  <c r="Z524" i="18"/>
  <c r="AA524" i="18"/>
  <c r="AB524" i="18"/>
  <c r="Z525" i="18"/>
  <c r="AA525" i="18"/>
  <c r="AB525" i="18"/>
  <c r="Z526" i="18"/>
  <c r="AA526" i="18"/>
  <c r="AB526" i="18"/>
  <c r="Z527" i="18"/>
  <c r="AA527" i="18"/>
  <c r="AB527" i="18"/>
  <c r="Z528" i="18"/>
  <c r="AA528" i="18"/>
  <c r="AB528" i="18"/>
  <c r="Z529" i="18"/>
  <c r="AA529" i="18"/>
  <c r="AB529" i="18"/>
  <c r="Z530" i="18"/>
  <c r="AA530" i="18"/>
  <c r="AB530" i="18"/>
  <c r="Z531" i="18"/>
  <c r="AA531" i="18"/>
  <c r="AB531" i="18"/>
  <c r="Z532" i="18"/>
  <c r="AA532" i="18"/>
  <c r="AB532" i="18"/>
  <c r="Z533" i="18"/>
  <c r="AA533" i="18"/>
  <c r="AB533" i="18"/>
  <c r="Z534" i="18"/>
  <c r="AA534" i="18"/>
  <c r="AB534" i="18"/>
  <c r="Z535" i="18"/>
  <c r="AA535" i="18"/>
  <c r="AB535" i="18"/>
  <c r="Z536" i="18"/>
  <c r="AA536" i="18"/>
  <c r="AB536" i="18"/>
  <c r="Z537" i="18"/>
  <c r="AA537" i="18"/>
  <c r="AB537" i="18"/>
  <c r="Z538" i="18"/>
  <c r="AA538" i="18"/>
  <c r="AB538" i="18"/>
  <c r="Z539" i="18"/>
  <c r="AA539" i="18"/>
  <c r="AB539" i="18"/>
  <c r="Z540" i="18"/>
  <c r="AA540" i="18"/>
  <c r="AB540" i="18"/>
  <c r="Z541" i="18"/>
  <c r="AA541" i="18"/>
  <c r="AB541" i="18"/>
  <c r="Z542" i="18"/>
  <c r="AA542" i="18"/>
  <c r="AB542" i="18"/>
  <c r="Z543" i="18"/>
  <c r="AA543" i="18"/>
  <c r="AB543" i="18"/>
  <c r="Z544" i="18"/>
  <c r="AA544" i="18"/>
  <c r="AB544" i="18"/>
  <c r="Z545" i="18"/>
  <c r="AA545" i="18"/>
  <c r="AB545" i="18"/>
  <c r="Z546" i="18"/>
  <c r="AA546" i="18"/>
  <c r="AB546" i="18"/>
  <c r="Z547" i="18"/>
  <c r="AA547" i="18"/>
  <c r="AB547" i="18"/>
  <c r="Z548" i="18"/>
  <c r="AA548" i="18"/>
  <c r="AB548" i="18"/>
  <c r="Z549" i="18"/>
  <c r="AA549" i="18"/>
  <c r="AB549" i="18"/>
  <c r="Z550" i="18"/>
  <c r="AA550" i="18"/>
  <c r="AB550" i="18"/>
  <c r="Z551" i="18"/>
  <c r="AA551" i="18"/>
  <c r="AB551" i="18"/>
  <c r="Z552" i="18"/>
  <c r="AA552" i="18"/>
  <c r="AB552" i="18"/>
  <c r="Z553" i="18"/>
  <c r="AA553" i="18"/>
  <c r="AB553" i="18"/>
  <c r="Z554" i="18"/>
  <c r="AA554" i="18"/>
  <c r="AB554" i="18"/>
  <c r="Z555" i="18"/>
  <c r="AA555" i="18"/>
  <c r="AB555" i="18"/>
  <c r="Z556" i="18"/>
  <c r="AA556" i="18"/>
  <c r="AB556" i="18"/>
  <c r="Z557" i="18"/>
  <c r="AA557" i="18"/>
  <c r="AB557" i="18"/>
  <c r="Z558" i="18"/>
  <c r="AA558" i="18"/>
  <c r="AB558" i="18"/>
  <c r="Z559" i="18"/>
  <c r="AA559" i="18"/>
  <c r="AB559" i="18"/>
  <c r="Z560" i="18"/>
  <c r="AA560" i="18"/>
  <c r="AB560" i="18"/>
  <c r="Z561" i="18"/>
  <c r="AA561" i="18"/>
  <c r="AB561" i="18"/>
  <c r="Z562" i="18"/>
  <c r="AA562" i="18"/>
  <c r="AB562" i="18"/>
  <c r="Z563" i="18"/>
  <c r="AA563" i="18"/>
  <c r="AB563" i="18"/>
  <c r="Z564" i="18"/>
  <c r="AA564" i="18"/>
  <c r="AB564" i="18"/>
  <c r="Z565" i="18"/>
  <c r="AA565" i="18"/>
  <c r="AB565" i="18"/>
  <c r="Z566" i="18"/>
  <c r="AA566" i="18"/>
  <c r="AB566" i="18"/>
  <c r="Z567" i="18"/>
  <c r="AA567" i="18"/>
  <c r="AB567" i="18"/>
  <c r="Z568" i="18"/>
  <c r="AA568" i="18"/>
  <c r="AB568" i="18"/>
  <c r="Z569" i="18"/>
  <c r="AA569" i="18"/>
  <c r="AB569" i="18"/>
  <c r="Z570" i="18"/>
  <c r="AA570" i="18"/>
  <c r="AB570" i="18"/>
  <c r="Z571" i="18"/>
  <c r="AA571" i="18"/>
  <c r="AB571" i="18"/>
  <c r="Z572" i="18"/>
  <c r="AA572" i="18"/>
  <c r="AB572" i="18"/>
  <c r="Z573" i="18"/>
  <c r="AA573" i="18"/>
  <c r="AB573" i="18"/>
  <c r="Z574" i="18"/>
  <c r="AA574" i="18"/>
  <c r="AB574" i="18"/>
  <c r="Z575" i="18"/>
  <c r="AA575" i="18"/>
  <c r="AB575" i="18"/>
  <c r="Z576" i="18"/>
  <c r="AA576" i="18"/>
  <c r="AB576" i="18"/>
  <c r="Z577" i="18"/>
  <c r="AA577" i="18"/>
  <c r="AB577" i="18"/>
  <c r="Z578" i="18"/>
  <c r="AA578" i="18"/>
  <c r="AB578" i="18"/>
  <c r="Z579" i="18"/>
  <c r="AA579" i="18"/>
  <c r="AB579" i="18"/>
  <c r="Z580" i="18"/>
  <c r="AA580" i="18"/>
  <c r="AB580" i="18"/>
  <c r="Z581" i="18"/>
  <c r="AA581" i="18"/>
  <c r="AB581" i="18"/>
  <c r="Z582" i="18"/>
  <c r="AA582" i="18"/>
  <c r="AB582" i="18"/>
  <c r="Z583" i="18"/>
  <c r="AA583" i="18"/>
  <c r="AB583" i="18"/>
  <c r="Z584" i="18"/>
  <c r="AA584" i="18"/>
  <c r="AB584" i="18"/>
  <c r="Z585" i="18"/>
  <c r="AA585" i="18"/>
  <c r="AB585" i="18"/>
  <c r="Z586" i="18"/>
  <c r="AA586" i="18"/>
  <c r="AB586" i="18"/>
  <c r="Z587" i="18"/>
  <c r="AA587" i="18"/>
  <c r="AB587" i="18"/>
  <c r="Z588" i="18"/>
  <c r="AA588" i="18"/>
  <c r="AB588" i="18"/>
  <c r="Z589" i="18"/>
  <c r="AA589" i="18"/>
  <c r="AB589" i="18"/>
  <c r="Z590" i="18"/>
  <c r="AA590" i="18"/>
  <c r="AB590" i="18"/>
  <c r="Z591" i="18"/>
  <c r="AA591" i="18"/>
  <c r="AB591" i="18"/>
  <c r="Z592" i="18"/>
  <c r="AA592" i="18"/>
  <c r="AB592" i="18"/>
  <c r="Z593" i="18"/>
  <c r="AA593" i="18"/>
  <c r="AB593" i="18"/>
  <c r="Z594" i="18"/>
  <c r="AA594" i="18"/>
  <c r="AB594" i="18"/>
  <c r="Z595" i="18"/>
  <c r="AA595" i="18"/>
  <c r="AB595" i="18"/>
  <c r="Z596" i="18"/>
  <c r="AA596" i="18"/>
  <c r="AB596" i="18"/>
  <c r="Z597" i="18"/>
  <c r="AA597" i="18"/>
  <c r="AB597" i="18"/>
  <c r="Z598" i="18"/>
  <c r="AA598" i="18"/>
  <c r="AB598" i="18"/>
  <c r="Z599" i="18"/>
  <c r="AA599" i="18"/>
  <c r="AB599" i="18"/>
  <c r="Z600" i="18"/>
  <c r="AA600" i="18"/>
  <c r="AB600" i="18"/>
  <c r="Z601" i="18"/>
  <c r="AA601" i="18"/>
  <c r="AB601" i="18"/>
  <c r="Z602" i="18"/>
  <c r="AA602" i="18"/>
  <c r="AB602" i="18"/>
  <c r="Z603" i="18"/>
  <c r="AA603" i="18"/>
  <c r="AB603" i="18"/>
  <c r="Z604" i="18"/>
  <c r="AA604" i="18"/>
  <c r="AB604" i="18"/>
  <c r="Z605" i="18"/>
  <c r="AA605" i="18"/>
  <c r="AB605" i="18"/>
  <c r="Z606" i="18"/>
  <c r="AA606" i="18"/>
  <c r="AB606" i="18"/>
  <c r="Z607" i="18"/>
  <c r="AA607" i="18"/>
  <c r="AB607" i="18"/>
  <c r="Z608" i="18"/>
  <c r="AA608" i="18"/>
  <c r="AB608" i="18"/>
  <c r="Z609" i="18"/>
  <c r="AA609" i="18"/>
  <c r="AB609" i="18"/>
  <c r="Z610" i="18"/>
  <c r="AA610" i="18"/>
  <c r="AB610" i="18"/>
  <c r="Z611" i="18"/>
  <c r="AA611" i="18"/>
  <c r="AB611" i="18"/>
  <c r="Z612" i="18"/>
  <c r="AA612" i="18"/>
  <c r="AB612" i="18"/>
  <c r="Z613" i="18"/>
  <c r="AA613" i="18"/>
  <c r="AB613" i="18"/>
  <c r="Z614" i="18"/>
  <c r="AA614" i="18"/>
  <c r="AB614" i="18"/>
  <c r="Z615" i="18"/>
  <c r="AA615" i="18"/>
  <c r="AB615" i="18"/>
  <c r="Z616" i="18"/>
  <c r="AA616" i="18"/>
  <c r="AB616" i="18"/>
  <c r="Z617" i="18"/>
  <c r="AA617" i="18"/>
  <c r="AB617" i="18"/>
  <c r="Z618" i="18"/>
  <c r="AA618" i="18"/>
  <c r="AB618" i="18"/>
  <c r="Z619" i="18"/>
  <c r="AA619" i="18"/>
  <c r="AB619" i="18"/>
  <c r="Z620" i="18"/>
  <c r="AA620" i="18"/>
  <c r="AB620" i="18"/>
  <c r="Z621" i="18"/>
  <c r="AA621" i="18"/>
  <c r="AB621" i="18"/>
  <c r="Z622" i="18"/>
  <c r="AA622" i="18"/>
  <c r="AB622" i="18"/>
  <c r="Z623" i="18"/>
  <c r="AA623" i="18"/>
  <c r="AB623" i="18"/>
  <c r="Z624" i="18"/>
  <c r="AA624" i="18"/>
  <c r="AB624" i="18"/>
  <c r="Z625" i="18"/>
  <c r="AA625" i="18"/>
  <c r="AB625" i="18"/>
  <c r="Z626" i="18"/>
  <c r="AA626" i="18"/>
  <c r="AB626" i="18"/>
  <c r="Z627" i="18"/>
  <c r="AA627" i="18"/>
  <c r="AB627" i="18"/>
  <c r="Z628" i="18"/>
  <c r="AA628" i="18"/>
  <c r="AB628" i="18"/>
  <c r="Z629" i="18"/>
  <c r="AA629" i="18"/>
  <c r="AB629" i="18"/>
  <c r="Z630" i="18"/>
  <c r="AA630" i="18"/>
  <c r="AB630" i="18"/>
  <c r="Z631" i="18"/>
  <c r="AA631" i="18"/>
  <c r="AB631" i="18"/>
  <c r="Z632" i="18"/>
  <c r="AA632" i="18"/>
  <c r="AB632" i="18"/>
  <c r="Z633" i="18"/>
  <c r="AA633" i="18"/>
  <c r="AB633" i="18"/>
  <c r="Z634" i="18"/>
  <c r="AA634" i="18"/>
  <c r="AB634" i="18"/>
  <c r="Z635" i="18"/>
  <c r="AA635" i="18"/>
  <c r="AB635" i="18"/>
  <c r="Z636" i="18"/>
  <c r="AA636" i="18"/>
  <c r="AB636" i="18"/>
  <c r="Z637" i="18"/>
  <c r="AA637" i="18"/>
  <c r="AB637" i="18"/>
  <c r="Z638" i="18"/>
  <c r="AA638" i="18"/>
  <c r="AB638" i="18"/>
  <c r="Z639" i="18"/>
  <c r="AA639" i="18"/>
  <c r="AB639" i="18"/>
  <c r="Z640" i="18"/>
  <c r="AA640" i="18"/>
  <c r="AB640" i="18"/>
  <c r="Z641" i="18"/>
  <c r="AA641" i="18"/>
  <c r="AB641" i="18"/>
  <c r="Z642" i="18"/>
  <c r="AA642" i="18"/>
  <c r="AB642" i="18"/>
  <c r="Z643" i="18"/>
  <c r="AA643" i="18"/>
  <c r="AB643" i="18"/>
  <c r="Z644" i="18"/>
  <c r="AA644" i="18"/>
  <c r="AB644" i="18"/>
  <c r="Z645" i="18"/>
  <c r="AA645" i="18"/>
  <c r="AB645" i="18"/>
  <c r="Z646" i="18"/>
  <c r="AA646" i="18"/>
  <c r="AB646" i="18"/>
  <c r="Z647" i="18"/>
  <c r="AA647" i="18"/>
  <c r="AB647" i="18"/>
  <c r="Z648" i="18"/>
  <c r="AA648" i="18"/>
  <c r="AB648" i="18"/>
  <c r="Z649" i="18"/>
  <c r="AA649" i="18"/>
  <c r="AB649" i="18"/>
  <c r="Z650" i="18"/>
  <c r="AA650" i="18"/>
  <c r="AB650" i="18"/>
  <c r="Z651" i="18"/>
  <c r="AA651" i="18"/>
  <c r="AB651" i="18"/>
  <c r="Z652" i="18"/>
  <c r="AA652" i="18"/>
  <c r="AB652" i="18"/>
  <c r="Z653" i="18"/>
  <c r="AA653" i="18"/>
  <c r="AB653" i="18"/>
  <c r="Z654" i="18"/>
  <c r="AA654" i="18"/>
  <c r="AB654" i="18"/>
  <c r="Z655" i="18"/>
  <c r="AA655" i="18"/>
  <c r="AB655" i="18"/>
  <c r="Z656" i="18"/>
  <c r="AA656" i="18"/>
  <c r="AB656" i="18"/>
  <c r="Z657" i="18"/>
  <c r="AA657" i="18"/>
  <c r="AB657" i="18"/>
  <c r="Z658" i="18"/>
  <c r="AA658" i="18"/>
  <c r="AB658" i="18"/>
  <c r="Z659" i="18"/>
  <c r="AA659" i="18"/>
  <c r="AB659" i="18"/>
  <c r="Z660" i="18"/>
  <c r="AA660" i="18"/>
  <c r="AB660" i="18"/>
  <c r="Z661" i="18"/>
  <c r="AA661" i="18"/>
  <c r="AB661" i="18"/>
  <c r="Z662" i="18"/>
  <c r="AA662" i="18"/>
  <c r="AB662" i="18"/>
  <c r="Z663" i="18"/>
  <c r="AA663" i="18"/>
  <c r="AB663" i="18"/>
  <c r="Z664" i="18"/>
  <c r="AA664" i="18"/>
  <c r="AB664" i="18"/>
  <c r="Z665" i="18"/>
  <c r="AA665" i="18"/>
  <c r="AB665" i="18"/>
  <c r="Z666" i="18"/>
  <c r="AA666" i="18"/>
  <c r="AB666" i="18"/>
  <c r="Z667" i="18"/>
  <c r="AA667" i="18"/>
  <c r="AB667" i="18"/>
  <c r="Z668" i="18"/>
  <c r="AA668" i="18"/>
  <c r="AB668" i="18"/>
  <c r="Z669" i="18"/>
  <c r="AA669" i="18"/>
  <c r="AB669" i="18"/>
  <c r="Z670" i="18"/>
  <c r="AA670" i="18"/>
  <c r="AB670" i="18"/>
  <c r="Z671" i="18"/>
  <c r="AA671" i="18"/>
  <c r="AB671" i="18"/>
  <c r="Z672" i="18"/>
  <c r="AA672" i="18"/>
  <c r="AB672" i="18"/>
  <c r="Z673" i="18"/>
  <c r="AA673" i="18"/>
  <c r="AB673" i="18"/>
  <c r="Z674" i="18"/>
  <c r="AA674" i="18"/>
  <c r="AB674" i="18"/>
  <c r="Z675" i="18"/>
  <c r="AA675" i="18"/>
  <c r="AB675" i="18"/>
  <c r="Z676" i="18"/>
  <c r="AA676" i="18"/>
  <c r="AB676" i="18"/>
  <c r="Z677" i="18"/>
  <c r="AA677" i="18"/>
  <c r="AB677" i="18"/>
  <c r="Z678" i="18"/>
  <c r="AA678" i="18"/>
  <c r="AB678" i="18"/>
  <c r="Z679" i="18"/>
  <c r="AA679" i="18"/>
  <c r="AB679" i="18"/>
  <c r="Z680" i="18"/>
  <c r="AA680" i="18"/>
  <c r="AB680" i="18"/>
  <c r="Z681" i="18"/>
  <c r="AA681" i="18"/>
  <c r="AB681" i="18"/>
  <c r="Z682" i="18"/>
  <c r="AA682" i="18"/>
  <c r="AB682" i="18"/>
  <c r="Z683" i="18"/>
  <c r="AA683" i="18"/>
  <c r="AB683" i="18"/>
  <c r="Z684" i="18"/>
  <c r="AA684" i="18"/>
  <c r="AB684" i="18"/>
  <c r="Z685" i="18"/>
  <c r="AA685" i="18"/>
  <c r="AB685" i="18"/>
  <c r="Z686" i="18"/>
  <c r="AA686" i="18"/>
  <c r="AB686" i="18"/>
  <c r="Z687" i="18"/>
  <c r="AA687" i="18"/>
  <c r="AB687" i="18"/>
  <c r="Z688" i="18"/>
  <c r="AA688" i="18"/>
  <c r="AB688" i="18"/>
  <c r="Z689" i="18"/>
  <c r="AA689" i="18"/>
  <c r="AB689" i="18"/>
  <c r="Z690" i="18"/>
  <c r="AA690" i="18"/>
  <c r="AB690" i="18"/>
  <c r="Z691" i="18"/>
  <c r="AA691" i="18"/>
  <c r="AB691" i="18"/>
  <c r="Z692" i="18"/>
  <c r="AA692" i="18"/>
  <c r="AB692" i="18"/>
  <c r="Z693" i="18"/>
  <c r="AA693" i="18"/>
  <c r="AB693" i="18"/>
  <c r="Z694" i="18"/>
  <c r="AA694" i="18"/>
  <c r="AB694" i="18"/>
  <c r="Z695" i="18"/>
  <c r="AA695" i="18"/>
  <c r="AB695" i="18"/>
  <c r="Z696" i="18"/>
  <c r="AA696" i="18"/>
  <c r="AB696" i="18"/>
  <c r="Z697" i="18"/>
  <c r="AA697" i="18"/>
  <c r="AB697" i="18"/>
  <c r="Z698" i="18"/>
  <c r="AA698" i="18"/>
  <c r="AB698" i="18"/>
  <c r="Z699" i="18"/>
  <c r="AA699" i="18"/>
  <c r="AB699" i="18"/>
  <c r="Z700" i="18"/>
  <c r="AA700" i="18"/>
  <c r="AB700" i="18"/>
  <c r="Z701" i="18"/>
  <c r="AA701" i="18"/>
  <c r="AB701" i="18"/>
  <c r="Z702" i="18"/>
  <c r="AA702" i="18"/>
  <c r="AB702" i="18"/>
  <c r="Z703" i="18"/>
  <c r="AA703" i="18"/>
  <c r="AB703" i="18"/>
  <c r="Z704" i="18"/>
  <c r="AA704" i="18"/>
  <c r="AB704" i="18"/>
  <c r="Z705" i="18"/>
  <c r="AA705" i="18"/>
  <c r="AB705" i="18"/>
  <c r="Z706" i="18"/>
  <c r="AA706" i="18"/>
  <c r="AB706" i="18"/>
  <c r="Z707" i="18"/>
  <c r="AA707" i="18"/>
  <c r="AB707" i="18"/>
  <c r="Z708" i="18"/>
  <c r="AA708" i="18"/>
  <c r="AB708" i="18"/>
  <c r="Z709" i="18"/>
  <c r="AA709" i="18"/>
  <c r="AB709" i="18"/>
  <c r="Z710" i="18"/>
  <c r="AA710" i="18"/>
  <c r="AB710" i="18"/>
  <c r="Z711" i="18"/>
  <c r="AA711" i="18"/>
  <c r="AB711" i="18"/>
  <c r="Z712" i="18"/>
  <c r="AA712" i="18"/>
  <c r="AB712" i="18"/>
  <c r="Z713" i="18"/>
  <c r="AA713" i="18"/>
  <c r="AB713" i="18"/>
  <c r="Z714" i="18"/>
  <c r="AA714" i="18"/>
  <c r="AB714" i="18"/>
  <c r="Z715" i="18"/>
  <c r="AA715" i="18"/>
  <c r="AB715" i="18"/>
  <c r="Z716" i="18"/>
  <c r="AA716" i="18"/>
  <c r="AB716" i="18"/>
  <c r="Z717" i="18"/>
  <c r="AA717" i="18"/>
  <c r="AB717" i="18"/>
  <c r="Z718" i="18"/>
  <c r="AA718" i="18"/>
  <c r="AB718" i="18"/>
  <c r="Z719" i="18"/>
  <c r="AA719" i="18"/>
  <c r="AB719" i="18"/>
  <c r="Z720" i="18"/>
  <c r="AA720" i="18"/>
  <c r="AB720" i="18"/>
  <c r="Z721" i="18"/>
  <c r="AA721" i="18"/>
  <c r="AB721" i="18"/>
  <c r="Z722" i="18"/>
  <c r="AA722" i="18"/>
  <c r="AB722" i="18"/>
  <c r="Z723" i="18"/>
  <c r="AA723" i="18"/>
  <c r="AB723" i="18"/>
  <c r="Z724" i="18"/>
  <c r="AA724" i="18"/>
  <c r="AB724" i="18"/>
  <c r="Z725" i="18"/>
  <c r="AA725" i="18"/>
  <c r="AB725" i="18"/>
  <c r="Z726" i="18"/>
  <c r="AA726" i="18"/>
  <c r="AB726" i="18"/>
  <c r="Z727" i="18"/>
  <c r="AA727" i="18"/>
  <c r="AB727" i="18"/>
  <c r="Z728" i="18"/>
  <c r="AA728" i="18"/>
  <c r="AB728" i="18"/>
  <c r="Z729" i="18"/>
  <c r="AA729" i="18"/>
  <c r="AB729" i="18"/>
  <c r="Z730" i="18"/>
  <c r="AA730" i="18"/>
  <c r="AB730" i="18"/>
  <c r="Z731" i="18"/>
  <c r="AA731" i="18"/>
  <c r="AB731" i="18"/>
  <c r="Z732" i="18"/>
  <c r="AA732" i="18"/>
  <c r="AB732" i="18"/>
  <c r="Z733" i="18"/>
  <c r="AA733" i="18"/>
  <c r="AB733" i="18"/>
  <c r="Z734" i="18"/>
  <c r="AA734" i="18"/>
  <c r="AB734" i="18"/>
  <c r="Z735" i="18"/>
  <c r="AA735" i="18"/>
  <c r="AB735" i="18"/>
  <c r="Z736" i="18"/>
  <c r="AA736" i="18"/>
  <c r="AB736" i="18"/>
  <c r="Z737" i="18"/>
  <c r="AA737" i="18"/>
  <c r="AB737" i="18"/>
  <c r="Z738" i="18"/>
  <c r="AA738" i="18"/>
  <c r="AB738" i="18"/>
  <c r="Z739" i="18"/>
  <c r="AA739" i="18"/>
  <c r="AB739" i="18"/>
  <c r="Z740" i="18"/>
  <c r="AA740" i="18"/>
  <c r="AB740" i="18"/>
  <c r="Z741" i="18"/>
  <c r="AA741" i="18"/>
  <c r="AB741" i="18"/>
  <c r="Z742" i="18"/>
  <c r="AA742" i="18"/>
  <c r="AB742" i="18"/>
  <c r="Z743" i="18"/>
  <c r="AA743" i="18"/>
  <c r="AB743" i="18"/>
  <c r="Z744" i="18"/>
  <c r="AA744" i="18"/>
  <c r="AB744" i="18"/>
  <c r="Z745" i="18"/>
  <c r="AA745" i="18"/>
  <c r="AB745" i="18"/>
  <c r="Z746" i="18"/>
  <c r="AA746" i="18"/>
  <c r="AB746" i="18"/>
  <c r="Z747" i="18"/>
  <c r="AA747" i="18"/>
  <c r="AB747" i="18"/>
  <c r="Z748" i="18"/>
  <c r="AA748" i="18"/>
  <c r="AB748" i="18"/>
  <c r="Z749" i="18"/>
  <c r="AA749" i="18"/>
  <c r="AB749" i="18"/>
  <c r="Z750" i="18"/>
  <c r="AA750" i="18"/>
  <c r="AB750" i="18"/>
  <c r="Z751" i="18"/>
  <c r="AA751" i="18"/>
  <c r="AB751" i="18"/>
  <c r="Z752" i="18"/>
  <c r="AA752" i="18"/>
  <c r="AB752" i="18"/>
  <c r="Z753" i="18"/>
  <c r="AA753" i="18"/>
  <c r="AB753" i="18"/>
  <c r="Z754" i="18"/>
  <c r="AA754" i="18"/>
  <c r="AB754" i="18"/>
  <c r="Z755" i="18"/>
  <c r="AA755" i="18"/>
  <c r="AB755" i="18"/>
  <c r="Z756" i="18"/>
  <c r="AA756" i="18"/>
  <c r="AB756" i="18"/>
  <c r="Z757" i="18"/>
  <c r="AA757" i="18"/>
  <c r="AB757" i="18"/>
  <c r="Z758" i="18"/>
  <c r="AA758" i="18"/>
  <c r="AB758" i="18"/>
  <c r="Z759" i="18"/>
  <c r="AA759" i="18"/>
  <c r="AB759" i="18"/>
  <c r="Z760" i="18"/>
  <c r="AA760" i="18"/>
  <c r="AB760" i="18"/>
  <c r="Z761" i="18"/>
  <c r="AA761" i="18"/>
  <c r="AB761" i="18"/>
  <c r="Z762" i="18"/>
  <c r="AA762" i="18"/>
  <c r="AB762" i="18"/>
  <c r="Z763" i="18"/>
  <c r="AA763" i="18"/>
  <c r="AB763" i="18"/>
  <c r="Z764" i="18"/>
  <c r="AA764" i="18"/>
  <c r="AB764" i="18"/>
  <c r="Z765" i="18"/>
  <c r="AA765" i="18"/>
  <c r="AB765" i="18"/>
  <c r="Z766" i="18"/>
  <c r="AA766" i="18"/>
  <c r="AB766" i="18"/>
  <c r="Z767" i="18"/>
  <c r="AA767" i="18"/>
  <c r="AB767" i="18"/>
  <c r="Z768" i="18"/>
  <c r="AA768" i="18"/>
  <c r="AB768" i="18"/>
  <c r="Z769" i="18"/>
  <c r="AA769" i="18"/>
  <c r="AB769" i="18"/>
  <c r="Z770" i="18"/>
  <c r="AA770" i="18"/>
  <c r="AB770" i="18"/>
  <c r="Z771" i="18"/>
  <c r="AA771" i="18"/>
  <c r="AB771" i="18"/>
  <c r="Z772" i="18"/>
  <c r="AA772" i="18"/>
  <c r="AB772" i="18"/>
  <c r="Z773" i="18"/>
  <c r="AA773" i="18"/>
  <c r="AB773" i="18"/>
  <c r="Z774" i="18"/>
  <c r="AA774" i="18"/>
  <c r="AB774" i="18"/>
  <c r="Z775" i="18"/>
  <c r="AA775" i="18"/>
  <c r="AB775" i="18"/>
  <c r="Z776" i="18"/>
  <c r="AA776" i="18"/>
  <c r="AB776" i="18"/>
  <c r="Z777" i="18"/>
  <c r="AA777" i="18"/>
  <c r="AB777" i="18"/>
  <c r="Z778" i="18"/>
  <c r="AA778" i="18"/>
  <c r="AB778" i="18"/>
  <c r="Z779" i="18"/>
  <c r="AA779" i="18"/>
  <c r="AB779" i="18"/>
  <c r="Z780" i="18"/>
  <c r="AA780" i="18"/>
  <c r="AB780" i="18"/>
  <c r="Z781" i="18"/>
  <c r="AA781" i="18"/>
  <c r="AB781" i="18"/>
  <c r="Z782" i="18"/>
  <c r="AA782" i="18"/>
  <c r="AB782" i="18"/>
  <c r="Z783" i="18"/>
  <c r="AA783" i="18"/>
  <c r="AB783" i="18"/>
  <c r="Z784" i="18"/>
  <c r="AA784" i="18"/>
  <c r="AB784" i="18"/>
  <c r="Z785" i="18"/>
  <c r="AA785" i="18"/>
  <c r="AB785" i="18"/>
  <c r="Z786" i="18"/>
  <c r="AA786" i="18"/>
  <c r="AB786" i="18"/>
  <c r="Z787" i="18"/>
  <c r="AA787" i="18"/>
  <c r="AB787" i="18"/>
  <c r="Z788" i="18"/>
  <c r="AA788" i="18"/>
  <c r="AB788" i="18"/>
  <c r="Z789" i="18"/>
  <c r="AA789" i="18"/>
  <c r="AB789" i="18"/>
  <c r="Z790" i="18"/>
  <c r="AA790" i="18"/>
  <c r="AB790" i="18"/>
  <c r="Z791" i="18"/>
  <c r="AA791" i="18"/>
  <c r="AB791" i="18"/>
  <c r="Z792" i="18"/>
  <c r="AA792" i="18"/>
  <c r="AB792" i="18"/>
  <c r="Z793" i="18"/>
  <c r="AA793" i="18"/>
  <c r="AB793" i="18"/>
  <c r="Z794" i="18"/>
  <c r="AA794" i="18"/>
  <c r="AB794" i="18"/>
  <c r="Z795" i="18"/>
  <c r="AA795" i="18"/>
  <c r="AB795" i="18"/>
  <c r="Z796" i="18"/>
  <c r="AA796" i="18"/>
  <c r="AB796" i="18"/>
  <c r="Z797" i="18"/>
  <c r="AA797" i="18"/>
  <c r="AB797" i="18"/>
  <c r="Z798" i="18"/>
  <c r="AA798" i="18"/>
  <c r="AB798" i="18"/>
  <c r="Z799" i="18"/>
  <c r="AA799" i="18"/>
  <c r="AB799" i="18"/>
  <c r="Z800" i="18"/>
  <c r="AA800" i="18"/>
  <c r="AB800" i="18"/>
  <c r="Z801" i="18"/>
  <c r="AA801" i="18"/>
  <c r="AB801" i="18"/>
  <c r="Z802" i="18"/>
  <c r="AA802" i="18"/>
  <c r="AB802" i="18"/>
  <c r="Z803" i="18"/>
  <c r="AA803" i="18"/>
  <c r="AB803" i="18"/>
  <c r="Z804" i="18"/>
  <c r="AA804" i="18"/>
  <c r="AB804" i="18"/>
  <c r="Z805" i="18"/>
  <c r="AA805" i="18"/>
  <c r="AB805" i="18"/>
  <c r="Z806" i="18"/>
  <c r="AA806" i="18"/>
  <c r="AB806" i="18"/>
  <c r="Z807" i="18"/>
  <c r="AA807" i="18"/>
  <c r="AB807" i="18"/>
  <c r="Z808" i="18"/>
  <c r="AA808" i="18"/>
  <c r="AB808" i="18"/>
  <c r="Z809" i="18"/>
  <c r="AA809" i="18"/>
  <c r="AB809" i="18"/>
  <c r="Z810" i="18"/>
  <c r="AA810" i="18"/>
  <c r="AB810" i="18"/>
  <c r="Z811" i="18"/>
  <c r="AA811" i="18"/>
  <c r="AB811" i="18"/>
  <c r="Z812" i="18"/>
  <c r="AA812" i="18"/>
  <c r="AB812" i="18"/>
  <c r="Z813" i="18"/>
  <c r="AA813" i="18"/>
  <c r="AB813" i="18"/>
  <c r="Z814" i="18"/>
  <c r="AA814" i="18"/>
  <c r="AB814" i="18"/>
  <c r="Z815" i="18"/>
  <c r="AA815" i="18"/>
  <c r="AB815" i="18"/>
  <c r="Z816" i="18"/>
  <c r="AA816" i="18"/>
  <c r="AB816" i="18"/>
  <c r="Z817" i="18"/>
  <c r="AA817" i="18"/>
  <c r="AB817" i="18"/>
  <c r="Z818" i="18"/>
  <c r="AA818" i="18"/>
  <c r="AB818" i="18"/>
  <c r="Z819" i="18"/>
  <c r="AA819" i="18"/>
  <c r="AB819" i="18"/>
  <c r="Z820" i="18"/>
  <c r="AA820" i="18"/>
  <c r="AB820" i="18"/>
  <c r="Z821" i="18"/>
  <c r="AA821" i="18"/>
  <c r="AB821" i="18"/>
  <c r="Z822" i="18"/>
  <c r="AA822" i="18"/>
  <c r="AB822" i="18"/>
  <c r="Z823" i="18"/>
  <c r="AA823" i="18"/>
  <c r="AB823" i="18"/>
  <c r="Z824" i="18"/>
  <c r="AA824" i="18"/>
  <c r="AB824" i="18"/>
  <c r="Z825" i="18"/>
  <c r="AA825" i="18"/>
  <c r="AB825" i="18"/>
  <c r="Z826" i="18"/>
  <c r="AA826" i="18"/>
  <c r="AB826" i="18"/>
  <c r="Z827" i="18"/>
  <c r="AA827" i="18"/>
  <c r="AB827" i="18"/>
  <c r="Z828" i="18"/>
  <c r="AA828" i="18"/>
  <c r="AB828" i="18"/>
  <c r="Z829" i="18"/>
  <c r="AA829" i="18"/>
  <c r="AB829" i="18"/>
  <c r="Z830" i="18"/>
  <c r="AA830" i="18"/>
  <c r="AB830" i="18"/>
  <c r="Z831" i="18"/>
  <c r="AA831" i="18"/>
  <c r="AB831" i="18"/>
  <c r="Z832" i="18"/>
  <c r="AA832" i="18"/>
  <c r="AB832" i="18"/>
  <c r="Z833" i="18"/>
  <c r="AA833" i="18"/>
  <c r="AB833" i="18"/>
  <c r="Z834" i="18"/>
  <c r="AA834" i="18"/>
  <c r="AB834" i="18"/>
  <c r="Y835" i="18"/>
  <c r="Z835" i="18"/>
  <c r="AA835" i="18"/>
  <c r="AB835" i="18"/>
  <c r="Z836" i="18"/>
  <c r="AA836" i="18"/>
  <c r="AB836" i="18"/>
  <c r="Z837" i="18"/>
  <c r="AA837" i="18"/>
  <c r="AB837" i="18"/>
  <c r="Z838" i="18"/>
  <c r="AA838" i="18"/>
  <c r="AB838" i="18"/>
  <c r="Z839" i="18"/>
  <c r="AA839" i="18"/>
  <c r="AB839" i="18"/>
  <c r="Z840" i="18"/>
  <c r="AA840" i="18"/>
  <c r="AB840" i="18"/>
  <c r="Z841" i="18"/>
  <c r="AA841" i="18"/>
  <c r="AB841" i="18"/>
  <c r="Z842" i="18"/>
  <c r="AA842" i="18"/>
  <c r="AB842" i="18"/>
  <c r="Z843" i="18"/>
  <c r="AA843" i="18"/>
  <c r="AB843" i="18"/>
  <c r="Z844" i="18"/>
  <c r="AA844" i="18"/>
  <c r="AB844" i="18"/>
  <c r="Z845" i="18"/>
  <c r="AA845" i="18"/>
  <c r="AB845" i="18"/>
  <c r="Z846" i="18"/>
  <c r="AA846" i="18"/>
  <c r="AB846" i="18"/>
  <c r="Z847" i="18"/>
  <c r="AA847" i="18"/>
  <c r="AB847" i="18"/>
  <c r="Z848" i="18"/>
  <c r="AA848" i="18"/>
  <c r="AB848" i="18"/>
  <c r="Z849" i="18"/>
  <c r="AA849" i="18"/>
  <c r="AB849" i="18"/>
  <c r="Z850" i="18"/>
  <c r="AA850" i="18"/>
  <c r="AB850" i="18"/>
  <c r="Z851" i="18"/>
  <c r="AA851" i="18"/>
  <c r="AB851" i="18"/>
  <c r="Z852" i="18"/>
  <c r="AA852" i="18"/>
  <c r="AB852" i="18"/>
  <c r="Z853" i="18"/>
  <c r="AA853" i="18"/>
  <c r="AB853" i="18"/>
  <c r="Z854" i="18"/>
  <c r="AA854" i="18"/>
  <c r="AB854" i="18"/>
  <c r="Z855" i="18"/>
  <c r="AA855" i="18"/>
  <c r="AB855" i="18"/>
  <c r="Z856" i="18"/>
  <c r="AA856" i="18"/>
  <c r="AB856" i="18"/>
  <c r="Z857" i="18"/>
  <c r="AA857" i="18"/>
  <c r="AB857" i="18"/>
  <c r="Z858" i="18"/>
  <c r="AA858" i="18"/>
  <c r="AB858" i="18"/>
  <c r="Z859" i="18"/>
  <c r="AA859" i="18"/>
  <c r="AB859" i="18"/>
  <c r="Z860" i="18"/>
  <c r="AA860" i="18"/>
  <c r="AB860" i="18"/>
  <c r="Z861" i="18"/>
  <c r="AA861" i="18"/>
  <c r="AB861" i="18"/>
  <c r="Z862" i="18"/>
  <c r="AA862" i="18"/>
  <c r="AB862" i="18"/>
  <c r="Z863" i="18"/>
  <c r="AA863" i="18"/>
  <c r="AB863" i="18"/>
  <c r="Z864" i="18"/>
  <c r="AA864" i="18"/>
  <c r="AB864" i="18"/>
  <c r="Z865" i="18"/>
  <c r="AA865" i="18"/>
  <c r="AB865" i="18"/>
  <c r="Z866" i="18"/>
  <c r="AA866" i="18"/>
  <c r="AB866" i="18"/>
  <c r="Z867" i="18"/>
  <c r="AA867" i="18"/>
  <c r="AB867" i="18"/>
  <c r="Z868" i="18"/>
  <c r="AA868" i="18"/>
  <c r="AB868" i="18"/>
  <c r="Z869" i="18"/>
  <c r="AA869" i="18"/>
  <c r="AB869" i="18"/>
  <c r="Z870" i="18"/>
  <c r="AA870" i="18"/>
  <c r="AB870" i="18"/>
  <c r="Z871" i="18"/>
  <c r="AA871" i="18"/>
  <c r="AB871" i="18"/>
  <c r="Z872" i="18"/>
  <c r="AA872" i="18"/>
  <c r="AB872" i="18"/>
  <c r="Z873" i="18"/>
  <c r="AA873" i="18"/>
  <c r="AB873" i="18"/>
  <c r="Z874" i="18"/>
  <c r="AA874" i="18"/>
  <c r="AB874" i="18"/>
  <c r="Z875" i="18"/>
  <c r="AA875" i="18"/>
  <c r="AB875" i="18"/>
  <c r="Z876" i="18"/>
  <c r="AA876" i="18"/>
  <c r="AB876" i="18"/>
  <c r="Z877" i="18"/>
  <c r="AA877" i="18"/>
  <c r="AB877" i="18"/>
  <c r="Z878" i="18"/>
  <c r="AA878" i="18"/>
  <c r="AB878" i="18"/>
  <c r="Z879" i="18"/>
  <c r="AA879" i="18"/>
  <c r="AB879" i="18"/>
  <c r="Z880" i="18"/>
  <c r="AA880" i="18"/>
  <c r="AB880" i="18"/>
  <c r="Z881" i="18"/>
  <c r="AA881" i="18"/>
  <c r="AB881" i="18"/>
  <c r="Z882" i="18"/>
  <c r="AA882" i="18"/>
  <c r="AB882" i="18"/>
  <c r="Z883" i="18"/>
  <c r="AA883" i="18"/>
  <c r="AB883" i="18"/>
  <c r="Z884" i="18"/>
  <c r="AA884" i="18"/>
  <c r="AB884" i="18"/>
  <c r="Z885" i="18"/>
  <c r="AA885" i="18"/>
  <c r="AB885" i="18"/>
  <c r="Z886" i="18"/>
  <c r="AA886" i="18"/>
  <c r="AB886" i="18"/>
  <c r="Z887" i="18"/>
  <c r="AA887" i="18"/>
  <c r="AB887" i="18"/>
  <c r="Z888" i="18"/>
  <c r="AA888" i="18"/>
  <c r="AB888" i="18"/>
  <c r="Z889" i="18"/>
  <c r="AA889" i="18"/>
  <c r="AB889" i="18"/>
  <c r="Z890" i="18"/>
  <c r="AA890" i="18"/>
  <c r="AB890" i="18"/>
  <c r="Z891" i="18"/>
  <c r="AA891" i="18"/>
  <c r="AB891" i="18"/>
  <c r="Z892" i="18"/>
  <c r="AA892" i="18"/>
  <c r="AB892" i="18"/>
  <c r="Z893" i="18"/>
  <c r="AA893" i="18"/>
  <c r="AB893" i="18"/>
  <c r="Z894" i="18"/>
  <c r="AA894" i="18"/>
  <c r="AB894" i="18"/>
  <c r="Z895" i="18"/>
  <c r="AA895" i="18"/>
  <c r="AB895" i="18"/>
  <c r="Z896" i="18"/>
  <c r="AA896" i="18"/>
  <c r="AB896" i="18"/>
  <c r="Z897" i="18"/>
  <c r="AA897" i="18"/>
  <c r="AB897" i="18"/>
  <c r="Z898" i="18"/>
  <c r="AA898" i="18"/>
  <c r="AB898" i="18"/>
  <c r="Y899" i="18"/>
  <c r="Z899" i="18"/>
  <c r="AA899" i="18"/>
  <c r="AB899" i="18"/>
  <c r="Z900" i="18"/>
  <c r="AA900" i="18"/>
  <c r="AB900" i="18"/>
  <c r="Z901" i="18"/>
  <c r="AA901" i="18"/>
  <c r="AB901" i="18"/>
  <c r="Z902" i="18"/>
  <c r="AA902" i="18"/>
  <c r="AB902" i="18"/>
  <c r="Z903" i="18"/>
  <c r="AA903" i="18"/>
  <c r="AB903" i="18"/>
  <c r="Z904" i="18"/>
  <c r="AA904" i="18"/>
  <c r="AB904" i="18"/>
  <c r="Z905" i="18"/>
  <c r="AA905" i="18"/>
  <c r="AB905" i="18"/>
  <c r="Z906" i="18"/>
  <c r="AA906" i="18"/>
  <c r="AB906" i="18"/>
  <c r="Y907" i="18"/>
  <c r="Z907" i="18"/>
  <c r="AA907" i="18"/>
  <c r="AB907" i="18"/>
  <c r="Z908" i="18"/>
  <c r="AA908" i="18"/>
  <c r="AB908" i="18"/>
  <c r="Z909" i="18"/>
  <c r="AA909" i="18"/>
  <c r="AB909" i="18"/>
  <c r="Z910" i="18"/>
  <c r="AA910" i="18"/>
  <c r="AB910" i="18"/>
  <c r="Z911" i="18"/>
  <c r="AA911" i="18"/>
  <c r="AB911" i="18"/>
  <c r="Z912" i="18"/>
  <c r="AA912" i="18"/>
  <c r="AB912" i="18"/>
  <c r="Z913" i="18"/>
  <c r="AA913" i="18"/>
  <c r="AB913" i="18"/>
  <c r="Z914" i="18"/>
  <c r="AA914" i="18"/>
  <c r="AB914" i="18"/>
  <c r="Z915" i="18"/>
  <c r="AA915" i="18"/>
  <c r="AB915" i="18"/>
  <c r="Z916" i="18"/>
  <c r="AA916" i="18"/>
  <c r="AB916" i="18"/>
  <c r="Z917" i="18"/>
  <c r="AA917" i="18"/>
  <c r="AB917" i="18"/>
  <c r="Z918" i="18"/>
  <c r="AA918" i="18"/>
  <c r="AB918" i="18"/>
  <c r="Z919" i="18"/>
  <c r="AA919" i="18"/>
  <c r="AB919" i="18"/>
  <c r="Z920" i="18"/>
  <c r="AA920" i="18"/>
  <c r="AB920" i="18"/>
  <c r="Z921" i="18"/>
  <c r="AA921" i="18"/>
  <c r="AB921" i="18"/>
  <c r="Z922" i="18"/>
  <c r="AA922" i="18"/>
  <c r="AB922" i="18"/>
  <c r="Z923" i="18"/>
  <c r="AA923" i="18"/>
  <c r="AB923" i="18"/>
  <c r="Z924" i="18"/>
  <c r="AA924" i="18"/>
  <c r="AB924" i="18"/>
  <c r="Z925" i="18"/>
  <c r="AA925" i="18"/>
  <c r="AB925" i="18"/>
  <c r="Z926" i="18"/>
  <c r="AA926" i="18"/>
  <c r="AB926" i="18"/>
  <c r="Z927" i="18"/>
  <c r="AA927" i="18"/>
  <c r="AB927" i="18"/>
  <c r="Z928" i="18"/>
  <c r="AA928" i="18"/>
  <c r="AB928" i="18"/>
  <c r="Z929" i="18"/>
  <c r="AA929" i="18"/>
  <c r="AB929" i="18"/>
  <c r="Z930" i="18"/>
  <c r="AA930" i="18"/>
  <c r="AB930" i="18"/>
  <c r="Z931" i="18"/>
  <c r="AA931" i="18"/>
  <c r="AB931" i="18"/>
  <c r="Z932" i="18"/>
  <c r="AA932" i="18"/>
  <c r="AB932" i="18"/>
  <c r="Z933" i="18"/>
  <c r="AA933" i="18"/>
  <c r="AB933" i="18"/>
  <c r="Z934" i="18"/>
  <c r="AA934" i="18"/>
  <c r="AB934" i="18"/>
  <c r="Z935" i="18"/>
  <c r="AA935" i="18"/>
  <c r="AB935" i="18"/>
  <c r="Z936" i="18"/>
  <c r="AA936" i="18"/>
  <c r="AB936" i="18"/>
  <c r="Z937" i="18"/>
  <c r="AA937" i="18"/>
  <c r="AB937" i="18"/>
  <c r="Z938" i="18"/>
  <c r="AA938" i="18"/>
  <c r="AB938" i="18"/>
  <c r="Z939" i="18"/>
  <c r="AA939" i="18"/>
  <c r="AB939" i="18"/>
  <c r="Z940" i="18"/>
  <c r="AA940" i="18"/>
  <c r="AB940" i="18"/>
  <c r="Z941" i="18"/>
  <c r="AA941" i="18"/>
  <c r="AB941" i="18"/>
  <c r="Y942" i="18"/>
  <c r="Z942" i="18"/>
  <c r="AA942" i="18"/>
  <c r="AB942" i="18"/>
  <c r="Z943" i="18"/>
  <c r="AA943" i="18"/>
  <c r="AB943" i="18"/>
  <c r="X944" i="18"/>
  <c r="Y944" i="18"/>
  <c r="Z944" i="18"/>
  <c r="AA944" i="18"/>
  <c r="AB944" i="18"/>
  <c r="Z945" i="18"/>
  <c r="AA945" i="18"/>
  <c r="AB945" i="18"/>
  <c r="Z946" i="18"/>
  <c r="AA946" i="18"/>
  <c r="AB946" i="18"/>
  <c r="Z947" i="18"/>
  <c r="AA947" i="18"/>
  <c r="AB947" i="18"/>
  <c r="Z948" i="18"/>
  <c r="AA948" i="18"/>
  <c r="AB948" i="18"/>
  <c r="Z949" i="18"/>
  <c r="AA949" i="18"/>
  <c r="AB949" i="18"/>
  <c r="Z950" i="18"/>
  <c r="AA950" i="18"/>
  <c r="AB950" i="18"/>
  <c r="Z951" i="18"/>
  <c r="AA951" i="18"/>
  <c r="AB951" i="18"/>
  <c r="Z952" i="18"/>
  <c r="AA952" i="18"/>
  <c r="AB952" i="18"/>
  <c r="Z953" i="18"/>
  <c r="AA953" i="18"/>
  <c r="AB953" i="18"/>
  <c r="Z954" i="18"/>
  <c r="AA954" i="18"/>
  <c r="AB954" i="18"/>
  <c r="Z955" i="18"/>
  <c r="AA955" i="18"/>
  <c r="AB955" i="18"/>
  <c r="Z956" i="18"/>
  <c r="AA956" i="18"/>
  <c r="AB956" i="18"/>
  <c r="Z957" i="18"/>
  <c r="AA957" i="18"/>
  <c r="AB957" i="18"/>
  <c r="Z958" i="18"/>
  <c r="AA958" i="18"/>
  <c r="AB958" i="18"/>
  <c r="X959" i="18"/>
  <c r="Z959" i="18"/>
  <c r="AA959" i="18"/>
  <c r="AB959" i="18"/>
  <c r="Z960" i="18"/>
  <c r="AA960" i="18"/>
  <c r="AB960" i="18"/>
  <c r="Z961" i="18"/>
  <c r="AA961" i="18"/>
  <c r="AB961" i="18"/>
  <c r="Z962" i="18"/>
  <c r="AA962" i="18"/>
  <c r="AB962" i="18"/>
  <c r="Z963" i="18"/>
  <c r="AA963" i="18"/>
  <c r="AB963" i="18"/>
  <c r="Z964" i="18"/>
  <c r="AA964" i="18"/>
  <c r="AB964" i="18"/>
  <c r="Z965" i="18"/>
  <c r="AA965" i="18"/>
  <c r="AB965" i="18"/>
  <c r="Y966" i="18"/>
  <c r="Z966" i="18"/>
  <c r="AA966" i="18"/>
  <c r="AB966" i="18"/>
  <c r="Z967" i="18"/>
  <c r="AA967" i="18"/>
  <c r="AB967" i="18"/>
  <c r="Z968" i="18"/>
  <c r="AA968" i="18"/>
  <c r="AB968" i="18"/>
  <c r="Z969" i="18"/>
  <c r="AA969" i="18"/>
  <c r="AB969" i="18"/>
  <c r="Z970" i="18"/>
  <c r="AA970" i="18"/>
  <c r="AB970" i="18"/>
  <c r="Z971" i="18"/>
  <c r="AA971" i="18"/>
  <c r="AB971" i="18"/>
  <c r="Z972" i="18"/>
  <c r="AA972" i="18"/>
  <c r="AB972" i="18"/>
  <c r="Z973" i="18"/>
  <c r="AA973" i="18"/>
  <c r="AB973" i="18"/>
  <c r="Z974" i="18"/>
  <c r="AA974" i="18"/>
  <c r="AB974" i="18"/>
  <c r="Z975" i="18"/>
  <c r="AA975" i="18"/>
  <c r="AB975" i="18"/>
  <c r="Z976" i="18"/>
  <c r="AA976" i="18"/>
  <c r="AB976" i="18"/>
  <c r="Z977" i="18"/>
  <c r="AA977" i="18"/>
  <c r="AB977" i="18"/>
  <c r="Z978" i="18"/>
  <c r="AA978" i="18"/>
  <c r="AB978" i="18"/>
  <c r="Z979" i="18"/>
  <c r="AA979" i="18"/>
  <c r="AB979" i="18"/>
  <c r="Z980" i="18"/>
  <c r="AA980" i="18"/>
  <c r="AB980" i="18"/>
  <c r="Z981" i="18"/>
  <c r="AA981" i="18"/>
  <c r="AB981" i="18"/>
  <c r="Z982" i="18"/>
  <c r="AA982" i="18"/>
  <c r="AB982" i="18"/>
  <c r="Z983" i="18"/>
  <c r="AA983" i="18"/>
  <c r="AB983" i="18"/>
  <c r="Z984" i="18"/>
  <c r="AA984" i="18"/>
  <c r="AB984" i="18"/>
  <c r="Z985" i="18"/>
  <c r="AA985" i="18"/>
  <c r="AB985" i="18"/>
  <c r="Z986" i="18"/>
  <c r="AA986" i="18"/>
  <c r="AB986" i="18"/>
  <c r="Z987" i="18"/>
  <c r="AA987" i="18"/>
  <c r="AB987" i="18"/>
  <c r="Z988" i="18"/>
  <c r="AA988" i="18"/>
  <c r="AB988" i="18"/>
  <c r="Z989" i="18"/>
  <c r="AA989" i="18"/>
  <c r="AB989" i="18"/>
  <c r="Z990" i="18"/>
  <c r="AA990" i="18"/>
  <c r="AB990" i="18"/>
  <c r="Z991" i="18"/>
  <c r="AA991" i="18"/>
  <c r="AB991" i="18"/>
  <c r="Z992" i="18"/>
  <c r="AA992" i="18"/>
  <c r="AB992" i="18"/>
  <c r="Z993" i="18"/>
  <c r="AA993" i="18"/>
  <c r="AB993" i="18"/>
  <c r="Z994" i="18"/>
  <c r="AA994" i="18"/>
  <c r="AB994" i="18"/>
  <c r="X995" i="18"/>
  <c r="Z995" i="18"/>
  <c r="AA995" i="18"/>
  <c r="AB995" i="18"/>
  <c r="Z996" i="18"/>
  <c r="AA996" i="18"/>
  <c r="AB996" i="18"/>
  <c r="Z997" i="18"/>
  <c r="AA997" i="18"/>
  <c r="AB997" i="18"/>
  <c r="Z998" i="18"/>
  <c r="AA998" i="18"/>
  <c r="AB998" i="18"/>
  <c r="Z999" i="18"/>
  <c r="AA999" i="18"/>
  <c r="AB999" i="18"/>
  <c r="Y1000" i="18"/>
  <c r="Z1000" i="18"/>
  <c r="AA1000" i="18"/>
  <c r="AB1000" i="18"/>
  <c r="Z1001" i="18"/>
  <c r="AA1001" i="18"/>
  <c r="AB1001" i="18"/>
  <c r="Z1002" i="18"/>
  <c r="AA1002" i="18"/>
  <c r="AB1002" i="18"/>
  <c r="Z1003" i="18"/>
  <c r="AA1003" i="18"/>
  <c r="AB1003" i="18"/>
  <c r="Z1004" i="18"/>
  <c r="AA1004" i="18"/>
  <c r="AB1004" i="18"/>
  <c r="Z1005" i="18"/>
  <c r="AA1005" i="18"/>
  <c r="AB1005" i="18"/>
  <c r="Z1006" i="18"/>
  <c r="AA1006" i="18"/>
  <c r="AB1006" i="18"/>
  <c r="Z1007" i="18"/>
  <c r="AA1007" i="18"/>
  <c r="AB1007" i="18"/>
  <c r="Z1008" i="18"/>
  <c r="AA1008" i="18"/>
  <c r="AB1008" i="18"/>
  <c r="Z1009" i="18"/>
  <c r="AA1009" i="18"/>
  <c r="AB1009" i="18"/>
  <c r="Z1010" i="18"/>
  <c r="AA1010" i="18"/>
  <c r="AB1010" i="18"/>
  <c r="Z1011" i="18"/>
  <c r="AA1011" i="18"/>
  <c r="AB1011" i="18"/>
  <c r="Z1012" i="18"/>
  <c r="AA1012" i="18"/>
  <c r="AB1012" i="18"/>
  <c r="Z1013" i="18"/>
  <c r="AA1013" i="18"/>
  <c r="AB1013" i="18"/>
  <c r="Z1014" i="18"/>
  <c r="AA1014" i="18"/>
  <c r="AB1014" i="18"/>
  <c r="Z1015" i="18"/>
  <c r="AA1015" i="18"/>
  <c r="AB1015" i="18"/>
  <c r="Z1016" i="18"/>
  <c r="AA1016" i="18"/>
  <c r="AB1016" i="18"/>
  <c r="Z1017" i="18"/>
  <c r="AA1017" i="18"/>
  <c r="AB1017" i="18"/>
  <c r="Z1018" i="18"/>
  <c r="AA1018" i="18"/>
  <c r="AB1018" i="18"/>
  <c r="Z1019" i="18"/>
  <c r="AA1019" i="18"/>
  <c r="AB1019" i="18"/>
  <c r="Z1020" i="18"/>
  <c r="AA1020" i="18"/>
  <c r="AB1020" i="18"/>
  <c r="Z1021" i="18"/>
  <c r="AA1021" i="18"/>
  <c r="AB1021" i="18"/>
  <c r="Z1022" i="18"/>
  <c r="AA1022" i="18"/>
  <c r="AB1022" i="18"/>
  <c r="Z1023" i="18"/>
  <c r="AA1023" i="18"/>
  <c r="AB1023" i="18"/>
  <c r="Z1024" i="18"/>
  <c r="AA1024" i="18"/>
  <c r="AB1024" i="18"/>
  <c r="Z1025" i="18"/>
  <c r="AA1025" i="18"/>
  <c r="AB1025" i="18"/>
  <c r="Z1026" i="18"/>
  <c r="AA1026" i="18"/>
  <c r="AB1026" i="18"/>
  <c r="Z1027" i="18"/>
  <c r="AA1027" i="18"/>
  <c r="AB1027" i="18"/>
  <c r="Z1028" i="18"/>
  <c r="AA1028" i="18"/>
  <c r="AB1028" i="18"/>
  <c r="Z1029" i="18"/>
  <c r="AA1029" i="18"/>
  <c r="AB1029" i="18"/>
  <c r="Z1030" i="18"/>
  <c r="AA1030" i="18"/>
  <c r="AB1030" i="18"/>
  <c r="Z1031" i="18"/>
  <c r="AA1031" i="18"/>
  <c r="AB1031" i="18"/>
  <c r="Z1032" i="18"/>
  <c r="AA1032" i="18"/>
  <c r="AB1032" i="18"/>
  <c r="Z1033" i="18"/>
  <c r="AA1033" i="18"/>
  <c r="AB1033" i="18"/>
  <c r="Z1034" i="18"/>
  <c r="AA1034" i="18"/>
  <c r="AB1034" i="18"/>
  <c r="Z1035" i="18"/>
  <c r="AA1035" i="18"/>
  <c r="AB1035" i="18"/>
  <c r="Z1036" i="18"/>
  <c r="AA1036" i="18"/>
  <c r="AB1036" i="18"/>
  <c r="Z1037" i="18"/>
  <c r="AA1037" i="18"/>
  <c r="AB1037" i="18"/>
  <c r="Z1038" i="18"/>
  <c r="AA1038" i="18"/>
  <c r="AB1038" i="18"/>
  <c r="Z1039" i="18"/>
  <c r="AA1039" i="18"/>
  <c r="AB1039" i="18"/>
  <c r="Z1040" i="18"/>
  <c r="AA1040" i="18"/>
  <c r="AB1040" i="18"/>
  <c r="Z1041" i="18"/>
  <c r="AA1041" i="18"/>
  <c r="AB1041" i="18"/>
  <c r="Z1042" i="18"/>
  <c r="AA1042" i="18"/>
  <c r="AB1042" i="18"/>
  <c r="Z1043" i="18"/>
  <c r="AA1043" i="18"/>
  <c r="AB1043" i="18"/>
  <c r="Z1044" i="18"/>
  <c r="AA1044" i="18"/>
  <c r="AB1044" i="18"/>
  <c r="Z1045" i="18"/>
  <c r="AA1045" i="18"/>
  <c r="AB1045" i="18"/>
  <c r="Z1046" i="18"/>
  <c r="AA1046" i="18"/>
  <c r="AB1046" i="18"/>
  <c r="Z1047" i="18"/>
  <c r="AA1047" i="18"/>
  <c r="AB1047" i="18"/>
  <c r="Z1048" i="18"/>
  <c r="AA1048" i="18"/>
  <c r="AB1048" i="18"/>
  <c r="Z1049" i="18"/>
  <c r="AA1049" i="18"/>
  <c r="AB1049" i="18"/>
  <c r="Z1050" i="18"/>
  <c r="AA1050" i="18"/>
  <c r="AB1050" i="18"/>
  <c r="Z1051" i="18"/>
  <c r="AA1051" i="18"/>
  <c r="AB1051" i="18"/>
  <c r="Z1052" i="18"/>
  <c r="AA1052" i="18"/>
  <c r="AB1052" i="18"/>
  <c r="Z1053" i="18"/>
  <c r="AA1053" i="18"/>
  <c r="AB1053" i="18"/>
  <c r="Z1054" i="18"/>
  <c r="AA1054" i="18"/>
  <c r="AB1054" i="18"/>
  <c r="Z1055" i="18"/>
  <c r="AA1055" i="18"/>
  <c r="AB1055" i="18"/>
  <c r="Z1056" i="18"/>
  <c r="AA1056" i="18"/>
  <c r="AB1056" i="18"/>
  <c r="Z1057" i="18"/>
  <c r="AA1057" i="18"/>
  <c r="AB1057" i="18"/>
  <c r="Z1058" i="18"/>
  <c r="AA1058" i="18"/>
  <c r="AB1058" i="18"/>
  <c r="Z1059" i="18"/>
  <c r="AA1059" i="18"/>
  <c r="AB1059" i="18"/>
  <c r="Z1060" i="18"/>
  <c r="AA1060" i="18"/>
  <c r="AB1060" i="18"/>
  <c r="Z1061" i="18"/>
  <c r="AA1061" i="18"/>
  <c r="AB1061" i="18"/>
  <c r="Y1062" i="18"/>
  <c r="Z1062" i="18"/>
  <c r="AA1062" i="18"/>
  <c r="AB1062" i="18"/>
  <c r="Z1063" i="18"/>
  <c r="AA1063" i="18"/>
  <c r="AB1063" i="18"/>
  <c r="Z1064" i="18"/>
  <c r="AA1064" i="18"/>
  <c r="AB1064" i="18"/>
  <c r="Z1065" i="18"/>
  <c r="AA1065" i="18"/>
  <c r="AB1065" i="18"/>
  <c r="Z1066" i="18"/>
  <c r="AA1066" i="18"/>
  <c r="AB1066" i="18"/>
  <c r="Z1067" i="18"/>
  <c r="AA1067" i="18"/>
  <c r="AB1067" i="18"/>
  <c r="Z1068" i="18"/>
  <c r="AA1068" i="18"/>
  <c r="AB1068" i="18"/>
  <c r="Z1069" i="18"/>
  <c r="AA1069" i="18"/>
  <c r="AB1069" i="18"/>
  <c r="Z1070" i="18"/>
  <c r="AA1070" i="18"/>
  <c r="AB1070" i="18"/>
  <c r="Z1071" i="18"/>
  <c r="AA1071" i="18"/>
  <c r="AB1071" i="18"/>
  <c r="Z1072" i="18"/>
  <c r="AA1072" i="18"/>
  <c r="AB1072" i="18"/>
  <c r="Z1073" i="18"/>
  <c r="AA1073" i="18"/>
  <c r="AB1073" i="18"/>
  <c r="Z1074" i="18"/>
  <c r="AA1074" i="18"/>
  <c r="AB1074" i="18"/>
  <c r="Y1075" i="18"/>
  <c r="Z1075" i="18"/>
  <c r="AA1075" i="18"/>
  <c r="AB1075" i="18"/>
  <c r="Z1076" i="18"/>
  <c r="AA1076" i="18"/>
  <c r="AB1076" i="18"/>
  <c r="Z1077" i="18"/>
  <c r="AA1077" i="18"/>
  <c r="AB1077" i="18"/>
  <c r="Z1078" i="18"/>
  <c r="AA1078" i="18"/>
  <c r="AB1078" i="18"/>
  <c r="Z1079" i="18"/>
  <c r="AA1079" i="18"/>
  <c r="AB1079" i="18"/>
  <c r="Z1080" i="18"/>
  <c r="AA1080" i="18"/>
  <c r="AB1080" i="18"/>
  <c r="Z1081" i="18"/>
  <c r="AA1081" i="18"/>
  <c r="AB1081" i="18"/>
  <c r="Z1082" i="18"/>
  <c r="AA1082" i="18"/>
  <c r="AB1082" i="18"/>
  <c r="Z1083" i="18"/>
  <c r="AA1083" i="18"/>
  <c r="AB1083" i="18"/>
  <c r="Z1084" i="18"/>
  <c r="AA1084" i="18"/>
  <c r="AB1084" i="18"/>
  <c r="Z1085" i="18"/>
  <c r="AA1085" i="18"/>
  <c r="AB1085" i="18"/>
  <c r="Z1086" i="18"/>
  <c r="AA1086" i="18"/>
  <c r="AB1086" i="18"/>
  <c r="Z1087" i="18"/>
  <c r="AA1087" i="18"/>
  <c r="AB1087" i="18"/>
  <c r="Z1088" i="18"/>
  <c r="AA1088" i="18"/>
  <c r="AB1088" i="18"/>
  <c r="Z1089" i="18"/>
  <c r="AA1089" i="18"/>
  <c r="AB1089" i="18"/>
  <c r="Z1090" i="18"/>
  <c r="AA1090" i="18"/>
  <c r="AB1090" i="18"/>
  <c r="Z1091" i="18"/>
  <c r="AA1091" i="18"/>
  <c r="AB1091" i="18"/>
  <c r="Z1092" i="18"/>
  <c r="AA1092" i="18"/>
  <c r="AB1092" i="18"/>
  <c r="Z1093" i="18"/>
  <c r="AA1093" i="18"/>
  <c r="AB1093" i="18"/>
  <c r="Z1094" i="18"/>
  <c r="AA1094" i="18"/>
  <c r="AB1094" i="18"/>
  <c r="Z1095" i="18"/>
  <c r="AA1095" i="18"/>
  <c r="AB1095" i="18"/>
  <c r="Z1096" i="18"/>
  <c r="AA1096" i="18"/>
  <c r="AB1096" i="18"/>
  <c r="Z1097" i="18"/>
  <c r="AA1097" i="18"/>
  <c r="AB1097" i="18"/>
  <c r="Z1098" i="18"/>
  <c r="AA1098" i="18"/>
  <c r="AB1098" i="18"/>
  <c r="Z1099" i="18"/>
  <c r="AA1099" i="18"/>
  <c r="AB1099" i="18"/>
  <c r="Z1100" i="18"/>
  <c r="AA1100" i="18"/>
  <c r="AB1100" i="18"/>
  <c r="Z1101" i="18"/>
  <c r="AA1101" i="18"/>
  <c r="AB1101" i="18"/>
  <c r="Z1102" i="18"/>
  <c r="AA1102" i="18"/>
  <c r="AB1102" i="18"/>
  <c r="Z1103" i="18"/>
  <c r="AA1103" i="18"/>
  <c r="AB1103" i="18"/>
  <c r="Z1104" i="18"/>
  <c r="AA1104" i="18"/>
  <c r="AB1104" i="18"/>
  <c r="Z1105" i="18"/>
  <c r="AA1105" i="18"/>
  <c r="AB1105" i="18"/>
  <c r="Z1106" i="18"/>
  <c r="AA1106" i="18"/>
  <c r="AB1106" i="18"/>
  <c r="Z1107" i="18"/>
  <c r="AA1107" i="18"/>
  <c r="AB1107" i="18"/>
  <c r="Z1108" i="18"/>
  <c r="AA1108" i="18"/>
  <c r="AB1108" i="18"/>
  <c r="Z1109" i="18"/>
  <c r="AA1109" i="18"/>
  <c r="AB1109" i="18"/>
  <c r="Z1110" i="18"/>
  <c r="AA1110" i="18"/>
  <c r="AB1110" i="18"/>
  <c r="Z1111" i="18"/>
  <c r="AA1111" i="18"/>
  <c r="AB1111" i="18"/>
  <c r="Z1112" i="18"/>
  <c r="AA1112" i="18"/>
  <c r="AB1112" i="18"/>
  <c r="Z1113" i="18"/>
  <c r="AA1113" i="18"/>
  <c r="AB1113" i="18"/>
  <c r="Z1114" i="18"/>
  <c r="AA1114" i="18"/>
  <c r="AB1114" i="18"/>
  <c r="Z1115" i="18"/>
  <c r="AA1115" i="18"/>
  <c r="AB1115" i="18"/>
  <c r="Z1116" i="18"/>
  <c r="AA1116" i="18"/>
  <c r="AB1116" i="18"/>
  <c r="Z1117" i="18"/>
  <c r="AA1117" i="18"/>
  <c r="AB1117" i="18"/>
  <c r="Z1118" i="18"/>
  <c r="AA1118" i="18"/>
  <c r="AB1118" i="18"/>
  <c r="Z1119" i="18"/>
  <c r="AA1119" i="18"/>
  <c r="AB1119" i="18"/>
  <c r="Z1120" i="18"/>
  <c r="AA1120" i="18"/>
  <c r="AB1120" i="18"/>
  <c r="Z1121" i="18"/>
  <c r="AA1121" i="18"/>
  <c r="AB1121" i="18"/>
  <c r="Z1122" i="18"/>
  <c r="AA1122" i="18"/>
  <c r="AB1122" i="18"/>
  <c r="Y1123" i="18"/>
  <c r="Z1123" i="18"/>
  <c r="AA1123" i="18"/>
  <c r="AB1123" i="18"/>
  <c r="Z1124" i="18"/>
  <c r="AA1124" i="18"/>
  <c r="AB1124" i="18"/>
  <c r="Z1125" i="18"/>
  <c r="AA1125" i="18"/>
  <c r="AB1125" i="18"/>
  <c r="Z1126" i="18"/>
  <c r="AA1126" i="18"/>
  <c r="AB1126" i="18"/>
  <c r="Z1127" i="18"/>
  <c r="AA1127" i="18"/>
  <c r="AB1127" i="18"/>
  <c r="Z1128" i="18"/>
  <c r="AA1128" i="18"/>
  <c r="AB1128" i="18"/>
  <c r="Z1129" i="18"/>
  <c r="AA1129" i="18"/>
  <c r="AB1129" i="18"/>
  <c r="Z1130" i="18"/>
  <c r="AA1130" i="18"/>
  <c r="AB1130" i="18"/>
  <c r="Z1131" i="18"/>
  <c r="AA1131" i="18"/>
  <c r="AB1131" i="18"/>
  <c r="Z1132" i="18"/>
  <c r="AA1132" i="18"/>
  <c r="AB1132" i="18"/>
  <c r="Z1133" i="18"/>
  <c r="AA1133" i="18"/>
  <c r="AB1133" i="18"/>
  <c r="Z1134" i="18"/>
  <c r="AA1134" i="18"/>
  <c r="AB1134" i="18"/>
  <c r="Z1135" i="18"/>
  <c r="AA1135" i="18"/>
  <c r="AB1135" i="18"/>
  <c r="Z1136" i="18"/>
  <c r="AA1136" i="18"/>
  <c r="AB1136" i="18"/>
  <c r="Z1137" i="18"/>
  <c r="AA1137" i="18"/>
  <c r="AB1137" i="18"/>
  <c r="Z1138" i="18"/>
  <c r="AA1138" i="18"/>
  <c r="AB1138" i="18"/>
  <c r="X1139" i="18"/>
  <c r="Z1139" i="18"/>
  <c r="AA1139" i="18"/>
  <c r="AB1139" i="18"/>
  <c r="Z1140" i="18"/>
  <c r="AA1140" i="18"/>
  <c r="AB1140" i="18"/>
  <c r="Z1141" i="18"/>
  <c r="AA1141" i="18"/>
  <c r="AB1141" i="18"/>
  <c r="Z1142" i="18"/>
  <c r="AA1142" i="18"/>
  <c r="AB1142" i="18"/>
  <c r="Z1143" i="18"/>
  <c r="AA1143" i="18"/>
  <c r="AB1143" i="18"/>
  <c r="Z1144" i="18"/>
  <c r="AA1144" i="18"/>
  <c r="AB1144" i="18"/>
  <c r="Z1145" i="18"/>
  <c r="AA1145" i="18"/>
  <c r="AB1145" i="18"/>
  <c r="Z1146" i="18"/>
  <c r="AA1146" i="18"/>
  <c r="AB1146" i="18"/>
  <c r="Z1147" i="18"/>
  <c r="AA1147" i="18"/>
  <c r="AB1147" i="18"/>
  <c r="Z1148" i="18"/>
  <c r="AA1148" i="18"/>
  <c r="AB1148" i="18"/>
  <c r="Z1149" i="18"/>
  <c r="AA1149" i="18"/>
  <c r="AB1149" i="18"/>
  <c r="Z1150" i="18"/>
  <c r="AA1150" i="18"/>
  <c r="AB1150" i="18"/>
  <c r="Z1151" i="18"/>
  <c r="AA1151" i="18"/>
  <c r="AB1151" i="18"/>
  <c r="Z1152" i="18"/>
  <c r="AA1152" i="18"/>
  <c r="AB1152" i="18"/>
  <c r="Z1153" i="18"/>
  <c r="AA1153" i="18"/>
  <c r="AB1153" i="18"/>
  <c r="Z1154" i="18"/>
  <c r="AA1154" i="18"/>
  <c r="AB1154" i="18"/>
  <c r="Z1155" i="18"/>
  <c r="AA1155" i="18"/>
  <c r="AB1155" i="18"/>
  <c r="Z1156" i="18"/>
  <c r="AA1156" i="18"/>
  <c r="AB1156" i="18"/>
  <c r="Z1157" i="18"/>
  <c r="AA1157" i="18"/>
  <c r="AB1157" i="18"/>
  <c r="Z1158" i="18"/>
  <c r="AA1158" i="18"/>
  <c r="AB1158" i="18"/>
  <c r="Z1159" i="18"/>
  <c r="AA1159" i="18"/>
  <c r="AB1159" i="18"/>
  <c r="Z1160" i="18"/>
  <c r="AA1160" i="18"/>
  <c r="AB1160" i="18"/>
  <c r="Z1161" i="18"/>
  <c r="AA1161" i="18"/>
  <c r="AB1161" i="18"/>
  <c r="Z1162" i="18"/>
  <c r="AA1162" i="18"/>
  <c r="AB1162" i="18"/>
  <c r="Z1163" i="18"/>
  <c r="AA1163" i="18"/>
  <c r="AB1163" i="18"/>
  <c r="Z1164" i="18"/>
  <c r="AA1164" i="18"/>
  <c r="AB1164" i="18"/>
  <c r="Z1165" i="18"/>
  <c r="AA1165" i="18"/>
  <c r="AB1165" i="18"/>
  <c r="Z1166" i="18"/>
  <c r="AA1166" i="18"/>
  <c r="AB1166" i="18"/>
  <c r="Z1167" i="18"/>
  <c r="AA1167" i="18"/>
  <c r="AB1167" i="18"/>
  <c r="Z1168" i="18"/>
  <c r="AA1168" i="18"/>
  <c r="AB1168" i="18"/>
  <c r="Z1169" i="18"/>
  <c r="AA1169" i="18"/>
  <c r="AB1169" i="18"/>
  <c r="Z1170" i="18"/>
  <c r="AA1170" i="18"/>
  <c r="AB1170" i="18"/>
  <c r="Z1171" i="18"/>
  <c r="AA1171" i="18"/>
  <c r="AB1171" i="18"/>
  <c r="Z1172" i="18"/>
  <c r="AA1172" i="18"/>
  <c r="AB1172" i="18"/>
  <c r="Z1173" i="18"/>
  <c r="AA1173" i="18"/>
  <c r="AB1173" i="18"/>
  <c r="Z1174" i="18"/>
  <c r="AA1174" i="18"/>
  <c r="AB1174" i="18"/>
  <c r="Z1175" i="18"/>
  <c r="AA1175" i="18"/>
  <c r="AB1175" i="18"/>
  <c r="Z1176" i="18"/>
  <c r="AA1176" i="18"/>
  <c r="AB1176" i="18"/>
  <c r="Z1177" i="18"/>
  <c r="AA1177" i="18"/>
  <c r="AB1177" i="18"/>
  <c r="Z1178" i="18"/>
  <c r="AA1178" i="18"/>
  <c r="AB1178" i="18"/>
  <c r="Z1179" i="18"/>
  <c r="AA1179" i="18"/>
  <c r="AB1179" i="18"/>
  <c r="Z1180" i="18"/>
  <c r="AA1180" i="18"/>
  <c r="AB1180" i="18"/>
  <c r="Z1181" i="18"/>
  <c r="AA1181" i="18"/>
  <c r="AB1181" i="18"/>
  <c r="Z1182" i="18"/>
  <c r="AA1182" i="18"/>
  <c r="AB1182" i="18"/>
  <c r="Z1183" i="18"/>
  <c r="AA1183" i="18"/>
  <c r="AB1183" i="18"/>
  <c r="Z1184" i="18"/>
  <c r="AA1184" i="18"/>
  <c r="AB1184" i="18"/>
  <c r="Z1185" i="18"/>
  <c r="AA1185" i="18"/>
  <c r="AB1185" i="18"/>
  <c r="Z1186" i="18"/>
  <c r="AA1186" i="18"/>
  <c r="AB1186" i="18"/>
  <c r="Z1187" i="18"/>
  <c r="AA1187" i="18"/>
  <c r="AB1187" i="18"/>
  <c r="Z1188" i="18"/>
  <c r="AA1188" i="18"/>
  <c r="AB1188" i="18"/>
  <c r="Z1189" i="18"/>
  <c r="AA1189" i="18"/>
  <c r="AB1189" i="18"/>
  <c r="Z1190" i="18"/>
  <c r="AA1190" i="18"/>
  <c r="AB1190" i="18"/>
  <c r="Z1191" i="18"/>
  <c r="AA1191" i="18"/>
  <c r="AB1191" i="18"/>
  <c r="Z1192" i="18"/>
  <c r="AA1192" i="18"/>
  <c r="AB1192" i="18"/>
  <c r="Z1193" i="18"/>
  <c r="AA1193" i="18"/>
  <c r="AB1193" i="18"/>
  <c r="Z1194" i="18"/>
  <c r="AA1194" i="18"/>
  <c r="AB1194" i="18"/>
  <c r="Z1195" i="18"/>
  <c r="AA1195" i="18"/>
  <c r="AB1195" i="18"/>
  <c r="Z1196" i="18"/>
  <c r="AA1196" i="18"/>
  <c r="AB1196" i="18"/>
  <c r="Z1197" i="18"/>
  <c r="AA1197" i="18"/>
  <c r="AB1197" i="18"/>
  <c r="Z1198" i="18"/>
  <c r="AA1198" i="18"/>
  <c r="AB1198" i="18"/>
  <c r="Z1199" i="18"/>
  <c r="AA1199" i="18"/>
  <c r="AB1199" i="18"/>
  <c r="Z1200" i="18"/>
  <c r="AA1200" i="18"/>
  <c r="AB1200" i="18"/>
  <c r="Z1201" i="18"/>
  <c r="AA1201" i="18"/>
  <c r="AB1201" i="18"/>
  <c r="Z1202" i="18"/>
  <c r="AA1202" i="18"/>
  <c r="AB1202" i="18"/>
  <c r="Z1203" i="18"/>
  <c r="AA1203" i="18"/>
  <c r="AB1203" i="18"/>
  <c r="Z1204" i="18"/>
  <c r="AA1204" i="18"/>
  <c r="AB1204" i="18"/>
  <c r="Z1205" i="18"/>
  <c r="AA1205" i="18"/>
  <c r="AB1205" i="18"/>
  <c r="Y1206" i="18"/>
  <c r="Z1206" i="18"/>
  <c r="AA1206" i="18"/>
  <c r="AB1206" i="18"/>
  <c r="Z1207" i="18"/>
  <c r="AA1207" i="18"/>
  <c r="AB1207" i="18"/>
  <c r="Z1208" i="18"/>
  <c r="AA1208" i="18"/>
  <c r="AB1208" i="18"/>
  <c r="Z1209" i="18"/>
  <c r="AA1209" i="18"/>
  <c r="AB1209" i="18"/>
  <c r="Z1210" i="18"/>
  <c r="AA1210" i="18"/>
  <c r="AB1210" i="18"/>
  <c r="Y1211" i="18"/>
  <c r="Z1211" i="18"/>
  <c r="AA1211" i="18"/>
  <c r="AB1211" i="18"/>
  <c r="Z1212" i="18"/>
  <c r="AA1212" i="18"/>
  <c r="AB1212" i="18"/>
  <c r="Z1213" i="18"/>
  <c r="AA1213" i="18"/>
  <c r="AB1213" i="18"/>
  <c r="Z1214" i="18"/>
  <c r="AA1214" i="18"/>
  <c r="AB1214" i="18"/>
  <c r="Z1215" i="18"/>
  <c r="AA1215" i="18"/>
  <c r="AB1215" i="18"/>
  <c r="Z1216" i="18"/>
  <c r="AA1216" i="18"/>
  <c r="AB1216" i="18"/>
  <c r="Z1217" i="18"/>
  <c r="AA1217" i="18"/>
  <c r="AB1217" i="18"/>
  <c r="Z1218" i="18"/>
  <c r="AA1218" i="18"/>
  <c r="AB1218" i="18"/>
  <c r="Z1219" i="18"/>
  <c r="AA1219" i="18"/>
  <c r="AB1219" i="18"/>
  <c r="Z1220" i="18"/>
  <c r="AA1220" i="18"/>
  <c r="AB1220" i="18"/>
  <c r="Z1221" i="18"/>
  <c r="AA1221" i="18"/>
  <c r="AB1221" i="18"/>
  <c r="Z1222" i="18"/>
  <c r="AA1222" i="18"/>
  <c r="AB1222" i="18"/>
  <c r="Z1223" i="18"/>
  <c r="AA1223" i="18"/>
  <c r="AB1223" i="18"/>
  <c r="Z1224" i="18"/>
  <c r="AA1224" i="18"/>
  <c r="AB1224" i="18"/>
  <c r="Z1225" i="18"/>
  <c r="AA1225" i="18"/>
  <c r="AB1225" i="18"/>
  <c r="Z1226" i="18"/>
  <c r="AA1226" i="18"/>
  <c r="AB1226" i="18"/>
  <c r="Y1227" i="18"/>
  <c r="Z1227" i="18"/>
  <c r="AA1227" i="18"/>
  <c r="AB1227" i="18"/>
  <c r="Z1228" i="18"/>
  <c r="AA1228" i="18"/>
  <c r="AB1228" i="18"/>
  <c r="Z1229" i="18"/>
  <c r="AA1229" i="18"/>
  <c r="AB1229" i="18"/>
  <c r="Z1230" i="18"/>
  <c r="AA1230" i="18"/>
  <c r="AB1230" i="18"/>
  <c r="Z1231" i="18"/>
  <c r="AA1231" i="18"/>
  <c r="AB1231" i="18"/>
  <c r="Z1232" i="18"/>
  <c r="AA1232" i="18"/>
  <c r="AB1232" i="18"/>
  <c r="Z1233" i="18"/>
  <c r="AA1233" i="18"/>
  <c r="AB1233" i="18"/>
  <c r="Z1234" i="18"/>
  <c r="AA1234" i="18"/>
  <c r="AB1234" i="18"/>
  <c r="Y1235" i="18"/>
  <c r="Z1235" i="18"/>
  <c r="AA1235" i="18"/>
  <c r="AB1235" i="18"/>
  <c r="Z1236" i="18"/>
  <c r="AA1236" i="18"/>
  <c r="AB1236" i="18"/>
  <c r="Z1237" i="18"/>
  <c r="AA1237" i="18"/>
  <c r="AB1237" i="18"/>
  <c r="Z1238" i="18"/>
  <c r="AA1238" i="18"/>
  <c r="AB1238" i="18"/>
  <c r="Z1239" i="18"/>
  <c r="AA1239" i="18"/>
  <c r="AB1239" i="18"/>
  <c r="X1240" i="18"/>
  <c r="Z1240" i="18"/>
  <c r="AA1240" i="18"/>
  <c r="AB1240" i="18"/>
  <c r="Z1241" i="18"/>
  <c r="AA1241" i="18"/>
  <c r="AB1241" i="18"/>
  <c r="Z1242" i="18"/>
  <c r="AA1242" i="18"/>
  <c r="AB1242" i="18"/>
  <c r="Z1243" i="18"/>
  <c r="AA1243" i="18"/>
  <c r="AB1243" i="18"/>
  <c r="Z1244" i="18"/>
  <c r="AA1244" i="18"/>
  <c r="AB1244" i="18"/>
  <c r="Z1245" i="18"/>
  <c r="AA1245" i="18"/>
  <c r="AB1245" i="18"/>
  <c r="Z1246" i="18"/>
  <c r="AA1246" i="18"/>
  <c r="AB1246" i="18"/>
  <c r="Z1247" i="18"/>
  <c r="AA1247" i="18"/>
  <c r="AB1247" i="18"/>
  <c r="Z1248" i="18"/>
  <c r="AA1248" i="18"/>
  <c r="AB1248" i="18"/>
  <c r="Z1249" i="18"/>
  <c r="AA1249" i="18"/>
  <c r="AB1249" i="18"/>
  <c r="Z1250" i="18"/>
  <c r="AA1250" i="18"/>
  <c r="AB1250" i="18"/>
  <c r="Z1251" i="18"/>
  <c r="AA1251" i="18"/>
  <c r="AB1251" i="18"/>
  <c r="Z1252" i="18"/>
  <c r="AA1252" i="18"/>
  <c r="AB1252" i="18"/>
  <c r="Z1253" i="18"/>
  <c r="AA1253" i="18"/>
  <c r="AB1253" i="18"/>
  <c r="Z1254" i="18"/>
  <c r="AA1254" i="18"/>
  <c r="AB1254" i="18"/>
  <c r="Z1255" i="18"/>
  <c r="AA1255" i="18"/>
  <c r="AB1255" i="18"/>
  <c r="X1256" i="18"/>
  <c r="Z1256" i="18"/>
  <c r="AA1256" i="18"/>
  <c r="AB1256" i="18"/>
  <c r="Z1257" i="18"/>
  <c r="AA1257" i="18"/>
  <c r="AB1257" i="18"/>
  <c r="Z1258" i="18"/>
  <c r="AA1258" i="18"/>
  <c r="AB1258" i="18"/>
  <c r="Z1259" i="18"/>
  <c r="AA1259" i="18"/>
  <c r="AB1259" i="18"/>
  <c r="Z1260" i="18"/>
  <c r="AA1260" i="18"/>
  <c r="AB1260" i="18"/>
  <c r="Z1261" i="18"/>
  <c r="AA1261" i="18"/>
  <c r="AB1261" i="18"/>
  <c r="Z1262" i="18"/>
  <c r="AA1262" i="18"/>
  <c r="AB1262" i="18"/>
  <c r="Z1263" i="18"/>
  <c r="AA1263" i="18"/>
  <c r="AB1263" i="18"/>
  <c r="Z1264" i="18"/>
  <c r="AA1264" i="18"/>
  <c r="AB1264" i="18"/>
  <c r="Z1265" i="18"/>
  <c r="AA1265" i="18"/>
  <c r="AB1265" i="18"/>
  <c r="Z1266" i="18"/>
  <c r="AA1266" i="18"/>
  <c r="AB1266" i="18"/>
  <c r="Z1267" i="18"/>
  <c r="AA1267" i="18"/>
  <c r="AB1267" i="18"/>
  <c r="Z1268" i="18"/>
  <c r="AA1268" i="18"/>
  <c r="AB1268" i="18"/>
  <c r="Z1269" i="18"/>
  <c r="AA1269" i="18"/>
  <c r="AB1269" i="18"/>
  <c r="Z1270" i="18"/>
  <c r="AA1270" i="18"/>
  <c r="AB1270" i="18"/>
  <c r="Z1271" i="18"/>
  <c r="AA1271" i="18"/>
  <c r="AB1271" i="18"/>
  <c r="Z1272" i="18"/>
  <c r="AA1272" i="18"/>
  <c r="AB1272" i="18"/>
  <c r="Z1273" i="18"/>
  <c r="AA1273" i="18"/>
  <c r="AB1273" i="18"/>
  <c r="Z1274" i="18"/>
  <c r="AA1274" i="18"/>
  <c r="AB1274" i="18"/>
  <c r="Z1275" i="18"/>
  <c r="AA1275" i="18"/>
  <c r="AB1275" i="18"/>
  <c r="Z1276" i="18"/>
  <c r="AA1276" i="18"/>
  <c r="AB1276" i="18"/>
  <c r="Z1277" i="18"/>
  <c r="AA1277" i="18"/>
  <c r="AB1277" i="18"/>
  <c r="Z1278" i="18"/>
  <c r="AA1278" i="18"/>
  <c r="AB1278" i="18"/>
  <c r="Z1279" i="18"/>
  <c r="AA1279" i="18"/>
  <c r="AB1279" i="18"/>
  <c r="Z1280" i="18"/>
  <c r="AA1280" i="18"/>
  <c r="AB1280" i="18"/>
  <c r="Z1281" i="18"/>
  <c r="AA1281" i="18"/>
  <c r="AB1281" i="18"/>
  <c r="Z1282" i="18"/>
  <c r="AA1282" i="18"/>
  <c r="AB1282" i="18"/>
  <c r="X1283" i="18"/>
  <c r="Y1283" i="18"/>
  <c r="Z1283" i="18"/>
  <c r="AA1283" i="18"/>
  <c r="AB1283" i="18"/>
  <c r="Z1284" i="18"/>
  <c r="AA1284" i="18"/>
  <c r="AB1284" i="18"/>
  <c r="Z1285" i="18"/>
  <c r="AA1285" i="18"/>
  <c r="AB1285" i="18"/>
  <c r="Z1286" i="18"/>
  <c r="AA1286" i="18"/>
  <c r="AB1286" i="18"/>
  <c r="Z1287" i="18"/>
  <c r="AA1287" i="18"/>
  <c r="AB1287" i="18"/>
  <c r="Z1288" i="18"/>
  <c r="AA1288" i="18"/>
  <c r="AB1288" i="18"/>
  <c r="Z1289" i="18"/>
  <c r="AA1289" i="18"/>
  <c r="AB1289" i="18"/>
  <c r="Z1290" i="18"/>
  <c r="AA1290" i="18"/>
  <c r="AB1290" i="18"/>
  <c r="Z1291" i="18"/>
  <c r="AA1291" i="18"/>
  <c r="AB1291" i="18"/>
  <c r="Z1292" i="18"/>
  <c r="AA1292" i="18"/>
  <c r="AB1292" i="18"/>
  <c r="Z1293" i="18"/>
  <c r="AA1293" i="18"/>
  <c r="AB1293" i="18"/>
  <c r="Z1294" i="18"/>
  <c r="AA1294" i="18"/>
  <c r="AB1294" i="18"/>
  <c r="Z1295" i="18"/>
  <c r="AA1295" i="18"/>
  <c r="AB1295" i="18"/>
  <c r="Z1296" i="18"/>
  <c r="AA1296" i="18"/>
  <c r="AB1296" i="18"/>
  <c r="Z1297" i="18"/>
  <c r="AA1297" i="18"/>
  <c r="AB1297" i="18"/>
  <c r="Z1298" i="18"/>
  <c r="AA1298" i="18"/>
  <c r="AB1298" i="18"/>
  <c r="Z1299" i="18"/>
  <c r="AA1299" i="18"/>
  <c r="AB1299" i="18"/>
  <c r="Z1300" i="18"/>
  <c r="AA1300" i="18"/>
  <c r="AB1300" i="18"/>
  <c r="Z1301" i="18"/>
  <c r="AA1301" i="18"/>
  <c r="AB1301" i="18"/>
  <c r="Z1302" i="18"/>
  <c r="AA1302" i="18"/>
  <c r="AB1302" i="18"/>
  <c r="Z1303" i="18"/>
  <c r="AA1303" i="18"/>
  <c r="AB1303" i="18"/>
  <c r="Z1304" i="18"/>
  <c r="AA1304" i="18"/>
  <c r="AB1304" i="18"/>
  <c r="Z1305" i="18"/>
  <c r="AA1305" i="18"/>
  <c r="AB1305" i="18"/>
  <c r="Z1306" i="18"/>
  <c r="AA1306" i="18"/>
  <c r="AB1306" i="18"/>
  <c r="Z1307" i="18"/>
  <c r="AA1307" i="18"/>
  <c r="AB1307" i="18"/>
  <c r="Z1308" i="18"/>
  <c r="AA1308" i="18"/>
  <c r="AB1308" i="18"/>
  <c r="Z1309" i="18"/>
  <c r="AA1309" i="18"/>
  <c r="AB1309" i="18"/>
  <c r="Z1310" i="18"/>
  <c r="AA1310" i="18"/>
  <c r="AB1310" i="18"/>
  <c r="Z1311" i="18"/>
  <c r="AA1311" i="18"/>
  <c r="AB1311" i="18"/>
  <c r="Z1312" i="18"/>
  <c r="AA1312" i="18"/>
  <c r="AB1312" i="18"/>
  <c r="Z1313" i="18"/>
  <c r="AA1313" i="18"/>
  <c r="AB1313" i="18"/>
  <c r="Z1314" i="18"/>
  <c r="AA1314" i="18"/>
  <c r="AB1314" i="18"/>
  <c r="Z1315" i="18"/>
  <c r="AA1315" i="18"/>
  <c r="AB1315" i="18"/>
  <c r="Z1316" i="18"/>
  <c r="AA1316" i="18"/>
  <c r="AB1316" i="18"/>
  <c r="Z1317" i="18"/>
  <c r="AA1317" i="18"/>
  <c r="AB1317" i="18"/>
  <c r="Z1318" i="18"/>
  <c r="AA1318" i="18"/>
  <c r="AB1318" i="18"/>
  <c r="Z1319" i="18"/>
  <c r="AA1319" i="18"/>
  <c r="AB1319" i="18"/>
  <c r="Z1320" i="18"/>
  <c r="AA1320" i="18"/>
  <c r="AB1320" i="18"/>
  <c r="Z1321" i="18"/>
  <c r="AA1321" i="18"/>
  <c r="AB1321" i="18"/>
  <c r="Z1322" i="18"/>
  <c r="AA1322" i="18"/>
  <c r="AB1322" i="18"/>
  <c r="Z1323" i="18"/>
  <c r="AA1323" i="18"/>
  <c r="AB1323" i="18"/>
  <c r="Z1324" i="18"/>
  <c r="AA1324" i="18"/>
  <c r="AB1324" i="18"/>
  <c r="Z1325" i="18"/>
  <c r="AA1325" i="18"/>
  <c r="AB1325" i="18"/>
  <c r="Z1326" i="18"/>
  <c r="AA1326" i="18"/>
  <c r="AB1326" i="18"/>
  <c r="Z1327" i="18"/>
  <c r="AA1327" i="18"/>
  <c r="AB1327" i="18"/>
  <c r="Z1328" i="18"/>
  <c r="AA1328" i="18"/>
  <c r="AB1328" i="18"/>
  <c r="Z1329" i="18"/>
  <c r="AA1329" i="18"/>
  <c r="AB1329" i="18"/>
  <c r="Z1330" i="18"/>
  <c r="AA1330" i="18"/>
  <c r="AB1330" i="18"/>
  <c r="Z1331" i="18"/>
  <c r="AA1331" i="18"/>
  <c r="AB1331" i="18"/>
  <c r="Z1332" i="18"/>
  <c r="AA1332" i="18"/>
  <c r="AB1332" i="18"/>
  <c r="Z1333" i="18"/>
  <c r="AA1333" i="18"/>
  <c r="AB1333" i="18"/>
  <c r="Z1334" i="18"/>
  <c r="AA1334" i="18"/>
  <c r="AB1334" i="18"/>
  <c r="Z1335" i="18"/>
  <c r="AA1335" i="18"/>
  <c r="AB1335" i="18"/>
  <c r="Z1336" i="18"/>
  <c r="AA1336" i="18"/>
  <c r="AB1336" i="18"/>
  <c r="Z1337" i="18"/>
  <c r="AA1337" i="18"/>
  <c r="AB1337" i="18"/>
  <c r="Z1338" i="18"/>
  <c r="AA1338" i="18"/>
  <c r="AB1338" i="18"/>
  <c r="Z1339" i="18"/>
  <c r="AA1339" i="18"/>
  <c r="AB1339" i="18"/>
  <c r="Z1340" i="18"/>
  <c r="AA1340" i="18"/>
  <c r="AB1340" i="18"/>
  <c r="Z1341" i="18"/>
  <c r="AA1341" i="18"/>
  <c r="AB1341" i="18"/>
  <c r="Z1342" i="18"/>
  <c r="AA1342" i="18"/>
  <c r="AB1342" i="18"/>
  <c r="Z1343" i="18"/>
  <c r="AA1343" i="18"/>
  <c r="AB1343" i="18"/>
  <c r="Z1344" i="18"/>
  <c r="AA1344" i="18"/>
  <c r="AB1344" i="18"/>
  <c r="Z1345" i="18"/>
  <c r="AA1345" i="18"/>
  <c r="AB1345" i="18"/>
  <c r="Z1346" i="18"/>
  <c r="AA1346" i="18"/>
  <c r="AB1346" i="18"/>
  <c r="Z1347" i="18"/>
  <c r="AA1347" i="18"/>
  <c r="AB1347" i="18"/>
  <c r="Z1348" i="18"/>
  <c r="AA1348" i="18"/>
  <c r="AB1348" i="18"/>
  <c r="Z1349" i="18"/>
  <c r="AA1349" i="18"/>
  <c r="AB1349" i="18"/>
  <c r="Z1350" i="18"/>
  <c r="AA1350" i="18"/>
  <c r="AB1350" i="18"/>
  <c r="Z1351" i="18"/>
  <c r="AA1351" i="18"/>
  <c r="AB1351" i="18"/>
  <c r="Z1352" i="18"/>
  <c r="AA1352" i="18"/>
  <c r="AB1352" i="18"/>
  <c r="Z1353" i="18"/>
  <c r="AA1353" i="18"/>
  <c r="AB1353" i="18"/>
  <c r="Z1354" i="18"/>
  <c r="AA1354" i="18"/>
  <c r="AB1354" i="18"/>
  <c r="Z1355" i="18"/>
  <c r="AA1355" i="18"/>
  <c r="AB1355" i="18"/>
  <c r="Z1356" i="18"/>
  <c r="AA1356" i="18"/>
  <c r="AB1356" i="18"/>
  <c r="Z1357" i="18"/>
  <c r="AA1357" i="18"/>
  <c r="AB1357" i="18"/>
  <c r="Z1358" i="18"/>
  <c r="AA1358" i="18"/>
  <c r="AB1358" i="18"/>
  <c r="Z1359" i="18"/>
  <c r="AA1359" i="18"/>
  <c r="AB1359" i="18"/>
  <c r="Z1360" i="18"/>
  <c r="AA1360" i="18"/>
  <c r="AB1360" i="18"/>
  <c r="Z1361" i="18"/>
  <c r="AA1361" i="18"/>
  <c r="AB1361" i="18"/>
  <c r="Z1362" i="18"/>
  <c r="AA1362" i="18"/>
  <c r="AB1362" i="18"/>
  <c r="Z1363" i="18"/>
  <c r="AA1363" i="18"/>
  <c r="AB1363" i="18"/>
  <c r="Z1364" i="18"/>
  <c r="AA1364" i="18"/>
  <c r="AB1364" i="18"/>
  <c r="Z1365" i="18"/>
  <c r="AA1365" i="18"/>
  <c r="AB1365" i="18"/>
  <c r="Z1366" i="18"/>
  <c r="AA1366" i="18"/>
  <c r="AB1366" i="18"/>
  <c r="Z1367" i="18"/>
  <c r="AA1367" i="18"/>
  <c r="AB1367" i="18"/>
  <c r="Z1368" i="18"/>
  <c r="AA1368" i="18"/>
  <c r="AB1368" i="18"/>
  <c r="Z1369" i="18"/>
  <c r="AA1369" i="18"/>
  <c r="AB1369" i="18"/>
  <c r="Z1370" i="18"/>
  <c r="AA1370" i="18"/>
  <c r="AB1370" i="18"/>
  <c r="Z1371" i="18"/>
  <c r="AA1371" i="18"/>
  <c r="AB1371" i="18"/>
  <c r="Z1372" i="18"/>
  <c r="AA1372" i="18"/>
  <c r="AB1372" i="18"/>
  <c r="Z1373" i="18"/>
  <c r="AA1373" i="18"/>
  <c r="AB1373" i="18"/>
  <c r="Z1374" i="18"/>
  <c r="AA1374" i="18"/>
  <c r="AB1374" i="18"/>
  <c r="Z1375" i="18"/>
  <c r="AA1375" i="18"/>
  <c r="AB1375" i="18"/>
  <c r="Z1376" i="18"/>
  <c r="AA1376" i="18"/>
  <c r="AB1376" i="18"/>
  <c r="Z1377" i="18"/>
  <c r="AA1377" i="18"/>
  <c r="AB1377" i="18"/>
  <c r="Z1378" i="18"/>
  <c r="AA1378" i="18"/>
  <c r="AB1378" i="18"/>
  <c r="Z1379" i="18"/>
  <c r="AA1379" i="18"/>
  <c r="AB1379" i="18"/>
  <c r="Z1380" i="18"/>
  <c r="AA1380" i="18"/>
  <c r="AB1380" i="18"/>
  <c r="Z1381" i="18"/>
  <c r="AA1381" i="18"/>
  <c r="AB1381" i="18"/>
  <c r="Z1382" i="18"/>
  <c r="AA1382" i="18"/>
  <c r="AB1382" i="18"/>
  <c r="Z1383" i="18"/>
  <c r="AA1383" i="18"/>
  <c r="AB1383" i="18"/>
  <c r="Z1384" i="18"/>
  <c r="AA1384" i="18"/>
  <c r="AB1384" i="18"/>
  <c r="Z1385" i="18"/>
  <c r="AA1385" i="18"/>
  <c r="AB1385" i="18"/>
  <c r="Z1386" i="18"/>
  <c r="AA1386" i="18"/>
  <c r="AB1386" i="18"/>
  <c r="Z1387" i="18"/>
  <c r="AA1387" i="18"/>
  <c r="AB1387" i="18"/>
  <c r="Z1388" i="18"/>
  <c r="AA1388" i="18"/>
  <c r="AB1388" i="18"/>
  <c r="Z1389" i="18"/>
  <c r="AA1389" i="18"/>
  <c r="AB1389" i="18"/>
  <c r="Z1390" i="18"/>
  <c r="AA1390" i="18"/>
  <c r="AB1390" i="18"/>
  <c r="Z1391" i="18"/>
  <c r="AA1391" i="18"/>
  <c r="AB1391" i="18"/>
  <c r="Z1392" i="18"/>
  <c r="AA1392" i="18"/>
  <c r="AB1392" i="18"/>
  <c r="Z1393" i="18"/>
  <c r="AA1393" i="18"/>
  <c r="AB1393" i="18"/>
  <c r="Z1394" i="18"/>
  <c r="AA1394" i="18"/>
  <c r="AB1394" i="18"/>
  <c r="Z1395" i="18"/>
  <c r="AA1395" i="18"/>
  <c r="AB1395" i="18"/>
  <c r="Z1396" i="18"/>
  <c r="AA1396" i="18"/>
  <c r="AB1396" i="18"/>
  <c r="Z1397" i="18"/>
  <c r="AA1397" i="18"/>
  <c r="AB1397" i="18"/>
  <c r="Z1398" i="18"/>
  <c r="AA1398" i="18"/>
  <c r="AB1398" i="18"/>
  <c r="Z1399" i="18"/>
  <c r="AA1399" i="18"/>
  <c r="AB1399" i="18"/>
  <c r="Z1400" i="18"/>
  <c r="AA1400" i="18"/>
  <c r="AB1400" i="18"/>
  <c r="Z1401" i="18"/>
  <c r="AA1401" i="18"/>
  <c r="AB1401" i="18"/>
  <c r="Z1402" i="18"/>
  <c r="AA1402" i="18"/>
  <c r="AB1402" i="18"/>
  <c r="Z1403" i="18"/>
  <c r="AA1403" i="18"/>
  <c r="AB1403" i="18"/>
  <c r="Z1404" i="18"/>
  <c r="AA1404" i="18"/>
  <c r="AB1404" i="18"/>
  <c r="Z1405" i="18"/>
  <c r="AA1405" i="18"/>
  <c r="AB1405" i="18"/>
  <c r="Z1406" i="18"/>
  <c r="AA1406" i="18"/>
  <c r="AB1406" i="18"/>
  <c r="Z1407" i="18"/>
  <c r="AA1407" i="18"/>
  <c r="AB1407" i="18"/>
  <c r="Z1408" i="18"/>
  <c r="AA1408" i="18"/>
  <c r="AB1408" i="18"/>
  <c r="Z1409" i="18"/>
  <c r="AA1409" i="18"/>
  <c r="AB1409" i="18"/>
  <c r="Z1410" i="18"/>
  <c r="AA1410" i="18"/>
  <c r="AB1410" i="18"/>
  <c r="Z1411" i="18"/>
  <c r="AA1411" i="18"/>
  <c r="AB1411" i="18"/>
  <c r="Z1412" i="18"/>
  <c r="AA1412" i="18"/>
  <c r="AB1412" i="18"/>
  <c r="Z1413" i="18"/>
  <c r="AA1413" i="18"/>
  <c r="AB1413" i="18"/>
  <c r="Z1414" i="18"/>
  <c r="AA1414" i="18"/>
  <c r="AB1414" i="18"/>
  <c r="Z1415" i="18"/>
  <c r="AA1415" i="18"/>
  <c r="AB1415" i="18"/>
  <c r="Z1416" i="18"/>
  <c r="AA1416" i="18"/>
  <c r="AB1416" i="18"/>
  <c r="Z1417" i="18"/>
  <c r="AA1417" i="18"/>
  <c r="AB1417" i="18"/>
  <c r="Z1418" i="18"/>
  <c r="AA1418" i="18"/>
  <c r="AB1418" i="18"/>
  <c r="Z1419" i="18"/>
  <c r="AA1419" i="18"/>
  <c r="AB1419" i="18"/>
  <c r="Z1420" i="18"/>
  <c r="AA1420" i="18"/>
  <c r="AB1420" i="18"/>
  <c r="Z1421" i="18"/>
  <c r="AA1421" i="18"/>
  <c r="AB1421" i="18"/>
  <c r="Z1422" i="18"/>
  <c r="AA1422" i="18"/>
  <c r="AB1422" i="18"/>
  <c r="Z1423" i="18"/>
  <c r="AA1423" i="18"/>
  <c r="AB1423" i="18"/>
  <c r="Z1424" i="18"/>
  <c r="AA1424" i="18"/>
  <c r="AB1424" i="18"/>
  <c r="Z1425" i="18"/>
  <c r="AA1425" i="18"/>
  <c r="AB1425" i="18"/>
  <c r="Z1426" i="18"/>
  <c r="AA1426" i="18"/>
  <c r="AB1426" i="18"/>
  <c r="Z1427" i="18"/>
  <c r="AA1427" i="18"/>
  <c r="AB1427" i="18"/>
  <c r="Z1428" i="18"/>
  <c r="AA1428" i="18"/>
  <c r="AB1428" i="18"/>
  <c r="Z1429" i="18"/>
  <c r="AA1429" i="18"/>
  <c r="AB1429" i="18"/>
  <c r="Z1430" i="18"/>
  <c r="AA1430" i="18"/>
  <c r="AB1430" i="18"/>
  <c r="Z1431" i="18"/>
  <c r="AA1431" i="18"/>
  <c r="AB1431" i="18"/>
  <c r="Z1432" i="18"/>
  <c r="AA1432" i="18"/>
  <c r="AB1432" i="18"/>
  <c r="Z1433" i="18"/>
  <c r="AA1433" i="18"/>
  <c r="AB1433" i="18"/>
  <c r="Z1434" i="18"/>
  <c r="AA1434" i="18"/>
  <c r="AB1434" i="18"/>
  <c r="Z1435" i="18"/>
  <c r="AA1435" i="18"/>
  <c r="AB1435" i="18"/>
  <c r="Z1436" i="18"/>
  <c r="AA1436" i="18"/>
  <c r="AB1436" i="18"/>
  <c r="Z1437" i="18"/>
  <c r="AA1437" i="18"/>
  <c r="AB1437" i="18"/>
  <c r="Z1438" i="18"/>
  <c r="AA1438" i="18"/>
  <c r="AB1438" i="18"/>
  <c r="Z1439" i="18"/>
  <c r="AA1439" i="18"/>
  <c r="AB1439" i="18"/>
  <c r="Z1440" i="18"/>
  <c r="AA1440" i="18"/>
  <c r="AB1440" i="18"/>
  <c r="Z1441" i="18"/>
  <c r="AA1441" i="18"/>
  <c r="AB1441" i="18"/>
  <c r="Z1442" i="18"/>
  <c r="AA1442" i="18"/>
  <c r="AB1442" i="18"/>
  <c r="Z1443" i="18"/>
  <c r="AA1443" i="18"/>
  <c r="AB1443" i="18"/>
  <c r="Z1444" i="18"/>
  <c r="AA1444" i="18"/>
  <c r="AB1444" i="18"/>
  <c r="Z1445" i="18"/>
  <c r="AA1445" i="18"/>
  <c r="AB1445" i="18"/>
  <c r="Z1446" i="18"/>
  <c r="AA1446" i="18"/>
  <c r="AB1446" i="18"/>
  <c r="Z1447" i="18"/>
  <c r="AA1447" i="18"/>
  <c r="AB1447" i="18"/>
  <c r="Z1448" i="18"/>
  <c r="AA1448" i="18"/>
  <c r="AB1448" i="18"/>
  <c r="Z1449" i="18"/>
  <c r="AA1449" i="18"/>
  <c r="AB1449" i="18"/>
  <c r="Z1450" i="18"/>
  <c r="AA1450" i="18"/>
  <c r="AB1450" i="18"/>
  <c r="Z1451" i="18"/>
  <c r="AA1451" i="18"/>
  <c r="AB1451" i="18"/>
  <c r="Z1452" i="18"/>
  <c r="AA1452" i="18"/>
  <c r="AB1452" i="18"/>
  <c r="Z1453" i="18"/>
  <c r="AA1453" i="18"/>
  <c r="AB1453" i="18"/>
  <c r="Z1454" i="18"/>
  <c r="AA1454" i="18"/>
  <c r="AB1454" i="18"/>
  <c r="Z1455" i="18"/>
  <c r="AA1455" i="18"/>
  <c r="AB1455" i="18"/>
  <c r="Z1456" i="18"/>
  <c r="AA1456" i="18"/>
  <c r="AB1456" i="18"/>
  <c r="Z1457" i="18"/>
  <c r="AA1457" i="18"/>
  <c r="AB1457" i="18"/>
  <c r="X1458" i="18"/>
  <c r="Z1458" i="18"/>
  <c r="AA1458" i="18"/>
  <c r="AB1458" i="18"/>
  <c r="Z1459" i="18"/>
  <c r="AA1459" i="18"/>
  <c r="AB1459" i="18"/>
  <c r="Z1460" i="18"/>
  <c r="AA1460" i="18"/>
  <c r="AB1460" i="18"/>
  <c r="Z1461" i="18"/>
  <c r="AA1461" i="18"/>
  <c r="AB1461" i="18"/>
  <c r="Z1462" i="18"/>
  <c r="AA1462" i="18"/>
  <c r="AB1462" i="18"/>
  <c r="Z1463" i="18"/>
  <c r="AA1463" i="18"/>
  <c r="AB1463" i="18"/>
  <c r="Z1464" i="18"/>
  <c r="AA1464" i="18"/>
  <c r="AB1464" i="18"/>
  <c r="Z1465" i="18"/>
  <c r="AA1465" i="18"/>
  <c r="AB1465" i="18"/>
  <c r="Z1466" i="18"/>
  <c r="AA1466" i="18"/>
  <c r="AB1466" i="18"/>
  <c r="Z1467" i="18"/>
  <c r="AA1467" i="18"/>
  <c r="AB1467" i="18"/>
  <c r="Z1468" i="18"/>
  <c r="AA1468" i="18"/>
  <c r="AB1468" i="18"/>
  <c r="Z1469" i="18"/>
  <c r="AA1469" i="18"/>
  <c r="AB1469" i="18"/>
  <c r="Z1470" i="18"/>
  <c r="AA1470" i="18"/>
  <c r="AB1470" i="18"/>
  <c r="Z1471" i="18"/>
  <c r="AA1471" i="18"/>
  <c r="AB1471" i="18"/>
  <c r="Z1472" i="18"/>
  <c r="AA1472" i="18"/>
  <c r="AB1472" i="18"/>
  <c r="Z1473" i="18"/>
  <c r="AA1473" i="18"/>
  <c r="AB1473" i="18"/>
  <c r="Z1474" i="18"/>
  <c r="AA1474" i="18"/>
  <c r="AB1474" i="18"/>
  <c r="Z1475" i="18"/>
  <c r="AA1475" i="18"/>
  <c r="AB1475" i="18"/>
  <c r="Z1476" i="18"/>
  <c r="AA1476" i="18"/>
  <c r="AB1476" i="18"/>
  <c r="Z1477" i="18"/>
  <c r="AA1477" i="18"/>
  <c r="AB1477" i="18"/>
  <c r="Z1478" i="18"/>
  <c r="AA1478" i="18"/>
  <c r="AB1478" i="18"/>
  <c r="Z1479" i="18"/>
  <c r="AA1479" i="18"/>
  <c r="AB1479" i="18"/>
  <c r="Z1480" i="18"/>
  <c r="AA1480" i="18"/>
  <c r="AB1480" i="18"/>
  <c r="Z1481" i="18"/>
  <c r="AA1481" i="18"/>
  <c r="AB1481" i="18"/>
  <c r="Z1482" i="18"/>
  <c r="AA1482" i="18"/>
  <c r="AB1482" i="18"/>
  <c r="Z1483" i="18"/>
  <c r="AA1483" i="18"/>
  <c r="AB1483" i="18"/>
  <c r="Z1484" i="18"/>
  <c r="AA1484" i="18"/>
  <c r="AB1484" i="18"/>
  <c r="Z1485" i="18"/>
  <c r="AA1485" i="18"/>
  <c r="AB1485" i="18"/>
  <c r="Z1486" i="18"/>
  <c r="AA1486" i="18"/>
  <c r="AB1486" i="18"/>
  <c r="Z1487" i="18"/>
  <c r="AA1487" i="18"/>
  <c r="AB1487" i="18"/>
  <c r="Z1488" i="18"/>
  <c r="AA1488" i="18"/>
  <c r="AB1488" i="18"/>
  <c r="Z1489" i="18"/>
  <c r="AA1489" i="18"/>
  <c r="AB1489" i="18"/>
  <c r="Z1490" i="18"/>
  <c r="AA1490" i="18"/>
  <c r="AB1490" i="18"/>
  <c r="Z1491" i="18"/>
  <c r="AA1491" i="18"/>
  <c r="AB1491" i="18"/>
  <c r="Z1492" i="18"/>
  <c r="AA1492" i="18"/>
  <c r="AB1492" i="18"/>
  <c r="Z1493" i="18"/>
  <c r="AA1493" i="18"/>
  <c r="AB1493" i="18"/>
  <c r="Z1494" i="18"/>
  <c r="AA1494" i="18"/>
  <c r="AB1494" i="18"/>
  <c r="Z1495" i="18"/>
  <c r="AA1495" i="18"/>
  <c r="AB1495" i="18"/>
  <c r="Z1496" i="18"/>
  <c r="AA1496" i="18"/>
  <c r="AB1496" i="18"/>
  <c r="Z1497" i="18"/>
  <c r="AA1497" i="18"/>
  <c r="AB1497" i="18"/>
  <c r="Z1498" i="18"/>
  <c r="AA1498" i="18"/>
  <c r="AB1498" i="18"/>
  <c r="Z1499" i="18"/>
  <c r="AA1499" i="18"/>
  <c r="AB1499" i="18"/>
  <c r="Z1500" i="18"/>
  <c r="AA1500" i="18"/>
  <c r="AB1500" i="18"/>
  <c r="Z1501" i="18"/>
  <c r="AA1501" i="18"/>
  <c r="AB1501" i="18"/>
  <c r="Z1502" i="18"/>
  <c r="AA1502" i="18"/>
  <c r="AB1502" i="18"/>
  <c r="Z1503" i="18"/>
  <c r="AA1503" i="18"/>
  <c r="AB1503" i="18"/>
  <c r="Z1504" i="18"/>
  <c r="AA1504" i="18"/>
  <c r="AB1504" i="18"/>
  <c r="Z1505" i="18"/>
  <c r="AA1505" i="18"/>
  <c r="AB1505" i="18"/>
  <c r="Z1506" i="18"/>
  <c r="AA1506" i="18"/>
  <c r="AB1506" i="18"/>
  <c r="Z1507" i="18"/>
  <c r="AA1507" i="18"/>
  <c r="AB1507" i="18"/>
  <c r="Z1508" i="18"/>
  <c r="AA1508" i="18"/>
  <c r="AB1508" i="18"/>
  <c r="Z1509" i="18"/>
  <c r="AA1509" i="18"/>
  <c r="AB1509" i="18"/>
  <c r="Z1510" i="18"/>
  <c r="AA1510" i="18"/>
  <c r="AB1510" i="18"/>
  <c r="Z1511" i="18"/>
  <c r="AA1511" i="18"/>
  <c r="AB1511" i="18"/>
  <c r="Z1512" i="18"/>
  <c r="AA1512" i="18"/>
  <c r="AB1512" i="18"/>
  <c r="Z1513" i="18"/>
  <c r="AA1513" i="18"/>
  <c r="AB1513" i="18"/>
  <c r="Z1514" i="18"/>
  <c r="AA1514" i="18"/>
  <c r="AB1514" i="18"/>
  <c r="Z1515" i="18"/>
  <c r="AA1515" i="18"/>
  <c r="AB1515" i="18"/>
  <c r="Z1516" i="18"/>
  <c r="AA1516" i="18"/>
  <c r="AB1516" i="18"/>
  <c r="Z1517" i="18"/>
  <c r="AA1517" i="18"/>
  <c r="AB1517" i="18"/>
  <c r="Z1518" i="18"/>
  <c r="AA1518" i="18"/>
  <c r="AB1518" i="18"/>
  <c r="Z1519" i="18"/>
  <c r="AA1519" i="18"/>
  <c r="AB1519" i="18"/>
  <c r="Y1520" i="18"/>
  <c r="Z1520" i="18"/>
  <c r="AA1520" i="18"/>
  <c r="AB1520" i="18"/>
  <c r="Z1521" i="18"/>
  <c r="AA1521" i="18"/>
  <c r="AB1521" i="18"/>
  <c r="Z1522" i="18"/>
  <c r="AA1522" i="18"/>
  <c r="AB1522" i="18"/>
  <c r="Z1523" i="18"/>
  <c r="AA1523" i="18"/>
  <c r="AB1523" i="18"/>
  <c r="Z1524" i="18"/>
  <c r="AA1524" i="18"/>
  <c r="AB1524" i="18"/>
  <c r="Z1525" i="18"/>
  <c r="AA1525" i="18"/>
  <c r="AB1525" i="18"/>
  <c r="Z1526" i="18"/>
  <c r="AA1526" i="18"/>
  <c r="AB1526" i="18"/>
  <c r="Z1527" i="18"/>
  <c r="AA1527" i="18"/>
  <c r="AB1527" i="18"/>
  <c r="Z1528" i="18"/>
  <c r="AA1528" i="18"/>
  <c r="AB1528" i="18"/>
  <c r="Z1529" i="18"/>
  <c r="AA1529" i="18"/>
  <c r="AB1529" i="18"/>
  <c r="Z1530" i="18"/>
  <c r="AA1530" i="18"/>
  <c r="AB1530" i="18"/>
  <c r="Z1531" i="18"/>
  <c r="AA1531" i="18"/>
  <c r="AB1531" i="18"/>
  <c r="Z1532" i="18"/>
  <c r="AA1532" i="18"/>
  <c r="AB1532" i="18"/>
  <c r="X1533" i="18"/>
  <c r="Z1533" i="18"/>
  <c r="AA1533" i="18"/>
  <c r="AB1533" i="18"/>
  <c r="Z1534" i="18"/>
  <c r="AA1534" i="18"/>
  <c r="AB1534" i="18"/>
  <c r="Z1535" i="18"/>
  <c r="AA1535" i="18"/>
  <c r="AB1535" i="18"/>
  <c r="Z1536" i="18"/>
  <c r="AA1536" i="18"/>
  <c r="AB1536" i="18"/>
  <c r="Z1537" i="18"/>
  <c r="AA1537" i="18"/>
  <c r="AB1537" i="18"/>
  <c r="Z1538" i="18"/>
  <c r="AA1538" i="18"/>
  <c r="AB1538" i="18"/>
  <c r="Z1539" i="18"/>
  <c r="AA1539" i="18"/>
  <c r="AB1539" i="18"/>
  <c r="Z1540" i="18"/>
  <c r="AA1540" i="18"/>
  <c r="AB1540" i="18"/>
  <c r="Z1541" i="18"/>
  <c r="AA1541" i="18"/>
  <c r="AB1541" i="18"/>
  <c r="Z1542" i="18"/>
  <c r="AA1542" i="18"/>
  <c r="AB1542" i="18"/>
  <c r="Z1543" i="18"/>
  <c r="AA1543" i="18"/>
  <c r="AB1543" i="18"/>
  <c r="Z1544" i="18"/>
  <c r="AA1544" i="18"/>
  <c r="AB1544" i="18"/>
  <c r="Z1545" i="18"/>
  <c r="AA1545" i="18"/>
  <c r="AB1545" i="18"/>
  <c r="Z1546" i="18"/>
  <c r="AA1546" i="18"/>
  <c r="AB1546" i="18"/>
  <c r="Z1547" i="18"/>
  <c r="AA1547" i="18"/>
  <c r="AB1547" i="18"/>
  <c r="Z1548" i="18"/>
  <c r="AA1548" i="18"/>
  <c r="AB1548" i="18"/>
  <c r="X1549" i="18"/>
  <c r="Y1549" i="18"/>
  <c r="Z1549" i="18"/>
  <c r="AA1549" i="18"/>
  <c r="AB1549" i="18"/>
  <c r="Z1550" i="18"/>
  <c r="AA1550" i="18"/>
  <c r="AB1550" i="18"/>
  <c r="Z1551" i="18"/>
  <c r="AA1551" i="18"/>
  <c r="AB1551" i="18"/>
  <c r="Z1552" i="18"/>
  <c r="AA1552" i="18"/>
  <c r="AB1552" i="18"/>
  <c r="Z1553" i="18"/>
  <c r="AA1553" i="18"/>
  <c r="AB1553" i="18"/>
  <c r="Z1554" i="18"/>
  <c r="AA1554" i="18"/>
  <c r="AB1554" i="18"/>
  <c r="Z1555" i="18"/>
  <c r="AA1555" i="18"/>
  <c r="AB1555" i="18"/>
  <c r="Z1556" i="18"/>
  <c r="AA1556" i="18"/>
  <c r="AB1556" i="18"/>
  <c r="Z1557" i="18"/>
  <c r="AA1557" i="18"/>
  <c r="AB1557" i="18"/>
  <c r="Z1558" i="18"/>
  <c r="AA1558" i="18"/>
  <c r="AB1558" i="18"/>
  <c r="Z1559" i="18"/>
  <c r="AA1559" i="18"/>
  <c r="AB1559" i="18"/>
  <c r="Z1560" i="18"/>
  <c r="AA1560" i="18"/>
  <c r="AB1560" i="18"/>
  <c r="Z1561" i="18"/>
  <c r="AA1561" i="18"/>
  <c r="AB1561" i="18"/>
  <c r="X1562" i="18"/>
  <c r="Z1562" i="18"/>
  <c r="AA1562" i="18"/>
  <c r="AB1562" i="18"/>
  <c r="Z1563" i="18"/>
  <c r="AA1563" i="18"/>
  <c r="AB1563" i="18"/>
  <c r="Z1564" i="18"/>
  <c r="AA1564" i="18"/>
  <c r="AB1564" i="18"/>
  <c r="Z1565" i="18"/>
  <c r="AA1565" i="18"/>
  <c r="AB1565" i="18"/>
  <c r="Z1566" i="18"/>
  <c r="AA1566" i="18"/>
  <c r="AB1566" i="18"/>
  <c r="Z1567" i="18"/>
  <c r="AA1567" i="18"/>
  <c r="AB1567" i="18"/>
  <c r="Z1568" i="18"/>
  <c r="AA1568" i="18"/>
  <c r="AB1568" i="18"/>
  <c r="Z1569" i="18"/>
  <c r="AA1569" i="18"/>
  <c r="AB1569" i="18"/>
  <c r="Z1570" i="18"/>
  <c r="AA1570" i="18"/>
  <c r="AB1570" i="18"/>
  <c r="Z1571" i="18"/>
  <c r="AA1571" i="18"/>
  <c r="AB1571" i="18"/>
  <c r="Z1572" i="18"/>
  <c r="AA1572" i="18"/>
  <c r="AB1572" i="18"/>
  <c r="Z1573" i="18"/>
  <c r="AA1573" i="18"/>
  <c r="AB1573" i="18"/>
  <c r="Z1574" i="18"/>
  <c r="AA1574" i="18"/>
  <c r="AB1574" i="18"/>
  <c r="Z1575" i="18"/>
  <c r="AA1575" i="18"/>
  <c r="AB1575" i="18"/>
  <c r="Z1576" i="18"/>
  <c r="AA1576" i="18"/>
  <c r="AB1576" i="18"/>
  <c r="Z1577" i="18"/>
  <c r="AA1577" i="18"/>
  <c r="AB1577" i="18"/>
  <c r="Z1578" i="18"/>
  <c r="AA1578" i="18"/>
  <c r="AB1578" i="18"/>
  <c r="Z1579" i="18"/>
  <c r="AA1579" i="18"/>
  <c r="AB1579" i="18"/>
  <c r="Z1580" i="18"/>
  <c r="AA1580" i="18"/>
  <c r="AB1580" i="18"/>
  <c r="Z1581" i="18"/>
  <c r="AA1581" i="18"/>
  <c r="AB1581" i="18"/>
  <c r="Z1582" i="18"/>
  <c r="AA1582" i="18"/>
  <c r="AB1582" i="18"/>
  <c r="Z1583" i="18"/>
  <c r="AA1583" i="18"/>
  <c r="AB1583" i="18"/>
  <c r="Z1584" i="18"/>
  <c r="AA1584" i="18"/>
  <c r="AB1584" i="18"/>
  <c r="Z1585" i="18"/>
  <c r="AA1585" i="18"/>
  <c r="AB1585" i="18"/>
  <c r="Z1586" i="18"/>
  <c r="AA1586" i="18"/>
  <c r="AB1586" i="18"/>
  <c r="Z1587" i="18"/>
  <c r="AA1587" i="18"/>
  <c r="AB1587" i="18"/>
  <c r="Z1588" i="18"/>
  <c r="AA1588" i="18"/>
  <c r="AB1588" i="18"/>
  <c r="Z1589" i="18"/>
  <c r="AA1589" i="18"/>
  <c r="AB1589" i="18"/>
  <c r="Z1590" i="18"/>
  <c r="AA1590" i="18"/>
  <c r="AB1590" i="18"/>
  <c r="Z1591" i="18"/>
  <c r="AA1591" i="18"/>
  <c r="AB1591" i="18"/>
  <c r="Z1592" i="18"/>
  <c r="AA1592" i="18"/>
  <c r="AB1592" i="18"/>
  <c r="Z1593" i="18"/>
  <c r="AA1593" i="18"/>
  <c r="AB1593" i="18"/>
  <c r="Z1594" i="18"/>
  <c r="AA1594" i="18"/>
  <c r="AB1594" i="18"/>
  <c r="Z1595" i="18"/>
  <c r="AA1595" i="18"/>
  <c r="AB1595" i="18"/>
  <c r="Z1596" i="18"/>
  <c r="AA1596" i="18"/>
  <c r="AB1596" i="18"/>
  <c r="Z1597" i="18"/>
  <c r="AA1597" i="18"/>
  <c r="AB1597" i="18"/>
  <c r="Z1598" i="18"/>
  <c r="AA1598" i="18"/>
  <c r="AB1598" i="18"/>
  <c r="Z1599" i="18"/>
  <c r="AA1599" i="18"/>
  <c r="AB1599" i="18"/>
  <c r="Z1600" i="18"/>
  <c r="AA1600" i="18"/>
  <c r="AB1600" i="18"/>
  <c r="Z1601" i="18"/>
  <c r="AA1601" i="18"/>
  <c r="AB1601" i="18"/>
  <c r="Z1602" i="18"/>
  <c r="AA1602" i="18"/>
  <c r="AB1602" i="18"/>
  <c r="Z1603" i="18"/>
  <c r="AA1603" i="18"/>
  <c r="AB1603" i="18"/>
  <c r="Z1604" i="18"/>
  <c r="AA1604" i="18"/>
  <c r="AB1604" i="18"/>
  <c r="Z1605" i="18"/>
  <c r="AA1605" i="18"/>
  <c r="AB1605" i="18"/>
  <c r="Z1606" i="18"/>
  <c r="AA1606" i="18"/>
  <c r="AB1606" i="18"/>
  <c r="Z1607" i="18"/>
  <c r="AA1607" i="18"/>
  <c r="AB1607" i="18"/>
  <c r="Z1608" i="18"/>
  <c r="AA1608" i="18"/>
  <c r="AB1608" i="18"/>
  <c r="Z1609" i="18"/>
  <c r="AA1609" i="18"/>
  <c r="AB1609" i="18"/>
  <c r="Y1610" i="18"/>
  <c r="Z1610" i="18"/>
  <c r="AA1610" i="18"/>
  <c r="AB1610" i="18"/>
  <c r="Z1611" i="18"/>
  <c r="AA1611" i="18"/>
  <c r="AB1611" i="18"/>
  <c r="Z1612" i="18"/>
  <c r="AA1612" i="18"/>
  <c r="AB1612" i="18"/>
  <c r="Z1613" i="18"/>
  <c r="AA1613" i="18"/>
  <c r="AB1613" i="18"/>
  <c r="Z1614" i="18"/>
  <c r="AA1614" i="18"/>
  <c r="AB1614" i="18"/>
  <c r="Z1615" i="18"/>
  <c r="AA1615" i="18"/>
  <c r="AB1615" i="18"/>
  <c r="Z1616" i="18"/>
  <c r="AA1616" i="18"/>
  <c r="AB1616" i="18"/>
  <c r="Z1617" i="18"/>
  <c r="AA1617" i="18"/>
  <c r="AB1617" i="18"/>
  <c r="Z1618" i="18"/>
  <c r="AA1618" i="18"/>
  <c r="AB1618" i="18"/>
  <c r="Z1619" i="18"/>
  <c r="AA1619" i="18"/>
  <c r="AB1619" i="18"/>
  <c r="Z1620" i="18"/>
  <c r="AA1620" i="18"/>
  <c r="AB1620" i="18"/>
  <c r="Z1621" i="18"/>
  <c r="AA1621" i="18"/>
  <c r="AB1621" i="18"/>
  <c r="Z1622" i="18"/>
  <c r="AA1622" i="18"/>
  <c r="AB1622" i="18"/>
  <c r="Z1623" i="18"/>
  <c r="AA1623" i="18"/>
  <c r="AB1623" i="18"/>
  <c r="Z1624" i="18"/>
  <c r="AA1624" i="18"/>
  <c r="AB1624" i="18"/>
  <c r="Z1625" i="18"/>
  <c r="AA1625" i="18"/>
  <c r="AB1625" i="18"/>
  <c r="Z1626" i="18"/>
  <c r="AA1626" i="18"/>
  <c r="AB1626" i="18"/>
  <c r="Z1627" i="18"/>
  <c r="AA1627" i="18"/>
  <c r="AB1627" i="18"/>
  <c r="Z1628" i="18"/>
  <c r="AA1628" i="18"/>
  <c r="AB1628" i="18"/>
  <c r="Z1629" i="18"/>
  <c r="AA1629" i="18"/>
  <c r="AB1629" i="18"/>
  <c r="Z1630" i="18"/>
  <c r="AA1630" i="18"/>
  <c r="AB1630" i="18"/>
  <c r="Z1631" i="18"/>
  <c r="AA1631" i="18"/>
  <c r="AB1631" i="18"/>
  <c r="Z1632" i="18"/>
  <c r="AA1632" i="18"/>
  <c r="AB1632" i="18"/>
  <c r="Z1633" i="18"/>
  <c r="AA1633" i="18"/>
  <c r="AB1633" i="18"/>
  <c r="Z1634" i="18"/>
  <c r="AA1634" i="18"/>
  <c r="AB1634" i="18"/>
  <c r="Z1635" i="18"/>
  <c r="AA1635" i="18"/>
  <c r="AB1635" i="18"/>
  <c r="Z1636" i="18"/>
  <c r="AA1636" i="18"/>
  <c r="AB1636" i="18"/>
  <c r="Z1637" i="18"/>
  <c r="AA1637" i="18"/>
  <c r="AB1637" i="18"/>
  <c r="Z1638" i="18"/>
  <c r="AA1638" i="18"/>
  <c r="AB1638" i="18"/>
  <c r="Z1639" i="18"/>
  <c r="AA1639" i="18"/>
  <c r="AB1639" i="18"/>
  <c r="Y1640" i="18"/>
  <c r="Z1640" i="18"/>
  <c r="AA1640" i="18"/>
  <c r="AB1640" i="18"/>
  <c r="Z1641" i="18"/>
  <c r="AA1641" i="18"/>
  <c r="AB1641" i="18"/>
  <c r="X1642" i="18"/>
  <c r="Z1642" i="18"/>
  <c r="AA1642" i="18"/>
  <c r="AB1642" i="18"/>
  <c r="Z1643" i="18"/>
  <c r="AA1643" i="18"/>
  <c r="AB1643" i="18"/>
  <c r="Z1644" i="18"/>
  <c r="AA1644" i="18"/>
  <c r="AB1644" i="18"/>
  <c r="Z1645" i="18"/>
  <c r="AA1645" i="18"/>
  <c r="AB1645" i="18"/>
  <c r="Z1646" i="18"/>
  <c r="AA1646" i="18"/>
  <c r="AB1646" i="18"/>
  <c r="Z1647" i="18"/>
  <c r="AA1647" i="18"/>
  <c r="AB1647" i="18"/>
  <c r="Z1648" i="18"/>
  <c r="AA1648" i="18"/>
  <c r="AB1648" i="18"/>
  <c r="Z1649" i="18"/>
  <c r="AA1649" i="18"/>
  <c r="AB1649" i="18"/>
  <c r="Z1650" i="18"/>
  <c r="AA1650" i="18"/>
  <c r="AB1650" i="18"/>
  <c r="Z1651" i="18"/>
  <c r="AA1651" i="18"/>
  <c r="AB1651" i="18"/>
  <c r="Z1652" i="18"/>
  <c r="AA1652" i="18"/>
  <c r="AB1652" i="18"/>
  <c r="Z1653" i="18"/>
  <c r="AA1653" i="18"/>
  <c r="AB1653" i="18"/>
  <c r="Z1654" i="18"/>
  <c r="AA1654" i="18"/>
  <c r="AB1654" i="18"/>
  <c r="Z1655" i="18"/>
  <c r="AA1655" i="18"/>
  <c r="AB1655" i="18"/>
  <c r="Y1656" i="18"/>
  <c r="Z1656" i="18"/>
  <c r="AA1656" i="18"/>
  <c r="AB1656" i="18"/>
  <c r="Z1657" i="18"/>
  <c r="AA1657" i="18"/>
  <c r="AB1657" i="18"/>
  <c r="Z1658" i="18"/>
  <c r="AA1658" i="18"/>
  <c r="AB1658" i="18"/>
  <c r="Z1659" i="18"/>
  <c r="AA1659" i="18"/>
  <c r="AB1659" i="18"/>
  <c r="Z1660" i="18"/>
  <c r="AA1660" i="18"/>
  <c r="AB1660" i="18"/>
  <c r="Z1661" i="18"/>
  <c r="AA1661" i="18"/>
  <c r="AB1661" i="18"/>
  <c r="Z1662" i="18"/>
  <c r="AA1662" i="18"/>
  <c r="AB1662" i="18"/>
  <c r="Z1663" i="18"/>
  <c r="AA1663" i="18"/>
  <c r="AB1663" i="18"/>
  <c r="Z1664" i="18"/>
  <c r="AA1664" i="18"/>
  <c r="AB1664" i="18"/>
  <c r="Z1665" i="18"/>
  <c r="AA1665" i="18"/>
  <c r="AB1665" i="18"/>
  <c r="Z1666" i="18"/>
  <c r="AA1666" i="18"/>
  <c r="AB1666" i="18"/>
  <c r="Z1667" i="18"/>
  <c r="AA1667" i="18"/>
  <c r="AB1667" i="18"/>
  <c r="Z1668" i="18"/>
  <c r="AA1668" i="18"/>
  <c r="AB1668" i="18"/>
  <c r="Z1669" i="18"/>
  <c r="AA1669" i="18"/>
  <c r="AB1669" i="18"/>
  <c r="Z1670" i="18"/>
  <c r="AA1670" i="18"/>
  <c r="AB1670" i="18"/>
  <c r="Z1671" i="18"/>
  <c r="AA1671" i="18"/>
  <c r="AB1671" i="18"/>
  <c r="Z1672" i="18"/>
  <c r="AA1672" i="18"/>
  <c r="AB1672" i="18"/>
  <c r="Z1673" i="18"/>
  <c r="AA1673" i="18"/>
  <c r="AB1673" i="18"/>
  <c r="Z1674" i="18"/>
  <c r="AA1674" i="18"/>
  <c r="AB1674" i="18"/>
  <c r="X1675" i="18"/>
  <c r="Y1675" i="18"/>
  <c r="Z1675" i="18"/>
  <c r="AA1675" i="18"/>
  <c r="AB1675" i="18"/>
  <c r="Z1676" i="18"/>
  <c r="AA1676" i="18"/>
  <c r="AB1676" i="18"/>
  <c r="Z1677" i="18"/>
  <c r="AA1677" i="18"/>
  <c r="AB1677" i="18"/>
  <c r="Z1678" i="18"/>
  <c r="AA1678" i="18"/>
  <c r="AB1678" i="18"/>
  <c r="Z1679" i="18"/>
  <c r="AA1679" i="18"/>
  <c r="AB1679" i="18"/>
  <c r="Z1680" i="18"/>
  <c r="AA1680" i="18"/>
  <c r="AB1680" i="18"/>
  <c r="Z1681" i="18"/>
  <c r="AA1681" i="18"/>
  <c r="AB1681" i="18"/>
  <c r="Z1682" i="18"/>
  <c r="AA1682" i="18"/>
  <c r="AB1682" i="18"/>
  <c r="X1683" i="18"/>
  <c r="Y1683" i="18"/>
  <c r="Z1683" i="18"/>
  <c r="AA1683" i="18"/>
  <c r="AB1683" i="18"/>
  <c r="Z1684" i="18"/>
  <c r="AA1684" i="18"/>
  <c r="AB1684" i="18"/>
  <c r="Z1685" i="18"/>
  <c r="AA1685" i="18"/>
  <c r="AB1685" i="18"/>
  <c r="Z1686" i="18"/>
  <c r="AA1686" i="18"/>
  <c r="AB1686" i="18"/>
  <c r="Z1687" i="18"/>
  <c r="AA1687" i="18"/>
  <c r="AB1687" i="18"/>
  <c r="X1688" i="18"/>
  <c r="Z1688" i="18"/>
  <c r="AA1688" i="18"/>
  <c r="AB1688" i="18"/>
  <c r="Z1689" i="18"/>
  <c r="AA1689" i="18"/>
  <c r="AB1689" i="18"/>
  <c r="X1690" i="18"/>
  <c r="Z1690" i="18"/>
  <c r="AA1690" i="18"/>
  <c r="AB1690" i="18"/>
  <c r="Z1691" i="18"/>
  <c r="AA1691" i="18"/>
  <c r="AB1691" i="18"/>
  <c r="Z1692" i="18"/>
  <c r="AA1692" i="18"/>
  <c r="AB1692" i="18"/>
  <c r="Z1693" i="18"/>
  <c r="AA1693" i="18"/>
  <c r="AB1693" i="18"/>
  <c r="Z1694" i="18"/>
  <c r="AA1694" i="18"/>
  <c r="AB1694" i="18"/>
  <c r="Z1695" i="18"/>
  <c r="AA1695" i="18"/>
  <c r="AB1695" i="18"/>
  <c r="Z1696" i="18"/>
  <c r="AA1696" i="18"/>
  <c r="AB1696" i="18"/>
  <c r="Z1697" i="18"/>
  <c r="AA1697" i="18"/>
  <c r="AB1697" i="18"/>
  <c r="Z1698" i="18"/>
  <c r="AA1698" i="18"/>
  <c r="AB1698" i="18"/>
  <c r="Z1699" i="18"/>
  <c r="AA1699" i="18"/>
  <c r="AB1699" i="18"/>
  <c r="Z1700" i="18"/>
  <c r="AA1700" i="18"/>
  <c r="AB1700" i="18"/>
  <c r="Z1701" i="18"/>
  <c r="AA1701" i="18"/>
  <c r="AB1701" i="18"/>
  <c r="Z1702" i="18"/>
  <c r="AA1702" i="18"/>
  <c r="AB1702" i="18"/>
  <c r="Z1703" i="18"/>
  <c r="AA1703" i="18"/>
  <c r="AB1703" i="18"/>
  <c r="Z1704" i="18"/>
  <c r="AA1704" i="18"/>
  <c r="AB1704" i="18"/>
  <c r="Z1705" i="18"/>
  <c r="AA1705" i="18"/>
  <c r="AB1705" i="18"/>
  <c r="Z1706" i="18"/>
  <c r="AA1706" i="18"/>
  <c r="AB1706" i="18"/>
  <c r="Z1707" i="18"/>
  <c r="AA1707" i="18"/>
  <c r="AB1707" i="18"/>
  <c r="Z1708" i="18"/>
  <c r="AA1708" i="18"/>
  <c r="AB1708" i="18"/>
  <c r="Z1709" i="18"/>
  <c r="AA1709" i="18"/>
  <c r="AB1709" i="18"/>
  <c r="Y1710" i="18"/>
  <c r="Z1710" i="18"/>
  <c r="AA1710" i="18"/>
  <c r="AB1710" i="18"/>
  <c r="Z1711" i="18"/>
  <c r="AA1711" i="18"/>
  <c r="AB1711" i="18"/>
  <c r="Z1712" i="18"/>
  <c r="AA1712" i="18"/>
  <c r="AB1712" i="18"/>
  <c r="Z1713" i="18"/>
  <c r="AA1713" i="18"/>
  <c r="AB1713" i="18"/>
  <c r="Z1714" i="18"/>
  <c r="AA1714" i="18"/>
  <c r="AB1714" i="18"/>
  <c r="X1715" i="18"/>
  <c r="Y1715" i="18"/>
  <c r="Z1715" i="18"/>
  <c r="AA1715" i="18"/>
  <c r="AB1715" i="18"/>
  <c r="Z1716" i="18"/>
  <c r="AA1716" i="18"/>
  <c r="AB1716" i="18"/>
  <c r="Z1717" i="18"/>
  <c r="AA1717" i="18"/>
  <c r="AB1717" i="18"/>
  <c r="Z1718" i="18"/>
  <c r="AA1718" i="18"/>
  <c r="AB1718" i="18"/>
  <c r="Z1719" i="18"/>
  <c r="AA1719" i="18"/>
  <c r="AB1719" i="18"/>
  <c r="X1720" i="18"/>
  <c r="Z1720" i="18"/>
  <c r="AA1720" i="18"/>
  <c r="AB1720" i="18"/>
  <c r="Z1721" i="18"/>
  <c r="AA1721" i="18"/>
  <c r="AB1721" i="18"/>
  <c r="Z1722" i="18"/>
  <c r="AA1722" i="18"/>
  <c r="AB1722" i="18"/>
  <c r="Z1723" i="18"/>
  <c r="AA1723" i="18"/>
  <c r="AB1723" i="18"/>
  <c r="Z1724" i="18"/>
  <c r="AA1724" i="18"/>
  <c r="AB1724" i="18"/>
  <c r="X1725" i="18"/>
  <c r="Z1725" i="18"/>
  <c r="AA1725" i="18"/>
  <c r="AB1725" i="18"/>
  <c r="Z1726" i="18"/>
  <c r="AA1726" i="18"/>
  <c r="AB1726" i="18"/>
  <c r="Z1727" i="18"/>
  <c r="AA1727" i="18"/>
  <c r="AB1727" i="18"/>
  <c r="Z1728" i="18"/>
  <c r="AA1728" i="18"/>
  <c r="AB1728" i="18"/>
  <c r="Z1729" i="18"/>
  <c r="AA1729" i="18"/>
  <c r="AB1729" i="18"/>
  <c r="Z1730" i="18"/>
  <c r="AA1730" i="18"/>
  <c r="AB1730" i="18"/>
  <c r="Z1731" i="18"/>
  <c r="AA1731" i="18"/>
  <c r="AB1731" i="18"/>
  <c r="Z1732" i="18"/>
  <c r="AA1732" i="18"/>
  <c r="AB1732" i="18"/>
  <c r="Z1733" i="18"/>
  <c r="AA1733" i="18"/>
  <c r="AB1733" i="18"/>
  <c r="Z1734" i="18"/>
  <c r="AA1734" i="18"/>
  <c r="AB1734" i="18"/>
  <c r="Z1735" i="18"/>
  <c r="AA1735" i="18"/>
  <c r="AB1735" i="18"/>
  <c r="Z1736" i="18"/>
  <c r="AA1736" i="18"/>
  <c r="AB1736" i="18"/>
  <c r="Z1737" i="18"/>
  <c r="AA1737" i="18"/>
  <c r="AB1737" i="18"/>
  <c r="Z1738" i="18"/>
  <c r="AA1738" i="18"/>
  <c r="AB1738" i="18"/>
  <c r="X1739" i="18"/>
  <c r="Y1739" i="18"/>
  <c r="Z1739" i="18"/>
  <c r="AA1739" i="18"/>
  <c r="AB1739" i="18"/>
  <c r="Z1740" i="18"/>
  <c r="AA1740" i="18"/>
  <c r="AB1740" i="18"/>
  <c r="Z1741" i="18"/>
  <c r="AA1741" i="18"/>
  <c r="AB1741" i="18"/>
  <c r="Z1742" i="18"/>
  <c r="AA1742" i="18"/>
  <c r="AB1742" i="18"/>
  <c r="Z1743" i="18"/>
  <c r="AA1743" i="18"/>
  <c r="AB1743" i="18"/>
  <c r="X1744" i="18"/>
  <c r="Z1744" i="18"/>
  <c r="AA1744" i="18"/>
  <c r="AB1744" i="18"/>
  <c r="Z1745" i="18"/>
  <c r="AA1745" i="18"/>
  <c r="AB1745" i="18"/>
  <c r="Z1746" i="18"/>
  <c r="AA1746" i="18"/>
  <c r="AB1746" i="18"/>
  <c r="X1747" i="18"/>
  <c r="Y1747" i="18"/>
  <c r="Z1747" i="18"/>
  <c r="AA1747" i="18"/>
  <c r="AB1747" i="18"/>
  <c r="Z1748" i="18"/>
  <c r="AA1748" i="18"/>
  <c r="AB1748" i="18"/>
  <c r="X1749" i="18"/>
  <c r="Y1749" i="18"/>
  <c r="Z1749" i="18"/>
  <c r="AA1749" i="18"/>
  <c r="AB1749" i="18"/>
  <c r="Z1750" i="18"/>
  <c r="AA1750" i="18"/>
  <c r="AB1750" i="18"/>
  <c r="Z1751" i="18"/>
  <c r="AA1751" i="18"/>
  <c r="AB1751" i="18"/>
  <c r="Z1752" i="18"/>
  <c r="AA1752" i="18"/>
  <c r="AB1752" i="18"/>
  <c r="Z1753" i="18"/>
  <c r="AA1753" i="18"/>
  <c r="AB1753" i="18"/>
  <c r="Z1754" i="18"/>
  <c r="AA1754" i="18"/>
  <c r="AB1754" i="18"/>
  <c r="Z1755" i="18"/>
  <c r="AA1755" i="18"/>
  <c r="AB1755" i="18"/>
  <c r="Z1756" i="18"/>
  <c r="AA1756" i="18"/>
  <c r="AB1756" i="18"/>
  <c r="Z1757" i="18"/>
  <c r="AA1757" i="18"/>
  <c r="AB1757" i="18"/>
  <c r="Z1758" i="18"/>
  <c r="AA1758" i="18"/>
  <c r="AB1758" i="18"/>
  <c r="Z1759" i="18"/>
  <c r="AA1759" i="18"/>
  <c r="AB1759" i="18"/>
  <c r="Z1760" i="18"/>
  <c r="AA1760" i="18"/>
  <c r="AB1760" i="18"/>
  <c r="Z1761" i="18"/>
  <c r="AA1761" i="18"/>
  <c r="AB1761" i="18"/>
  <c r="Z1762" i="18"/>
  <c r="AA1762" i="18"/>
  <c r="AB1762" i="18"/>
  <c r="Z1763" i="18"/>
  <c r="AA1763" i="18"/>
  <c r="AB1763" i="18"/>
  <c r="Z1764" i="18"/>
  <c r="AA1764" i="18"/>
  <c r="AB1764" i="18"/>
  <c r="Z1765" i="18"/>
  <c r="AA1765" i="18"/>
  <c r="AB1765" i="18"/>
  <c r="Z1766" i="18"/>
  <c r="AA1766" i="18"/>
  <c r="AB1766" i="18"/>
  <c r="Z1767" i="18"/>
  <c r="AA1767" i="18"/>
  <c r="AB1767" i="18"/>
  <c r="Z1768" i="18"/>
  <c r="AA1768" i="18"/>
  <c r="AB1768" i="18"/>
  <c r="Z1769" i="18"/>
  <c r="AA1769" i="18"/>
  <c r="AB1769" i="18"/>
  <c r="Z1770" i="18"/>
  <c r="AA1770" i="18"/>
  <c r="AB1770" i="18"/>
  <c r="Z1771" i="18"/>
  <c r="AA1771" i="18"/>
  <c r="AB1771" i="18"/>
  <c r="Z1772" i="18"/>
  <c r="AA1772" i="18"/>
  <c r="AB1772" i="18"/>
  <c r="Z1773" i="18"/>
  <c r="AA1773" i="18"/>
  <c r="AB1773" i="18"/>
  <c r="Y1774" i="18"/>
  <c r="Z1774" i="18"/>
  <c r="AA1774" i="18"/>
  <c r="AB1774" i="18"/>
  <c r="Z1775" i="18"/>
  <c r="AA1775" i="18"/>
  <c r="AB1775" i="18"/>
  <c r="X1776" i="18"/>
  <c r="Z1776" i="18"/>
  <c r="AA1776" i="18"/>
  <c r="AB1776" i="18"/>
  <c r="Z1777" i="18"/>
  <c r="AA1777" i="18"/>
  <c r="AB1777" i="18"/>
  <c r="Z1778" i="18"/>
  <c r="AA1778" i="18"/>
  <c r="AB1778" i="18"/>
  <c r="X1779" i="18"/>
  <c r="Z1779" i="18"/>
  <c r="AA1779" i="18"/>
  <c r="AB1779" i="18"/>
  <c r="Z1780" i="18"/>
  <c r="AA1780" i="18"/>
  <c r="AB1780" i="18"/>
  <c r="Z1781" i="18"/>
  <c r="AA1781" i="18"/>
  <c r="AB1781" i="18"/>
  <c r="Y1782" i="18"/>
  <c r="Z1782" i="18"/>
  <c r="AA1782" i="18"/>
  <c r="AB1782" i="18"/>
  <c r="Z1783" i="18"/>
  <c r="AA1783" i="18"/>
  <c r="AB1783" i="18"/>
  <c r="Y1784" i="18"/>
  <c r="Z1784" i="18"/>
  <c r="AA1784" i="18"/>
  <c r="AB1784" i="18"/>
  <c r="Z1785" i="18"/>
  <c r="AA1785" i="18"/>
  <c r="AB1785" i="18"/>
  <c r="Z1786" i="18"/>
  <c r="AA1786" i="18"/>
  <c r="AB1786" i="18"/>
  <c r="X1787" i="18"/>
  <c r="Y1787" i="18"/>
  <c r="Z1787" i="18"/>
  <c r="AA1787" i="18"/>
  <c r="AB1787" i="18"/>
  <c r="Z1788" i="18"/>
  <c r="AA1788" i="18"/>
  <c r="AB1788" i="18"/>
  <c r="Z1789" i="18"/>
  <c r="AA1789" i="18"/>
  <c r="AB1789" i="18"/>
  <c r="Y1790" i="18"/>
  <c r="Z1790" i="18"/>
  <c r="AA1790" i="18"/>
  <c r="AB1790" i="18"/>
  <c r="Z1791" i="18"/>
  <c r="AA1791" i="18"/>
  <c r="AB1791" i="18"/>
  <c r="Z1792" i="18"/>
  <c r="AA1792" i="18"/>
  <c r="AB1792" i="18"/>
  <c r="Z1793" i="18"/>
  <c r="AA1793" i="18"/>
  <c r="AB1793" i="18"/>
  <c r="Z1794" i="18"/>
  <c r="AA1794" i="18"/>
  <c r="AB1794" i="18"/>
  <c r="X1795" i="18"/>
  <c r="Y1795" i="18"/>
  <c r="Z1795" i="18"/>
  <c r="AA1795" i="18"/>
  <c r="AB1795" i="18"/>
  <c r="Z1796" i="18"/>
  <c r="AA1796" i="18"/>
  <c r="AB1796" i="18"/>
  <c r="X1797" i="18"/>
  <c r="Z1797" i="18"/>
  <c r="AA1797" i="18"/>
  <c r="AB1797" i="18"/>
  <c r="Z1798" i="18"/>
  <c r="AA1798" i="18"/>
  <c r="AB1798" i="18"/>
  <c r="Z1799" i="18"/>
  <c r="AA1799" i="18"/>
  <c r="AB1799" i="18"/>
  <c r="Z1800" i="18"/>
  <c r="AA1800" i="18"/>
  <c r="AB1800" i="18"/>
  <c r="Z1801" i="18"/>
  <c r="AA1801" i="18"/>
  <c r="AB1801" i="18"/>
  <c r="Z1802" i="18"/>
  <c r="AA1802" i="18"/>
  <c r="AB1802" i="18"/>
  <c r="X1803" i="18"/>
  <c r="Y1803" i="18"/>
  <c r="Z1803" i="18"/>
  <c r="AA1803" i="18"/>
  <c r="AB1803" i="18"/>
  <c r="Z1804" i="18"/>
  <c r="AA1804" i="18"/>
  <c r="AB1804" i="18"/>
  <c r="X1805" i="18"/>
  <c r="Z1805" i="18"/>
  <c r="AA1805" i="18"/>
  <c r="AB1805" i="18"/>
  <c r="Z5" i="18"/>
  <c r="AA5" i="18"/>
  <c r="AB5" i="18"/>
  <c r="Z6" i="18"/>
  <c r="AA6" i="18"/>
  <c r="AB6" i="18"/>
  <c r="Z7" i="18"/>
  <c r="AA7" i="18"/>
  <c r="AB7" i="18"/>
  <c r="Z8" i="18"/>
  <c r="AA8" i="18"/>
  <c r="AB8" i="18"/>
  <c r="Z9" i="18"/>
  <c r="AA9" i="18"/>
  <c r="AB9" i="18"/>
  <c r="Z10" i="18"/>
  <c r="AA10" i="18"/>
  <c r="AB10" i="18"/>
  <c r="Y11" i="18"/>
  <c r="Z11" i="18"/>
  <c r="AA11" i="18"/>
  <c r="AB11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Y19" i="18"/>
  <c r="Z19" i="18"/>
  <c r="AA19" i="18"/>
  <c r="AB19" i="18"/>
  <c r="Z20" i="18"/>
  <c r="AA20" i="18"/>
  <c r="AB20" i="18"/>
  <c r="X21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30" i="18"/>
  <c r="AA30" i="18"/>
  <c r="AB30" i="18"/>
  <c r="Z31" i="18"/>
  <c r="AA31" i="18"/>
  <c r="AB31" i="18"/>
  <c r="X32" i="18"/>
  <c r="Y32" i="18"/>
  <c r="Z32" i="18"/>
  <c r="AA32" i="18"/>
  <c r="AB32" i="18"/>
  <c r="Z33" i="18"/>
  <c r="AA33" i="18"/>
  <c r="AB33" i="18"/>
  <c r="Z34" i="18"/>
  <c r="AA34" i="18"/>
  <c r="AB34" i="18"/>
  <c r="Z35" i="18"/>
  <c r="AA35" i="18"/>
  <c r="AB35" i="18"/>
  <c r="Z36" i="18"/>
  <c r="AA36" i="18"/>
  <c r="AB36" i="18"/>
  <c r="Z37" i="18"/>
  <c r="AA37" i="18"/>
  <c r="AB37" i="18"/>
  <c r="Z38" i="18"/>
  <c r="AA38" i="18"/>
  <c r="AB38" i="18"/>
  <c r="Z39" i="18"/>
  <c r="AA39" i="18"/>
  <c r="AB39" i="18"/>
  <c r="Z40" i="18"/>
  <c r="AA40" i="18"/>
  <c r="AB40" i="18"/>
  <c r="Z41" i="18"/>
  <c r="AA41" i="18"/>
  <c r="AB41" i="18"/>
  <c r="Z42" i="18"/>
  <c r="AA42" i="18"/>
  <c r="AB42" i="18"/>
  <c r="Z43" i="18"/>
  <c r="AA43" i="18"/>
  <c r="AB43" i="18"/>
  <c r="Z44" i="18"/>
  <c r="AA44" i="18"/>
  <c r="AB44" i="18"/>
  <c r="Z45" i="18"/>
  <c r="AA45" i="18"/>
  <c r="AB45" i="18"/>
  <c r="Z46" i="18"/>
  <c r="AA46" i="18"/>
  <c r="AB46" i="18"/>
  <c r="Z47" i="18"/>
  <c r="AA47" i="18"/>
  <c r="AB47" i="18"/>
  <c r="Z48" i="18"/>
  <c r="AA48" i="18"/>
  <c r="AB48" i="18"/>
  <c r="Z49" i="18"/>
  <c r="AA49" i="18"/>
  <c r="AB49" i="18"/>
  <c r="Z50" i="18"/>
  <c r="AA50" i="18"/>
  <c r="AB50" i="18"/>
  <c r="Y51" i="18"/>
  <c r="Z51" i="18"/>
  <c r="AA51" i="18"/>
  <c r="AB51" i="18"/>
  <c r="Z52" i="18"/>
  <c r="AA52" i="18"/>
  <c r="AB52" i="18"/>
  <c r="Z53" i="18"/>
  <c r="AA53" i="18"/>
  <c r="AB53" i="18"/>
  <c r="Z54" i="18"/>
  <c r="AA54" i="18"/>
  <c r="AB54" i="18"/>
  <c r="Z55" i="18"/>
  <c r="AA55" i="18"/>
  <c r="AB55" i="18"/>
  <c r="Z56" i="18"/>
  <c r="AA56" i="18"/>
  <c r="AB56" i="18"/>
  <c r="Z57" i="18"/>
  <c r="AA57" i="18"/>
  <c r="AB57" i="18"/>
  <c r="Z58" i="18"/>
  <c r="AA58" i="18"/>
  <c r="AB58" i="18"/>
  <c r="Z59" i="18"/>
  <c r="AA59" i="18"/>
  <c r="AB59" i="18"/>
  <c r="Z60" i="18"/>
  <c r="AA60" i="18"/>
  <c r="AB60" i="18"/>
  <c r="Z61" i="18"/>
  <c r="AA61" i="18"/>
  <c r="AB61" i="18"/>
  <c r="Z62" i="18"/>
  <c r="AA62" i="18"/>
  <c r="AB62" i="18"/>
  <c r="Z63" i="18"/>
  <c r="AA63" i="18"/>
  <c r="AB63" i="18"/>
  <c r="X64" i="18"/>
  <c r="Y64" i="18"/>
  <c r="Z64" i="18"/>
  <c r="AA64" i="18"/>
  <c r="AB64" i="18"/>
  <c r="Z65" i="18"/>
  <c r="AA65" i="18"/>
  <c r="AB65" i="18"/>
  <c r="Z66" i="18"/>
  <c r="AA66" i="18"/>
  <c r="AB66" i="18"/>
  <c r="Z67" i="18"/>
  <c r="AA67" i="18"/>
  <c r="AB67" i="18"/>
  <c r="Z68" i="18"/>
  <c r="AA68" i="18"/>
  <c r="AB68" i="18"/>
  <c r="Z69" i="18"/>
  <c r="AA69" i="18"/>
  <c r="AB69" i="18"/>
  <c r="Z70" i="18"/>
  <c r="AA70" i="18"/>
  <c r="AB70" i="18"/>
  <c r="Z71" i="18"/>
  <c r="AA71" i="18"/>
  <c r="AB71" i="18"/>
  <c r="Z72" i="18"/>
  <c r="AA72" i="18"/>
  <c r="AB72" i="18"/>
  <c r="Z73" i="18"/>
  <c r="AA73" i="18"/>
  <c r="AB73" i="18"/>
  <c r="Z74" i="18"/>
  <c r="AA74" i="18"/>
  <c r="AB74" i="18"/>
  <c r="Z75" i="18"/>
  <c r="AA75" i="18"/>
  <c r="AB75" i="18"/>
  <c r="Z76" i="18"/>
  <c r="AA76" i="18"/>
  <c r="AB76" i="18"/>
  <c r="Z77" i="18"/>
  <c r="AA77" i="18"/>
  <c r="AB77" i="18"/>
  <c r="Z78" i="18"/>
  <c r="AA78" i="18"/>
  <c r="AB78" i="18"/>
  <c r="Z79" i="18"/>
  <c r="AA79" i="18"/>
  <c r="AB79" i="18"/>
  <c r="Z80" i="18"/>
  <c r="AA80" i="18"/>
  <c r="AB80" i="18"/>
  <c r="Z81" i="18"/>
  <c r="AA81" i="18"/>
  <c r="AB81" i="18"/>
  <c r="Z82" i="18"/>
  <c r="AA82" i="18"/>
  <c r="AB82" i="18"/>
  <c r="Y83" i="18"/>
  <c r="Z83" i="18"/>
  <c r="AA83" i="18"/>
  <c r="AB83" i="18"/>
  <c r="Z84" i="18"/>
  <c r="AA84" i="18"/>
  <c r="AB84" i="18"/>
  <c r="Z85" i="18"/>
  <c r="AA85" i="18"/>
  <c r="AB85" i="18"/>
  <c r="Z86" i="18"/>
  <c r="AA86" i="18"/>
  <c r="AB86" i="18"/>
  <c r="Z87" i="18"/>
  <c r="AA87" i="18"/>
  <c r="AB87" i="18"/>
  <c r="Z88" i="18"/>
  <c r="AA88" i="18"/>
  <c r="AB88" i="18"/>
  <c r="Z89" i="18"/>
  <c r="AA89" i="18"/>
  <c r="AB89" i="18"/>
  <c r="Z90" i="18"/>
  <c r="AA90" i="18"/>
  <c r="AB90" i="18"/>
  <c r="Z91" i="18"/>
  <c r="AA91" i="18"/>
  <c r="AB91" i="18"/>
  <c r="Z92" i="18"/>
  <c r="AA92" i="18"/>
  <c r="AB92" i="18"/>
  <c r="Z93" i="18"/>
  <c r="AA93" i="18"/>
  <c r="AB93" i="18"/>
  <c r="Z94" i="18"/>
  <c r="AA94" i="18"/>
  <c r="AB94" i="18"/>
  <c r="Z95" i="18"/>
  <c r="AA95" i="18"/>
  <c r="AB95" i="18"/>
  <c r="X96" i="18"/>
  <c r="Y96" i="18"/>
  <c r="Z96" i="18"/>
  <c r="AA96" i="18"/>
  <c r="AB96" i="18"/>
  <c r="Z97" i="18"/>
  <c r="AA97" i="18"/>
  <c r="AB97" i="18"/>
  <c r="Z98" i="18"/>
  <c r="AA98" i="18"/>
  <c r="AB98" i="18"/>
  <c r="Z99" i="18"/>
  <c r="AA99" i="18"/>
  <c r="AB99" i="18"/>
  <c r="Z100" i="18"/>
  <c r="AA100" i="18"/>
  <c r="AB100" i="18"/>
  <c r="Z101" i="18"/>
  <c r="AA101" i="18"/>
  <c r="AB101" i="18"/>
  <c r="Z102" i="18"/>
  <c r="AA102" i="18"/>
  <c r="AB102" i="18"/>
  <c r="Z103" i="18"/>
  <c r="AA103" i="18"/>
  <c r="AB103" i="18"/>
  <c r="Z104" i="18"/>
  <c r="AA104" i="18"/>
  <c r="AB104" i="18"/>
  <c r="Z105" i="18"/>
  <c r="AA105" i="18"/>
  <c r="AB105" i="18"/>
  <c r="Z106" i="18"/>
  <c r="AA106" i="18"/>
  <c r="AB106" i="18"/>
  <c r="Z107" i="18"/>
  <c r="AA107" i="18"/>
  <c r="AB107" i="18"/>
  <c r="Z108" i="18"/>
  <c r="AA108" i="18"/>
  <c r="AB108" i="18"/>
  <c r="Z109" i="18"/>
  <c r="AA109" i="18"/>
  <c r="AB109" i="18"/>
  <c r="Z110" i="18"/>
  <c r="AA110" i="18"/>
  <c r="AB110" i="18"/>
  <c r="Z111" i="18"/>
  <c r="AA111" i="18"/>
  <c r="AB111" i="18"/>
  <c r="Z112" i="18"/>
  <c r="AA112" i="18"/>
  <c r="AB112" i="18"/>
  <c r="Z113" i="18"/>
  <c r="AA113" i="18"/>
  <c r="AB113" i="18"/>
  <c r="Z114" i="18"/>
  <c r="AA114" i="18"/>
  <c r="AB114" i="18"/>
  <c r="Z115" i="18"/>
  <c r="AA115" i="18"/>
  <c r="AB115" i="18"/>
  <c r="Z116" i="18"/>
  <c r="AA116" i="18"/>
  <c r="AB116" i="18"/>
  <c r="Z117" i="18"/>
  <c r="AA117" i="18"/>
  <c r="AB117" i="18"/>
  <c r="Z118" i="18"/>
  <c r="AA118" i="18"/>
  <c r="AB118" i="18"/>
  <c r="Z119" i="18"/>
  <c r="AA119" i="18"/>
  <c r="AB119" i="18"/>
  <c r="Z120" i="18"/>
  <c r="AA120" i="18"/>
  <c r="AB120" i="18"/>
  <c r="Z121" i="18"/>
  <c r="AA121" i="18"/>
  <c r="AB121" i="18"/>
  <c r="Z122" i="18"/>
  <c r="AA122" i="18"/>
  <c r="AB122" i="18"/>
  <c r="Z123" i="18"/>
  <c r="AA123" i="18"/>
  <c r="AB123" i="18"/>
  <c r="Z124" i="18"/>
  <c r="AA124" i="18"/>
  <c r="AB124" i="18"/>
  <c r="Z125" i="18"/>
  <c r="AA125" i="18"/>
  <c r="AB125" i="18"/>
  <c r="Z126" i="18"/>
  <c r="AA126" i="18"/>
  <c r="AB126" i="18"/>
  <c r="Z127" i="18"/>
  <c r="AA127" i="18"/>
  <c r="AB127" i="18"/>
  <c r="X128" i="18"/>
  <c r="Y128" i="18"/>
  <c r="Z128" i="18"/>
  <c r="AA128" i="18"/>
  <c r="AB128" i="18"/>
  <c r="Z129" i="18"/>
  <c r="AA129" i="18"/>
  <c r="AB129" i="18"/>
  <c r="Z130" i="18"/>
  <c r="AA130" i="18"/>
  <c r="AB130" i="18"/>
  <c r="Z131" i="18"/>
  <c r="AA131" i="18"/>
  <c r="AB131" i="18"/>
  <c r="Z132" i="18"/>
  <c r="AA132" i="18"/>
  <c r="AB132" i="18"/>
  <c r="Z133" i="18"/>
  <c r="AA133" i="18"/>
  <c r="AB133" i="18"/>
  <c r="Z134" i="18"/>
  <c r="AA134" i="18"/>
  <c r="AB134" i="18"/>
  <c r="Z135" i="18"/>
  <c r="AA135" i="18"/>
  <c r="AB135" i="18"/>
  <c r="Z136" i="18"/>
  <c r="AA136" i="18"/>
  <c r="AB136" i="18"/>
  <c r="Z137" i="18"/>
  <c r="AA137" i="18"/>
  <c r="AB137" i="18"/>
  <c r="Z138" i="18"/>
  <c r="AA138" i="18"/>
  <c r="AB138" i="18"/>
  <c r="Y139" i="18"/>
  <c r="Z139" i="18"/>
  <c r="AA139" i="18"/>
  <c r="AB139" i="18"/>
  <c r="Z140" i="18"/>
  <c r="AA140" i="18"/>
  <c r="AB140" i="18"/>
  <c r="Z141" i="18"/>
  <c r="AA141" i="18"/>
  <c r="AB141" i="18"/>
  <c r="Z142" i="18"/>
  <c r="AA142" i="18"/>
  <c r="AB142" i="18"/>
  <c r="Z143" i="18"/>
  <c r="AA143" i="18"/>
  <c r="AB143" i="18"/>
  <c r="Z144" i="18"/>
  <c r="AA144" i="18"/>
  <c r="AB144" i="18"/>
  <c r="Z145" i="18"/>
  <c r="AA145" i="18"/>
  <c r="AB145" i="18"/>
  <c r="Z146" i="18"/>
  <c r="AA146" i="18"/>
  <c r="AB146" i="18"/>
  <c r="Z147" i="18"/>
  <c r="AA147" i="18"/>
  <c r="AB147" i="18"/>
  <c r="Z148" i="18"/>
  <c r="AA148" i="18"/>
  <c r="AB148" i="18"/>
  <c r="Z149" i="18"/>
  <c r="AA149" i="18"/>
  <c r="AB149" i="18"/>
  <c r="Z150" i="18"/>
  <c r="AA150" i="18"/>
  <c r="AB150" i="18"/>
  <c r="Z151" i="18"/>
  <c r="AA151" i="18"/>
  <c r="AB151" i="18"/>
  <c r="Z152" i="18"/>
  <c r="AA152" i="18"/>
  <c r="AB152" i="18"/>
  <c r="Z153" i="18"/>
  <c r="AA153" i="18"/>
  <c r="AB153" i="18"/>
  <c r="Z154" i="18"/>
  <c r="AA154" i="18"/>
  <c r="AB154" i="18"/>
  <c r="Z155" i="18"/>
  <c r="AA155" i="18"/>
  <c r="AB155" i="18"/>
  <c r="Z156" i="18"/>
  <c r="AA156" i="18"/>
  <c r="AB156" i="18"/>
  <c r="Z157" i="18"/>
  <c r="AA157" i="18"/>
  <c r="AB157" i="18"/>
  <c r="Z158" i="18"/>
  <c r="AA158" i="18"/>
  <c r="AB158" i="18"/>
  <c r="Z159" i="18"/>
  <c r="AA159" i="18"/>
  <c r="AB159" i="18"/>
  <c r="Z160" i="18"/>
  <c r="AA160" i="18"/>
  <c r="AB160" i="18"/>
  <c r="Z161" i="18"/>
  <c r="AA161" i="18"/>
  <c r="AB161" i="18"/>
  <c r="Z162" i="18"/>
  <c r="AA162" i="18"/>
  <c r="AB162" i="18"/>
  <c r="Z163" i="18"/>
  <c r="AA163" i="18"/>
  <c r="AB163" i="18"/>
  <c r="Z164" i="18"/>
  <c r="AA164" i="18"/>
  <c r="AB164" i="18"/>
  <c r="Z165" i="18"/>
  <c r="AA165" i="18"/>
  <c r="AB165" i="18"/>
  <c r="Z166" i="18"/>
  <c r="AA166" i="18"/>
  <c r="AB166" i="18"/>
  <c r="Z167" i="18"/>
  <c r="AA167" i="18"/>
  <c r="AB167" i="18"/>
  <c r="Z168" i="18"/>
  <c r="AA168" i="18"/>
  <c r="AB168" i="18"/>
  <c r="Z169" i="18"/>
  <c r="AA169" i="18"/>
  <c r="AB169" i="18"/>
  <c r="Z170" i="18"/>
  <c r="AA170" i="18"/>
  <c r="AB170" i="18"/>
  <c r="Y171" i="18"/>
  <c r="Z171" i="18"/>
  <c r="AA171" i="18"/>
  <c r="AB171" i="18"/>
  <c r="Z172" i="18"/>
  <c r="AA172" i="18"/>
  <c r="AB172" i="18"/>
  <c r="Z173" i="18"/>
  <c r="AA173" i="18"/>
  <c r="AB173" i="18"/>
  <c r="P5" i="18"/>
  <c r="AF5" i="18" s="1"/>
  <c r="Q5" i="18"/>
  <c r="AG5" i="18" s="1"/>
  <c r="R5" i="18"/>
  <c r="S5" i="18"/>
  <c r="T5" i="18"/>
  <c r="P6" i="18"/>
  <c r="AF6" i="18" s="1"/>
  <c r="Q6" i="18"/>
  <c r="AG6" i="18" s="1"/>
  <c r="R6" i="18"/>
  <c r="S6" i="18"/>
  <c r="T6" i="18"/>
  <c r="P7" i="18"/>
  <c r="AF7" i="18" s="1"/>
  <c r="Q7" i="18"/>
  <c r="AG7" i="18" s="1"/>
  <c r="R7" i="18"/>
  <c r="S7" i="18"/>
  <c r="T7" i="18"/>
  <c r="P8" i="18"/>
  <c r="AF8" i="18" s="1"/>
  <c r="Q8" i="18"/>
  <c r="R8" i="18"/>
  <c r="S8" i="18"/>
  <c r="T8" i="18"/>
  <c r="P9" i="18"/>
  <c r="AF9" i="18" s="1"/>
  <c r="Q9" i="18"/>
  <c r="AG9" i="18" s="1"/>
  <c r="R9" i="18"/>
  <c r="S9" i="18"/>
  <c r="T9" i="18"/>
  <c r="P10" i="18"/>
  <c r="AF10" i="18" s="1"/>
  <c r="Q10" i="18"/>
  <c r="AG10" i="18" s="1"/>
  <c r="R10" i="18"/>
  <c r="S10" i="18"/>
  <c r="T10" i="18"/>
  <c r="P11" i="18"/>
  <c r="AF11" i="18" s="1"/>
  <c r="Q11" i="18"/>
  <c r="AG11" i="18" s="1"/>
  <c r="R11" i="18"/>
  <c r="S11" i="18"/>
  <c r="T11" i="18"/>
  <c r="P12" i="18"/>
  <c r="AF12" i="18" s="1"/>
  <c r="Q12" i="18"/>
  <c r="AG12" i="18" s="1"/>
  <c r="R12" i="18"/>
  <c r="S12" i="18"/>
  <c r="T12" i="18"/>
  <c r="P13" i="18"/>
  <c r="AF13" i="18" s="1"/>
  <c r="Q13" i="18"/>
  <c r="AG13" i="18" s="1"/>
  <c r="R13" i="18"/>
  <c r="S13" i="18"/>
  <c r="T13" i="18"/>
  <c r="P14" i="18"/>
  <c r="AF14" i="18" s="1"/>
  <c r="Q14" i="18"/>
  <c r="AG14" i="18" s="1"/>
  <c r="R14" i="18"/>
  <c r="S14" i="18"/>
  <c r="T14" i="18"/>
  <c r="P15" i="18"/>
  <c r="AF15" i="18" s="1"/>
  <c r="Q15" i="18"/>
  <c r="AG15" i="18" s="1"/>
  <c r="R15" i="18"/>
  <c r="S15" i="18"/>
  <c r="T15" i="18"/>
  <c r="P16" i="18"/>
  <c r="AF16" i="18" s="1"/>
  <c r="Q16" i="18"/>
  <c r="AG16" i="18" s="1"/>
  <c r="R16" i="18"/>
  <c r="H16" i="17" s="1"/>
  <c r="S16" i="18"/>
  <c r="T16" i="18"/>
  <c r="P17" i="18"/>
  <c r="AF17" i="18" s="1"/>
  <c r="Q17" i="18"/>
  <c r="AG17" i="18" s="1"/>
  <c r="R17" i="18"/>
  <c r="H17" i="16" s="1"/>
  <c r="S17" i="18"/>
  <c r="I17" i="16" s="1"/>
  <c r="T17" i="18"/>
  <c r="P18" i="18"/>
  <c r="AF18" i="18" s="1"/>
  <c r="Q18" i="18"/>
  <c r="AG18" i="18" s="1"/>
  <c r="R18" i="18"/>
  <c r="H18" i="16" s="1"/>
  <c r="S18" i="18"/>
  <c r="T18" i="18"/>
  <c r="P19" i="18"/>
  <c r="AF19" i="18" s="1"/>
  <c r="Q19" i="18"/>
  <c r="AG19" i="18" s="1"/>
  <c r="R19" i="18"/>
  <c r="H19" i="16" s="1"/>
  <c r="S19" i="18"/>
  <c r="T19" i="18"/>
  <c r="P20" i="18"/>
  <c r="AF20" i="18" s="1"/>
  <c r="Q20" i="18"/>
  <c r="AG20" i="18" s="1"/>
  <c r="R20" i="18"/>
  <c r="H20" i="16" s="1"/>
  <c r="S20" i="18"/>
  <c r="T20" i="18"/>
  <c r="P21" i="18"/>
  <c r="Q21" i="18"/>
  <c r="R21" i="18"/>
  <c r="H21" i="17" s="1"/>
  <c r="S21" i="18"/>
  <c r="I21" i="17" s="1"/>
  <c r="T21" i="18"/>
  <c r="P22" i="18"/>
  <c r="AF22" i="18" s="1"/>
  <c r="Q22" i="18"/>
  <c r="AG22" i="18" s="1"/>
  <c r="R22" i="18"/>
  <c r="H22" i="16" s="1"/>
  <c r="S22" i="18"/>
  <c r="T22" i="18"/>
  <c r="P23" i="18"/>
  <c r="AF23" i="18" s="1"/>
  <c r="Q23" i="18"/>
  <c r="R23" i="18"/>
  <c r="H23" i="16" s="1"/>
  <c r="S23" i="18"/>
  <c r="T23" i="18"/>
  <c r="P24" i="18"/>
  <c r="AF24" i="18" s="1"/>
  <c r="Q24" i="18"/>
  <c r="R24" i="18"/>
  <c r="H24" i="17" s="1"/>
  <c r="S24" i="18"/>
  <c r="T24" i="18"/>
  <c r="P25" i="18"/>
  <c r="Q25" i="18"/>
  <c r="AG25" i="18" s="1"/>
  <c r="R25" i="18"/>
  <c r="H25" i="16" s="1"/>
  <c r="S25" i="18"/>
  <c r="I25" i="16" s="1"/>
  <c r="T25" i="18"/>
  <c r="P26" i="18"/>
  <c r="Q26" i="18"/>
  <c r="AG26" i="18" s="1"/>
  <c r="R26" i="18"/>
  <c r="H26" i="17" s="1"/>
  <c r="S26" i="18"/>
  <c r="T26" i="18"/>
  <c r="P27" i="18"/>
  <c r="AF27" i="18" s="1"/>
  <c r="Q27" i="18"/>
  <c r="AG27" i="18" s="1"/>
  <c r="R27" i="18"/>
  <c r="H27" i="16" s="1"/>
  <c r="S27" i="18"/>
  <c r="T27" i="18"/>
  <c r="P28" i="18"/>
  <c r="AF28" i="18" s="1"/>
  <c r="Q28" i="18"/>
  <c r="AG28" i="18" s="1"/>
  <c r="R28" i="18"/>
  <c r="H28" i="16" s="1"/>
  <c r="S28" i="18"/>
  <c r="T28" i="18"/>
  <c r="P29" i="18"/>
  <c r="AF29" i="18" s="1"/>
  <c r="Q29" i="18"/>
  <c r="AG29" i="18" s="1"/>
  <c r="R29" i="18"/>
  <c r="S29" i="18"/>
  <c r="T29" i="18"/>
  <c r="P30" i="18"/>
  <c r="AF30" i="18" s="1"/>
  <c r="Q30" i="18"/>
  <c r="AG30" i="18" s="1"/>
  <c r="R30" i="18"/>
  <c r="S30" i="18"/>
  <c r="T30" i="18"/>
  <c r="P31" i="18"/>
  <c r="AF31" i="18" s="1"/>
  <c r="Q31" i="18"/>
  <c r="AG31" i="18" s="1"/>
  <c r="R31" i="18"/>
  <c r="S31" i="18"/>
  <c r="T31" i="18"/>
  <c r="P32" i="18"/>
  <c r="AF32" i="18" s="1"/>
  <c r="Q32" i="18"/>
  <c r="AG32" i="18" s="1"/>
  <c r="R32" i="18"/>
  <c r="S32" i="18"/>
  <c r="T32" i="18"/>
  <c r="P33" i="18"/>
  <c r="AF33" i="18" s="1"/>
  <c r="Q33" i="18"/>
  <c r="AG33" i="18" s="1"/>
  <c r="R33" i="18"/>
  <c r="S33" i="18"/>
  <c r="T33" i="18"/>
  <c r="P34" i="18"/>
  <c r="AF34" i="18" s="1"/>
  <c r="Q34" i="18"/>
  <c r="AG34" i="18" s="1"/>
  <c r="R34" i="18"/>
  <c r="S34" i="18"/>
  <c r="T34" i="18"/>
  <c r="P35" i="18"/>
  <c r="AF35" i="18" s="1"/>
  <c r="Q35" i="18"/>
  <c r="AG35" i="18" s="1"/>
  <c r="R35" i="18"/>
  <c r="S35" i="18"/>
  <c r="T35" i="18"/>
  <c r="P36" i="18"/>
  <c r="AF36" i="18" s="1"/>
  <c r="Q36" i="18"/>
  <c r="AG36" i="18" s="1"/>
  <c r="R36" i="18"/>
  <c r="S36" i="18"/>
  <c r="T36" i="18"/>
  <c r="P37" i="18"/>
  <c r="AF37" i="18" s="1"/>
  <c r="Q37" i="18"/>
  <c r="R37" i="18"/>
  <c r="S37" i="18"/>
  <c r="T37" i="18"/>
  <c r="P38" i="18"/>
  <c r="AF38" i="18" s="1"/>
  <c r="Q38" i="18"/>
  <c r="AG38" i="18" s="1"/>
  <c r="R38" i="18"/>
  <c r="S38" i="18"/>
  <c r="T38" i="18"/>
  <c r="P39" i="18"/>
  <c r="AF39" i="18" s="1"/>
  <c r="Q39" i="18"/>
  <c r="AG39" i="18" s="1"/>
  <c r="R39" i="18"/>
  <c r="S39" i="18"/>
  <c r="T39" i="18"/>
  <c r="P40" i="18"/>
  <c r="AF40" i="18" s="1"/>
  <c r="Q40" i="18"/>
  <c r="AG40" i="18" s="1"/>
  <c r="R40" i="18"/>
  <c r="S40" i="18"/>
  <c r="T40" i="18"/>
  <c r="P41" i="18"/>
  <c r="AF41" i="18" s="1"/>
  <c r="Q41" i="18"/>
  <c r="AG41" i="18" s="1"/>
  <c r="R41" i="18"/>
  <c r="S41" i="18"/>
  <c r="T41" i="18"/>
  <c r="P42" i="18"/>
  <c r="AF42" i="18" s="1"/>
  <c r="Q42" i="18"/>
  <c r="AG42" i="18" s="1"/>
  <c r="R42" i="18"/>
  <c r="S42" i="18"/>
  <c r="T42" i="18"/>
  <c r="P43" i="18"/>
  <c r="AF43" i="18" s="1"/>
  <c r="Q43" i="18"/>
  <c r="AG43" i="18" s="1"/>
  <c r="R43" i="18"/>
  <c r="S43" i="18"/>
  <c r="T43" i="18"/>
  <c r="P44" i="18"/>
  <c r="Q44" i="18"/>
  <c r="AG44" i="18" s="1"/>
  <c r="R44" i="18"/>
  <c r="S44" i="18"/>
  <c r="T44" i="18"/>
  <c r="P45" i="18"/>
  <c r="Q45" i="18"/>
  <c r="AG45" i="18" s="1"/>
  <c r="R45" i="18"/>
  <c r="S45" i="18"/>
  <c r="T45" i="18"/>
  <c r="P46" i="18"/>
  <c r="AF46" i="18" s="1"/>
  <c r="Q46" i="18"/>
  <c r="AG46" i="18" s="1"/>
  <c r="R46" i="18"/>
  <c r="S46" i="18"/>
  <c r="T46" i="18"/>
  <c r="P47" i="18"/>
  <c r="AF47" i="18" s="1"/>
  <c r="Q47" i="18"/>
  <c r="AG47" i="18" s="1"/>
  <c r="R47" i="18"/>
  <c r="S47" i="18"/>
  <c r="T47" i="18"/>
  <c r="P48" i="18"/>
  <c r="AF48" i="18" s="1"/>
  <c r="Q48" i="18"/>
  <c r="AG48" i="18" s="1"/>
  <c r="R48" i="18"/>
  <c r="S48" i="18"/>
  <c r="T48" i="18"/>
  <c r="P49" i="18"/>
  <c r="AF49" i="18" s="1"/>
  <c r="Q49" i="18"/>
  <c r="AG49" i="18" s="1"/>
  <c r="R49" i="18"/>
  <c r="S49" i="18"/>
  <c r="T49" i="18"/>
  <c r="P50" i="18"/>
  <c r="AF50" i="18" s="1"/>
  <c r="Q50" i="18"/>
  <c r="AG50" i="18" s="1"/>
  <c r="R50" i="18"/>
  <c r="S50" i="18"/>
  <c r="T50" i="18"/>
  <c r="P51" i="18"/>
  <c r="AF51" i="18" s="1"/>
  <c r="Q51" i="18"/>
  <c r="AG51" i="18" s="1"/>
  <c r="R51" i="18"/>
  <c r="S51" i="18"/>
  <c r="T51" i="18"/>
  <c r="P52" i="18"/>
  <c r="AF52" i="18" s="1"/>
  <c r="Q52" i="18"/>
  <c r="AG52" i="18" s="1"/>
  <c r="R52" i="18"/>
  <c r="S52" i="18"/>
  <c r="T52" i="18"/>
  <c r="P53" i="18"/>
  <c r="AF53" i="18" s="1"/>
  <c r="Q53" i="18"/>
  <c r="AG53" i="18" s="1"/>
  <c r="R53" i="18"/>
  <c r="S53" i="18"/>
  <c r="T53" i="18"/>
  <c r="P54" i="18"/>
  <c r="AF54" i="18" s="1"/>
  <c r="Q54" i="18"/>
  <c r="AG54" i="18" s="1"/>
  <c r="R54" i="18"/>
  <c r="S54" i="18"/>
  <c r="T54" i="18"/>
  <c r="P55" i="18"/>
  <c r="AF55" i="18" s="1"/>
  <c r="Q55" i="18"/>
  <c r="R55" i="18"/>
  <c r="S55" i="18"/>
  <c r="T55" i="18"/>
  <c r="P56" i="18"/>
  <c r="AF56" i="18" s="1"/>
  <c r="Q56" i="18"/>
  <c r="R56" i="18"/>
  <c r="S56" i="18"/>
  <c r="T56" i="18"/>
  <c r="P57" i="18"/>
  <c r="Q57" i="18"/>
  <c r="AG57" i="18" s="1"/>
  <c r="R57" i="18"/>
  <c r="S57" i="18"/>
  <c r="T57" i="18"/>
  <c r="P58" i="18"/>
  <c r="AF58" i="18" s="1"/>
  <c r="Q58" i="18"/>
  <c r="AG58" i="18" s="1"/>
  <c r="R58" i="18"/>
  <c r="S58" i="18"/>
  <c r="T58" i="18"/>
  <c r="P59" i="18"/>
  <c r="AF59" i="18" s="1"/>
  <c r="Q59" i="18"/>
  <c r="AG59" i="18" s="1"/>
  <c r="R59" i="18"/>
  <c r="S59" i="18"/>
  <c r="T59" i="18"/>
  <c r="P60" i="18"/>
  <c r="AF60" i="18" s="1"/>
  <c r="Q60" i="18"/>
  <c r="AG60" i="18" s="1"/>
  <c r="R60" i="18"/>
  <c r="S60" i="18"/>
  <c r="T60" i="18"/>
  <c r="P61" i="18"/>
  <c r="AF61" i="18" s="1"/>
  <c r="Q61" i="18"/>
  <c r="AG61" i="18" s="1"/>
  <c r="R61" i="18"/>
  <c r="S61" i="18"/>
  <c r="T61" i="18"/>
  <c r="P62" i="18"/>
  <c r="AF62" i="18" s="1"/>
  <c r="Q62" i="18"/>
  <c r="AG62" i="18" s="1"/>
  <c r="R62" i="18"/>
  <c r="S62" i="18"/>
  <c r="T62" i="18"/>
  <c r="P63" i="18"/>
  <c r="AF63" i="18" s="1"/>
  <c r="Q63" i="18"/>
  <c r="AG63" i="18" s="1"/>
  <c r="R63" i="18"/>
  <c r="S63" i="18"/>
  <c r="T63" i="18"/>
  <c r="P64" i="18"/>
  <c r="AF64" i="18" s="1"/>
  <c r="Q64" i="18"/>
  <c r="AG64" i="18" s="1"/>
  <c r="R64" i="18"/>
  <c r="S64" i="18"/>
  <c r="T64" i="18"/>
  <c r="P65" i="18"/>
  <c r="AF65" i="18" s="1"/>
  <c r="Q65" i="18"/>
  <c r="AG65" i="18" s="1"/>
  <c r="R65" i="18"/>
  <c r="S65" i="18"/>
  <c r="T65" i="18"/>
  <c r="P66" i="18"/>
  <c r="AF66" i="18" s="1"/>
  <c r="Q66" i="18"/>
  <c r="AG66" i="18" s="1"/>
  <c r="R66" i="18"/>
  <c r="S66" i="18"/>
  <c r="T66" i="18"/>
  <c r="P67" i="18"/>
  <c r="AF67" i="18" s="1"/>
  <c r="Q67" i="18"/>
  <c r="AG67" i="18" s="1"/>
  <c r="R67" i="18"/>
  <c r="S67" i="18"/>
  <c r="T67" i="18"/>
  <c r="P68" i="18"/>
  <c r="AF68" i="18" s="1"/>
  <c r="Q68" i="18"/>
  <c r="AG68" i="18" s="1"/>
  <c r="R68" i="18"/>
  <c r="S68" i="18"/>
  <c r="T68" i="18"/>
  <c r="P69" i="18"/>
  <c r="AF69" i="18" s="1"/>
  <c r="Q69" i="18"/>
  <c r="AG69" i="18" s="1"/>
  <c r="R69" i="18"/>
  <c r="S69" i="18"/>
  <c r="T69" i="18"/>
  <c r="P70" i="18"/>
  <c r="AF70" i="18" s="1"/>
  <c r="Q70" i="18"/>
  <c r="AG70" i="18" s="1"/>
  <c r="R70" i="18"/>
  <c r="S70" i="18"/>
  <c r="T70" i="18"/>
  <c r="P71" i="18"/>
  <c r="AF71" i="18" s="1"/>
  <c r="Q71" i="18"/>
  <c r="AG71" i="18" s="1"/>
  <c r="R71" i="18"/>
  <c r="S71" i="18"/>
  <c r="T71" i="18"/>
  <c r="P72" i="18"/>
  <c r="AF72" i="18" s="1"/>
  <c r="Q72" i="18"/>
  <c r="AG72" i="18" s="1"/>
  <c r="R72" i="18"/>
  <c r="S72" i="18"/>
  <c r="T72" i="18"/>
  <c r="P73" i="18"/>
  <c r="AF73" i="18" s="1"/>
  <c r="Q73" i="18"/>
  <c r="AG73" i="18" s="1"/>
  <c r="R73" i="18"/>
  <c r="S73" i="18"/>
  <c r="T73" i="18"/>
  <c r="P74" i="18"/>
  <c r="Q74" i="18"/>
  <c r="AG74" i="18" s="1"/>
  <c r="R74" i="18"/>
  <c r="S74" i="18"/>
  <c r="T74" i="18"/>
  <c r="P75" i="18"/>
  <c r="AF75" i="18" s="1"/>
  <c r="Q75" i="18"/>
  <c r="AG75" i="18" s="1"/>
  <c r="R75" i="18"/>
  <c r="S75" i="18"/>
  <c r="T75" i="18"/>
  <c r="P76" i="18"/>
  <c r="Q76" i="18"/>
  <c r="AG76" i="18" s="1"/>
  <c r="R76" i="18"/>
  <c r="S76" i="18"/>
  <c r="T76" i="18"/>
  <c r="P77" i="18"/>
  <c r="Q77" i="18"/>
  <c r="AG77" i="18" s="1"/>
  <c r="R77" i="18"/>
  <c r="S77" i="18"/>
  <c r="T77" i="18"/>
  <c r="P78" i="18"/>
  <c r="AF78" i="18" s="1"/>
  <c r="Q78" i="18"/>
  <c r="AG78" i="18" s="1"/>
  <c r="R78" i="18"/>
  <c r="S78" i="18"/>
  <c r="T78" i="18"/>
  <c r="P79" i="18"/>
  <c r="AF79" i="18" s="1"/>
  <c r="Q79" i="18"/>
  <c r="AG79" i="18" s="1"/>
  <c r="R79" i="18"/>
  <c r="S79" i="18"/>
  <c r="T79" i="18"/>
  <c r="P80" i="18"/>
  <c r="AF80" i="18" s="1"/>
  <c r="Q80" i="18"/>
  <c r="AG80" i="18" s="1"/>
  <c r="R80" i="18"/>
  <c r="S80" i="18"/>
  <c r="T80" i="18"/>
  <c r="P81" i="18"/>
  <c r="AF81" i="18" s="1"/>
  <c r="Q81" i="18"/>
  <c r="AG81" i="18" s="1"/>
  <c r="R81" i="18"/>
  <c r="S81" i="18"/>
  <c r="T81" i="18"/>
  <c r="P82" i="18"/>
  <c r="AF82" i="18" s="1"/>
  <c r="Q82" i="18"/>
  <c r="AG82" i="18" s="1"/>
  <c r="R82" i="18"/>
  <c r="S82" i="18"/>
  <c r="T82" i="18"/>
  <c r="P83" i="18"/>
  <c r="AF83" i="18" s="1"/>
  <c r="Q83" i="18"/>
  <c r="AG83" i="18" s="1"/>
  <c r="R83" i="18"/>
  <c r="S83" i="18"/>
  <c r="T83" i="18"/>
  <c r="P84" i="18"/>
  <c r="AF84" i="18" s="1"/>
  <c r="Q84" i="18"/>
  <c r="AG84" i="18" s="1"/>
  <c r="R84" i="18"/>
  <c r="S84" i="18"/>
  <c r="T84" i="18"/>
  <c r="P85" i="18"/>
  <c r="AF85" i="18" s="1"/>
  <c r="Q85" i="18"/>
  <c r="AG85" i="18" s="1"/>
  <c r="R85" i="18"/>
  <c r="S85" i="18"/>
  <c r="T85" i="18"/>
  <c r="P86" i="18"/>
  <c r="AF86" i="18" s="1"/>
  <c r="Q86" i="18"/>
  <c r="AG86" i="18" s="1"/>
  <c r="R86" i="18"/>
  <c r="S86" i="18"/>
  <c r="T86" i="18"/>
  <c r="P87" i="18"/>
  <c r="AF87" i="18" s="1"/>
  <c r="Q87" i="18"/>
  <c r="AG87" i="18" s="1"/>
  <c r="R87" i="18"/>
  <c r="S87" i="18"/>
  <c r="T87" i="18"/>
  <c r="P88" i="18"/>
  <c r="AF88" i="18" s="1"/>
  <c r="Q88" i="18"/>
  <c r="AG88" i="18" s="1"/>
  <c r="R88" i="18"/>
  <c r="S88" i="18"/>
  <c r="T88" i="18"/>
  <c r="P89" i="18"/>
  <c r="AF89" i="18" s="1"/>
  <c r="Q89" i="18"/>
  <c r="AG89" i="18" s="1"/>
  <c r="R89" i="18"/>
  <c r="S89" i="18"/>
  <c r="T89" i="18"/>
  <c r="P90" i="18"/>
  <c r="AF90" i="18" s="1"/>
  <c r="Q90" i="18"/>
  <c r="AG90" i="18" s="1"/>
  <c r="R90" i="18"/>
  <c r="S90" i="18"/>
  <c r="T90" i="18"/>
  <c r="P91" i="18"/>
  <c r="AF91" i="18" s="1"/>
  <c r="Q91" i="18"/>
  <c r="R91" i="18"/>
  <c r="S91" i="18"/>
  <c r="T91" i="18"/>
  <c r="P92" i="18"/>
  <c r="AF92" i="18" s="1"/>
  <c r="Q92" i="18"/>
  <c r="AG92" i="18" s="1"/>
  <c r="R92" i="18"/>
  <c r="S92" i="18"/>
  <c r="T92" i="18"/>
  <c r="P93" i="18"/>
  <c r="AF93" i="18" s="1"/>
  <c r="Q93" i="18"/>
  <c r="AG93" i="18" s="1"/>
  <c r="R93" i="18"/>
  <c r="S93" i="18"/>
  <c r="T93" i="18"/>
  <c r="P94" i="18"/>
  <c r="AF94" i="18" s="1"/>
  <c r="Q94" i="18"/>
  <c r="AG94" i="18" s="1"/>
  <c r="R94" i="18"/>
  <c r="S94" i="18"/>
  <c r="T94" i="18"/>
  <c r="P95" i="18"/>
  <c r="AF95" i="18" s="1"/>
  <c r="Q95" i="18"/>
  <c r="AG95" i="18" s="1"/>
  <c r="R95" i="18"/>
  <c r="S95" i="18"/>
  <c r="T95" i="18"/>
  <c r="P96" i="18"/>
  <c r="AF96" i="18" s="1"/>
  <c r="Q96" i="18"/>
  <c r="AG96" i="18" s="1"/>
  <c r="R96" i="18"/>
  <c r="S96" i="18"/>
  <c r="T96" i="18"/>
  <c r="P97" i="18"/>
  <c r="AF97" i="18" s="1"/>
  <c r="Q97" i="18"/>
  <c r="AG97" i="18" s="1"/>
  <c r="R97" i="18"/>
  <c r="S97" i="18"/>
  <c r="T97" i="18"/>
  <c r="P98" i="18"/>
  <c r="AF98" i="18" s="1"/>
  <c r="Q98" i="18"/>
  <c r="AG98" i="18" s="1"/>
  <c r="R98" i="18"/>
  <c r="S98" i="18"/>
  <c r="T98" i="18"/>
  <c r="P99" i="18"/>
  <c r="AF99" i="18" s="1"/>
  <c r="Q99" i="18"/>
  <c r="AG99" i="18" s="1"/>
  <c r="R99" i="18"/>
  <c r="S99" i="18"/>
  <c r="T99" i="18"/>
  <c r="P100" i="18"/>
  <c r="AF100" i="18" s="1"/>
  <c r="Q100" i="18"/>
  <c r="AG100" i="18" s="1"/>
  <c r="R100" i="18"/>
  <c r="S100" i="18"/>
  <c r="T100" i="18"/>
  <c r="P101" i="18"/>
  <c r="AF101" i="18" s="1"/>
  <c r="Q101" i="18"/>
  <c r="AG101" i="18" s="1"/>
  <c r="R101" i="18"/>
  <c r="S101" i="18"/>
  <c r="T101" i="18"/>
  <c r="P102" i="18"/>
  <c r="AF102" i="18" s="1"/>
  <c r="Q102" i="18"/>
  <c r="AG102" i="18" s="1"/>
  <c r="R102" i="18"/>
  <c r="S102" i="18"/>
  <c r="T102" i="18"/>
  <c r="P103" i="18"/>
  <c r="AF103" i="18" s="1"/>
  <c r="Q103" i="18"/>
  <c r="AG103" i="18" s="1"/>
  <c r="R103" i="18"/>
  <c r="S103" i="18"/>
  <c r="T103" i="18"/>
  <c r="P104" i="18"/>
  <c r="AF104" i="18" s="1"/>
  <c r="Q104" i="18"/>
  <c r="AG104" i="18" s="1"/>
  <c r="R104" i="18"/>
  <c r="S104" i="18"/>
  <c r="T104" i="18"/>
  <c r="P105" i="18"/>
  <c r="AF105" i="18" s="1"/>
  <c r="Q105" i="18"/>
  <c r="AG105" i="18" s="1"/>
  <c r="R105" i="18"/>
  <c r="S105" i="18"/>
  <c r="T105" i="18"/>
  <c r="P106" i="18"/>
  <c r="AF106" i="18" s="1"/>
  <c r="Q106" i="18"/>
  <c r="AG106" i="18" s="1"/>
  <c r="R106" i="18"/>
  <c r="S106" i="18"/>
  <c r="T106" i="18"/>
  <c r="P107" i="18"/>
  <c r="AF107" i="18" s="1"/>
  <c r="Q107" i="18"/>
  <c r="AG107" i="18" s="1"/>
  <c r="R107" i="18"/>
  <c r="S107" i="18"/>
  <c r="T107" i="18"/>
  <c r="P108" i="18"/>
  <c r="AF108" i="18" s="1"/>
  <c r="Q108" i="18"/>
  <c r="R108" i="18"/>
  <c r="S108" i="18"/>
  <c r="T108" i="18"/>
  <c r="P109" i="18"/>
  <c r="Q109" i="18"/>
  <c r="AG109" i="18" s="1"/>
  <c r="R109" i="18"/>
  <c r="S109" i="18"/>
  <c r="T109" i="18"/>
  <c r="P110" i="18"/>
  <c r="Q110" i="18"/>
  <c r="AG110" i="18" s="1"/>
  <c r="R110" i="18"/>
  <c r="S110" i="18"/>
  <c r="T110" i="18"/>
  <c r="P111" i="18"/>
  <c r="AF111" i="18" s="1"/>
  <c r="Q111" i="18"/>
  <c r="AG111" i="18" s="1"/>
  <c r="R111" i="18"/>
  <c r="S111" i="18"/>
  <c r="T111" i="18"/>
  <c r="P112" i="18"/>
  <c r="Q112" i="18"/>
  <c r="AG112" i="18" s="1"/>
  <c r="R112" i="18"/>
  <c r="S112" i="18"/>
  <c r="T112" i="18"/>
  <c r="P113" i="18"/>
  <c r="AF113" i="18" s="1"/>
  <c r="Q113" i="18"/>
  <c r="AG113" i="18" s="1"/>
  <c r="R113" i="18"/>
  <c r="S113" i="18"/>
  <c r="T113" i="18"/>
  <c r="P114" i="18"/>
  <c r="AF114" i="18" s="1"/>
  <c r="Q114" i="18"/>
  <c r="AG114" i="18" s="1"/>
  <c r="R114" i="18"/>
  <c r="S114" i="18"/>
  <c r="T114" i="18"/>
  <c r="P115" i="18"/>
  <c r="AF115" i="18" s="1"/>
  <c r="Q115" i="18"/>
  <c r="AG115" i="18" s="1"/>
  <c r="R115" i="18"/>
  <c r="S115" i="18"/>
  <c r="T115" i="18"/>
  <c r="P116" i="18"/>
  <c r="AF116" i="18" s="1"/>
  <c r="Q116" i="18"/>
  <c r="AG116" i="18" s="1"/>
  <c r="R116" i="18"/>
  <c r="S116" i="18"/>
  <c r="T116" i="18"/>
  <c r="P117" i="18"/>
  <c r="AF117" i="18" s="1"/>
  <c r="Q117" i="18"/>
  <c r="AG117" i="18" s="1"/>
  <c r="R117" i="18"/>
  <c r="S117" i="18"/>
  <c r="T117" i="18"/>
  <c r="P118" i="18"/>
  <c r="AF118" i="18" s="1"/>
  <c r="Q118" i="18"/>
  <c r="AG118" i="18" s="1"/>
  <c r="R118" i="18"/>
  <c r="S118" i="18"/>
  <c r="T118" i="18"/>
  <c r="P119" i="18"/>
  <c r="AF119" i="18" s="1"/>
  <c r="Q119" i="18"/>
  <c r="AG119" i="18" s="1"/>
  <c r="R119" i="18"/>
  <c r="S119" i="18"/>
  <c r="T119" i="18"/>
  <c r="P120" i="18"/>
  <c r="AF120" i="18" s="1"/>
  <c r="Q120" i="18"/>
  <c r="AG120" i="18" s="1"/>
  <c r="R120" i="18"/>
  <c r="S120" i="18"/>
  <c r="T120" i="18"/>
  <c r="P121" i="18"/>
  <c r="AF121" i="18" s="1"/>
  <c r="Q121" i="18"/>
  <c r="R121" i="18"/>
  <c r="S121" i="18"/>
  <c r="T121" i="18"/>
  <c r="P122" i="18"/>
  <c r="AF122" i="18" s="1"/>
  <c r="Q122" i="18"/>
  <c r="AG122" i="18" s="1"/>
  <c r="R122" i="18"/>
  <c r="S122" i="18"/>
  <c r="T122" i="18"/>
  <c r="P123" i="18"/>
  <c r="AF123" i="18" s="1"/>
  <c r="Q123" i="18"/>
  <c r="R123" i="18"/>
  <c r="S123" i="18"/>
  <c r="T123" i="18"/>
  <c r="P124" i="18"/>
  <c r="AF124" i="18" s="1"/>
  <c r="Q124" i="18"/>
  <c r="AG124" i="18" s="1"/>
  <c r="R124" i="18"/>
  <c r="S124" i="18"/>
  <c r="T124" i="18"/>
  <c r="P125" i="18"/>
  <c r="AF125" i="18" s="1"/>
  <c r="Q125" i="18"/>
  <c r="AG125" i="18" s="1"/>
  <c r="R125" i="18"/>
  <c r="S125" i="18"/>
  <c r="T125" i="18"/>
  <c r="P126" i="18"/>
  <c r="AF126" i="18" s="1"/>
  <c r="Q126" i="18"/>
  <c r="AG126" i="18" s="1"/>
  <c r="R126" i="18"/>
  <c r="S126" i="18"/>
  <c r="T126" i="18"/>
  <c r="P127" i="18"/>
  <c r="AF127" i="18" s="1"/>
  <c r="Q127" i="18"/>
  <c r="AG127" i="18" s="1"/>
  <c r="R127" i="18"/>
  <c r="S127" i="18"/>
  <c r="T127" i="18"/>
  <c r="P128" i="18"/>
  <c r="AF128" i="18" s="1"/>
  <c r="Q128" i="18"/>
  <c r="R128" i="18"/>
  <c r="S128" i="18"/>
  <c r="T128" i="18"/>
  <c r="P129" i="18"/>
  <c r="AF129" i="18" s="1"/>
  <c r="Q129" i="18"/>
  <c r="AG129" i="18" s="1"/>
  <c r="R129" i="18"/>
  <c r="S129" i="18"/>
  <c r="T129" i="18"/>
  <c r="P130" i="18"/>
  <c r="AF130" i="18" s="1"/>
  <c r="Q130" i="18"/>
  <c r="AG130" i="18" s="1"/>
  <c r="R130" i="18"/>
  <c r="S130" i="18"/>
  <c r="T130" i="18"/>
  <c r="P131" i="18"/>
  <c r="AF131" i="18" s="1"/>
  <c r="Q131" i="18"/>
  <c r="AG131" i="18" s="1"/>
  <c r="R131" i="18"/>
  <c r="S131" i="18"/>
  <c r="T131" i="18"/>
  <c r="P132" i="18"/>
  <c r="AF132" i="18" s="1"/>
  <c r="Q132" i="18"/>
  <c r="AG132" i="18" s="1"/>
  <c r="R132" i="18"/>
  <c r="S132" i="18"/>
  <c r="T132" i="18"/>
  <c r="P133" i="18"/>
  <c r="AF133" i="18" s="1"/>
  <c r="Q133" i="18"/>
  <c r="AG133" i="18" s="1"/>
  <c r="R133" i="18"/>
  <c r="S133" i="18"/>
  <c r="T133" i="18"/>
  <c r="P134" i="18"/>
  <c r="AF134" i="18" s="1"/>
  <c r="Q134" i="18"/>
  <c r="AG134" i="18" s="1"/>
  <c r="R134" i="18"/>
  <c r="S134" i="18"/>
  <c r="T134" i="18"/>
  <c r="P135" i="18"/>
  <c r="AF135" i="18" s="1"/>
  <c r="Q135" i="18"/>
  <c r="AG135" i="18" s="1"/>
  <c r="R135" i="18"/>
  <c r="S135" i="18"/>
  <c r="T135" i="18"/>
  <c r="P136" i="18"/>
  <c r="AF136" i="18" s="1"/>
  <c r="Q136" i="18"/>
  <c r="AG136" i="18" s="1"/>
  <c r="R136" i="18"/>
  <c r="S136" i="18"/>
  <c r="T136" i="18"/>
  <c r="P137" i="18"/>
  <c r="AF137" i="18" s="1"/>
  <c r="Q137" i="18"/>
  <c r="AG137" i="18" s="1"/>
  <c r="R137" i="18"/>
  <c r="S137" i="18"/>
  <c r="T137" i="18"/>
  <c r="P138" i="18"/>
  <c r="AF138" i="18" s="1"/>
  <c r="Q138" i="18"/>
  <c r="AG138" i="18" s="1"/>
  <c r="R138" i="18"/>
  <c r="S138" i="18"/>
  <c r="T138" i="18"/>
  <c r="P139" i="18"/>
  <c r="AF139" i="18" s="1"/>
  <c r="Q139" i="18"/>
  <c r="AG139" i="18" s="1"/>
  <c r="R139" i="18"/>
  <c r="S139" i="18"/>
  <c r="T139" i="18"/>
  <c r="P140" i="18"/>
  <c r="AF140" i="18" s="1"/>
  <c r="Q140" i="18"/>
  <c r="AG140" i="18" s="1"/>
  <c r="R140" i="18"/>
  <c r="S140" i="18"/>
  <c r="T140" i="18"/>
  <c r="P141" i="18"/>
  <c r="AF141" i="18" s="1"/>
  <c r="Q141" i="18"/>
  <c r="AG141" i="18" s="1"/>
  <c r="R141" i="18"/>
  <c r="S141" i="18"/>
  <c r="T141" i="18"/>
  <c r="P142" i="18"/>
  <c r="AF142" i="18" s="1"/>
  <c r="Q142" i="18"/>
  <c r="AG142" i="18" s="1"/>
  <c r="R142" i="18"/>
  <c r="S142" i="18"/>
  <c r="T142" i="18"/>
  <c r="P143" i="18"/>
  <c r="AF143" i="18" s="1"/>
  <c r="Q143" i="18"/>
  <c r="AG143" i="18" s="1"/>
  <c r="R143" i="18"/>
  <c r="S143" i="18"/>
  <c r="T143" i="18"/>
  <c r="P144" i="18"/>
  <c r="Q144" i="18"/>
  <c r="AG144" i="18" s="1"/>
  <c r="R144" i="18"/>
  <c r="S144" i="18"/>
  <c r="T144" i="18"/>
  <c r="P145" i="18"/>
  <c r="AF145" i="18" s="1"/>
  <c r="Q145" i="18"/>
  <c r="AG145" i="18" s="1"/>
  <c r="R145" i="18"/>
  <c r="S145" i="18"/>
  <c r="T145" i="18"/>
  <c r="P146" i="18"/>
  <c r="AF146" i="18" s="1"/>
  <c r="Q146" i="18"/>
  <c r="AG146" i="18" s="1"/>
  <c r="R146" i="18"/>
  <c r="S146" i="18"/>
  <c r="T146" i="18"/>
  <c r="P147" i="18"/>
  <c r="AF147" i="18" s="1"/>
  <c r="Q147" i="18"/>
  <c r="AG147" i="18" s="1"/>
  <c r="R147" i="18"/>
  <c r="S147" i="18"/>
  <c r="T147" i="18"/>
  <c r="P148" i="18"/>
  <c r="AF148" i="18" s="1"/>
  <c r="Q148" i="18"/>
  <c r="AG148" i="18" s="1"/>
  <c r="R148" i="18"/>
  <c r="S148" i="18"/>
  <c r="T148" i="18"/>
  <c r="P149" i="18"/>
  <c r="AF149" i="18" s="1"/>
  <c r="Q149" i="18"/>
  <c r="AG149" i="18" s="1"/>
  <c r="R149" i="18"/>
  <c r="S149" i="18"/>
  <c r="T149" i="18"/>
  <c r="P150" i="18"/>
  <c r="AF150" i="18" s="1"/>
  <c r="Q150" i="18"/>
  <c r="AG150" i="18" s="1"/>
  <c r="R150" i="18"/>
  <c r="S150" i="18"/>
  <c r="T150" i="18"/>
  <c r="P151" i="18"/>
  <c r="AF151" i="18" s="1"/>
  <c r="Q151" i="18"/>
  <c r="AG151" i="18" s="1"/>
  <c r="R151" i="18"/>
  <c r="S151" i="18"/>
  <c r="T151" i="18"/>
  <c r="P152" i="18"/>
  <c r="AF152" i="18" s="1"/>
  <c r="Q152" i="18"/>
  <c r="AG152" i="18" s="1"/>
  <c r="R152" i="18"/>
  <c r="S152" i="18"/>
  <c r="T152" i="18"/>
  <c r="P153" i="18"/>
  <c r="Q153" i="18"/>
  <c r="AG153" i="18" s="1"/>
  <c r="R153" i="18"/>
  <c r="S153" i="18"/>
  <c r="T153" i="18"/>
  <c r="P154" i="18"/>
  <c r="AF154" i="18" s="1"/>
  <c r="Q154" i="18"/>
  <c r="AG154" i="18" s="1"/>
  <c r="R154" i="18"/>
  <c r="S154" i="18"/>
  <c r="T154" i="18"/>
  <c r="P155" i="18"/>
  <c r="AF155" i="18" s="1"/>
  <c r="Q155" i="18"/>
  <c r="AG155" i="18" s="1"/>
  <c r="R155" i="18"/>
  <c r="S155" i="18"/>
  <c r="T155" i="18"/>
  <c r="P156" i="18"/>
  <c r="AF156" i="18" s="1"/>
  <c r="Q156" i="18"/>
  <c r="AG156" i="18" s="1"/>
  <c r="R156" i="18"/>
  <c r="S156" i="18"/>
  <c r="T156" i="18"/>
  <c r="P157" i="18"/>
  <c r="AF157" i="18" s="1"/>
  <c r="Q157" i="18"/>
  <c r="AG157" i="18" s="1"/>
  <c r="R157" i="18"/>
  <c r="S157" i="18"/>
  <c r="T157" i="18"/>
  <c r="P158" i="18"/>
  <c r="AF158" i="18" s="1"/>
  <c r="Q158" i="18"/>
  <c r="AG158" i="18" s="1"/>
  <c r="R158" i="18"/>
  <c r="S158" i="18"/>
  <c r="T158" i="18"/>
  <c r="P159" i="18"/>
  <c r="AF159" i="18" s="1"/>
  <c r="Q159" i="18"/>
  <c r="AG159" i="18" s="1"/>
  <c r="R159" i="18"/>
  <c r="S159" i="18"/>
  <c r="T159" i="18"/>
  <c r="P160" i="18"/>
  <c r="AF160" i="18" s="1"/>
  <c r="Q160" i="18"/>
  <c r="R160" i="18"/>
  <c r="S160" i="18"/>
  <c r="T160" i="18"/>
  <c r="P161" i="18"/>
  <c r="AF161" i="18" s="1"/>
  <c r="Q161" i="18"/>
  <c r="AG161" i="18" s="1"/>
  <c r="R161" i="18"/>
  <c r="S161" i="18"/>
  <c r="T161" i="18"/>
  <c r="P162" i="18"/>
  <c r="AF162" i="18" s="1"/>
  <c r="Q162" i="18"/>
  <c r="AG162" i="18" s="1"/>
  <c r="R162" i="18"/>
  <c r="S162" i="18"/>
  <c r="T162" i="18"/>
  <c r="P163" i="18"/>
  <c r="AF163" i="18" s="1"/>
  <c r="Q163" i="18"/>
  <c r="AG163" i="18" s="1"/>
  <c r="R163" i="18"/>
  <c r="S163" i="18"/>
  <c r="T163" i="18"/>
  <c r="P164" i="18"/>
  <c r="AF164" i="18" s="1"/>
  <c r="Q164" i="18"/>
  <c r="AG164" i="18" s="1"/>
  <c r="R164" i="18"/>
  <c r="S164" i="18"/>
  <c r="T164" i="18"/>
  <c r="P165" i="18"/>
  <c r="AF165" i="18" s="1"/>
  <c r="Q165" i="18"/>
  <c r="AG165" i="18" s="1"/>
  <c r="R165" i="18"/>
  <c r="S165" i="18"/>
  <c r="T165" i="18"/>
  <c r="P166" i="18"/>
  <c r="AF166" i="18" s="1"/>
  <c r="Q166" i="18"/>
  <c r="AG166" i="18" s="1"/>
  <c r="R166" i="18"/>
  <c r="S166" i="18"/>
  <c r="T166" i="18"/>
  <c r="P167" i="18"/>
  <c r="AF167" i="18" s="1"/>
  <c r="Q167" i="18"/>
  <c r="AG167" i="18" s="1"/>
  <c r="R167" i="18"/>
  <c r="S167" i="18"/>
  <c r="T167" i="18"/>
  <c r="P168" i="18"/>
  <c r="AF168" i="18" s="1"/>
  <c r="Q168" i="18"/>
  <c r="AG168" i="18" s="1"/>
  <c r="R168" i="18"/>
  <c r="S168" i="18"/>
  <c r="T168" i="18"/>
  <c r="P169" i="18"/>
  <c r="AF169" i="18" s="1"/>
  <c r="Q169" i="18"/>
  <c r="AG169" i="18" s="1"/>
  <c r="R169" i="18"/>
  <c r="S169" i="18"/>
  <c r="T169" i="18"/>
  <c r="P170" i="18"/>
  <c r="AF170" i="18" s="1"/>
  <c r="Q170" i="18"/>
  <c r="AG170" i="18" s="1"/>
  <c r="R170" i="18"/>
  <c r="S170" i="18"/>
  <c r="T170" i="18"/>
  <c r="P171" i="18"/>
  <c r="AF171" i="18" s="1"/>
  <c r="Q171" i="18"/>
  <c r="AG171" i="18" s="1"/>
  <c r="R171" i="18"/>
  <c r="S171" i="18"/>
  <c r="T171" i="18"/>
  <c r="P172" i="18"/>
  <c r="AF172" i="18" s="1"/>
  <c r="Q172" i="18"/>
  <c r="AG172" i="18" s="1"/>
  <c r="R172" i="18"/>
  <c r="S172" i="18"/>
  <c r="T172" i="18"/>
  <c r="P173" i="18"/>
  <c r="AF173" i="18" s="1"/>
  <c r="Q173" i="18"/>
  <c r="AG173" i="18" s="1"/>
  <c r="R173" i="18"/>
  <c r="S173" i="18"/>
  <c r="T173" i="18"/>
  <c r="P174" i="18"/>
  <c r="AF174" i="18" s="1"/>
  <c r="Q174" i="18"/>
  <c r="AG174" i="18" s="1"/>
  <c r="R174" i="18"/>
  <c r="S174" i="18"/>
  <c r="T174" i="18"/>
  <c r="P175" i="18"/>
  <c r="AF175" i="18" s="1"/>
  <c r="Q175" i="18"/>
  <c r="AG175" i="18" s="1"/>
  <c r="R175" i="18"/>
  <c r="S175" i="18"/>
  <c r="T175" i="18"/>
  <c r="P176" i="18"/>
  <c r="Q176" i="18"/>
  <c r="AG176" i="18" s="1"/>
  <c r="R176" i="18"/>
  <c r="S176" i="18"/>
  <c r="T176" i="18"/>
  <c r="P177" i="18"/>
  <c r="AF177" i="18" s="1"/>
  <c r="Q177" i="18"/>
  <c r="AG177" i="18" s="1"/>
  <c r="R177" i="18"/>
  <c r="S177" i="18"/>
  <c r="T177" i="18"/>
  <c r="P178" i="18"/>
  <c r="AF178" i="18" s="1"/>
  <c r="Q178" i="18"/>
  <c r="AG178" i="18" s="1"/>
  <c r="R178" i="18"/>
  <c r="S178" i="18"/>
  <c r="T178" i="18"/>
  <c r="P179" i="18"/>
  <c r="AF179" i="18" s="1"/>
  <c r="Q179" i="18"/>
  <c r="AG179" i="18" s="1"/>
  <c r="R179" i="18"/>
  <c r="S179" i="18"/>
  <c r="T179" i="18"/>
  <c r="P180" i="18"/>
  <c r="AF180" i="18" s="1"/>
  <c r="Q180" i="18"/>
  <c r="AG180" i="18" s="1"/>
  <c r="R180" i="18"/>
  <c r="S180" i="18"/>
  <c r="T180" i="18"/>
  <c r="P181" i="18"/>
  <c r="AF181" i="18" s="1"/>
  <c r="Q181" i="18"/>
  <c r="AG181" i="18" s="1"/>
  <c r="R181" i="18"/>
  <c r="S181" i="18"/>
  <c r="T181" i="18"/>
  <c r="P182" i="18"/>
  <c r="AF182" i="18" s="1"/>
  <c r="Q182" i="18"/>
  <c r="AG182" i="18" s="1"/>
  <c r="R182" i="18"/>
  <c r="S182" i="18"/>
  <c r="T182" i="18"/>
  <c r="P183" i="18"/>
  <c r="AF183" i="18" s="1"/>
  <c r="Q183" i="18"/>
  <c r="AG183" i="18" s="1"/>
  <c r="R183" i="18"/>
  <c r="S183" i="18"/>
  <c r="T183" i="18"/>
  <c r="P184" i="18"/>
  <c r="AF184" i="18" s="1"/>
  <c r="Q184" i="18"/>
  <c r="AG184" i="18" s="1"/>
  <c r="R184" i="18"/>
  <c r="S184" i="18"/>
  <c r="T184" i="18"/>
  <c r="P185" i="18"/>
  <c r="Q185" i="18"/>
  <c r="AG185" i="18" s="1"/>
  <c r="R185" i="18"/>
  <c r="S185" i="18"/>
  <c r="T185" i="18"/>
  <c r="P186" i="18"/>
  <c r="AF186" i="18" s="1"/>
  <c r="Q186" i="18"/>
  <c r="AG186" i="18" s="1"/>
  <c r="R186" i="18"/>
  <c r="S186" i="18"/>
  <c r="T186" i="18"/>
  <c r="P187" i="18"/>
  <c r="AF187" i="18" s="1"/>
  <c r="Q187" i="18"/>
  <c r="R187" i="18"/>
  <c r="S187" i="18"/>
  <c r="T187" i="18"/>
  <c r="P188" i="18"/>
  <c r="AF188" i="18" s="1"/>
  <c r="Q188" i="18"/>
  <c r="AG188" i="18" s="1"/>
  <c r="R188" i="18"/>
  <c r="S188" i="18"/>
  <c r="T188" i="18"/>
  <c r="P189" i="18"/>
  <c r="AF189" i="18" s="1"/>
  <c r="Q189" i="18"/>
  <c r="AG189" i="18" s="1"/>
  <c r="R189" i="18"/>
  <c r="S189" i="18"/>
  <c r="T189" i="18"/>
  <c r="P190" i="18"/>
  <c r="AF190" i="18" s="1"/>
  <c r="Q190" i="18"/>
  <c r="AG190" i="18" s="1"/>
  <c r="R190" i="18"/>
  <c r="S190" i="18"/>
  <c r="T190" i="18"/>
  <c r="P191" i="18"/>
  <c r="AF191" i="18" s="1"/>
  <c r="Q191" i="18"/>
  <c r="AG191" i="18" s="1"/>
  <c r="R191" i="18"/>
  <c r="S191" i="18"/>
  <c r="T191" i="18"/>
  <c r="P192" i="18"/>
  <c r="AF192" i="18" s="1"/>
  <c r="Q192" i="18"/>
  <c r="AG192" i="18" s="1"/>
  <c r="R192" i="18"/>
  <c r="S192" i="18"/>
  <c r="T192" i="18"/>
  <c r="P193" i="18"/>
  <c r="AF193" i="18" s="1"/>
  <c r="Q193" i="18"/>
  <c r="AG193" i="18" s="1"/>
  <c r="R193" i="18"/>
  <c r="S193" i="18"/>
  <c r="T193" i="18"/>
  <c r="P194" i="18"/>
  <c r="AF194" i="18" s="1"/>
  <c r="Q194" i="18"/>
  <c r="AG194" i="18" s="1"/>
  <c r="R194" i="18"/>
  <c r="S194" i="18"/>
  <c r="T194" i="18"/>
  <c r="P195" i="18"/>
  <c r="AF195" i="18" s="1"/>
  <c r="Q195" i="18"/>
  <c r="AG195" i="18" s="1"/>
  <c r="R195" i="18"/>
  <c r="S195" i="18"/>
  <c r="T195" i="18"/>
  <c r="P196" i="18"/>
  <c r="AF196" i="18" s="1"/>
  <c r="Q196" i="18"/>
  <c r="AG196" i="18" s="1"/>
  <c r="R196" i="18"/>
  <c r="S196" i="18"/>
  <c r="T196" i="18"/>
  <c r="P197" i="18"/>
  <c r="AF197" i="18" s="1"/>
  <c r="Q197" i="18"/>
  <c r="AG197" i="18" s="1"/>
  <c r="R197" i="18"/>
  <c r="S197" i="18"/>
  <c r="T197" i="18"/>
  <c r="P198" i="18"/>
  <c r="AF198" i="18" s="1"/>
  <c r="Q198" i="18"/>
  <c r="AG198" i="18" s="1"/>
  <c r="R198" i="18"/>
  <c r="S198" i="18"/>
  <c r="T198" i="18"/>
  <c r="P199" i="18"/>
  <c r="AF199" i="18" s="1"/>
  <c r="Q199" i="18"/>
  <c r="AG199" i="18" s="1"/>
  <c r="R199" i="18"/>
  <c r="S199" i="18"/>
  <c r="T199" i="18"/>
  <c r="P200" i="18"/>
  <c r="AF200" i="18" s="1"/>
  <c r="Q200" i="18"/>
  <c r="AG200" i="18" s="1"/>
  <c r="R200" i="18"/>
  <c r="S200" i="18"/>
  <c r="T200" i="18"/>
  <c r="P201" i="18"/>
  <c r="AF201" i="18" s="1"/>
  <c r="Q201" i="18"/>
  <c r="AG201" i="18" s="1"/>
  <c r="R201" i="18"/>
  <c r="S201" i="18"/>
  <c r="T201" i="18"/>
  <c r="P202" i="18"/>
  <c r="AF202" i="18" s="1"/>
  <c r="Q202" i="18"/>
  <c r="AG202" i="18" s="1"/>
  <c r="R202" i="18"/>
  <c r="S202" i="18"/>
  <c r="T202" i="18"/>
  <c r="P203" i="18"/>
  <c r="AF203" i="18" s="1"/>
  <c r="Q203" i="18"/>
  <c r="AG203" i="18" s="1"/>
  <c r="R203" i="18"/>
  <c r="S203" i="18"/>
  <c r="T203" i="18"/>
  <c r="P204" i="18"/>
  <c r="AF204" i="18" s="1"/>
  <c r="Q204" i="18"/>
  <c r="AG204" i="18" s="1"/>
  <c r="R204" i="18"/>
  <c r="S204" i="18"/>
  <c r="T204" i="18"/>
  <c r="P205" i="18"/>
  <c r="AF205" i="18" s="1"/>
  <c r="Q205" i="18"/>
  <c r="AG205" i="18" s="1"/>
  <c r="R205" i="18"/>
  <c r="S205" i="18"/>
  <c r="T205" i="18"/>
  <c r="P206" i="18"/>
  <c r="AF206" i="18" s="1"/>
  <c r="Q206" i="18"/>
  <c r="AG206" i="18" s="1"/>
  <c r="R206" i="18"/>
  <c r="S206" i="18"/>
  <c r="T206" i="18"/>
  <c r="P207" i="18"/>
  <c r="AF207" i="18" s="1"/>
  <c r="Q207" i="18"/>
  <c r="AG207" i="18" s="1"/>
  <c r="R207" i="18"/>
  <c r="S207" i="18"/>
  <c r="T207" i="18"/>
  <c r="P208" i="18"/>
  <c r="AF208" i="18" s="1"/>
  <c r="Q208" i="18"/>
  <c r="AG208" i="18" s="1"/>
  <c r="R208" i="18"/>
  <c r="S208" i="18"/>
  <c r="T208" i="18"/>
  <c r="P209" i="18"/>
  <c r="AF209" i="18" s="1"/>
  <c r="Q209" i="18"/>
  <c r="AG209" i="18" s="1"/>
  <c r="R209" i="18"/>
  <c r="S209" i="18"/>
  <c r="T209" i="18"/>
  <c r="P210" i="18"/>
  <c r="AF210" i="18" s="1"/>
  <c r="Q210" i="18"/>
  <c r="AG210" i="18" s="1"/>
  <c r="R210" i="18"/>
  <c r="S210" i="18"/>
  <c r="T210" i="18"/>
  <c r="P211" i="18"/>
  <c r="AF211" i="18" s="1"/>
  <c r="Q211" i="18"/>
  <c r="AG211" i="18" s="1"/>
  <c r="R211" i="18"/>
  <c r="S211" i="18"/>
  <c r="T211" i="18"/>
  <c r="P212" i="18"/>
  <c r="AF212" i="18" s="1"/>
  <c r="Q212" i="18"/>
  <c r="AG212" i="18" s="1"/>
  <c r="R212" i="18"/>
  <c r="S212" i="18"/>
  <c r="T212" i="18"/>
  <c r="P213" i="18"/>
  <c r="AF213" i="18" s="1"/>
  <c r="Q213" i="18"/>
  <c r="AG213" i="18" s="1"/>
  <c r="R213" i="18"/>
  <c r="S213" i="18"/>
  <c r="T213" i="18"/>
  <c r="P214" i="18"/>
  <c r="AF214" i="18" s="1"/>
  <c r="Q214" i="18"/>
  <c r="AG214" i="18" s="1"/>
  <c r="R214" i="18"/>
  <c r="S214" i="18"/>
  <c r="T214" i="18"/>
  <c r="P215" i="18"/>
  <c r="AF215" i="18" s="1"/>
  <c r="Q215" i="18"/>
  <c r="AG215" i="18" s="1"/>
  <c r="R215" i="18"/>
  <c r="S215" i="18"/>
  <c r="T215" i="18"/>
  <c r="P216" i="18"/>
  <c r="AF216" i="18" s="1"/>
  <c r="Q216" i="18"/>
  <c r="AG216" i="18" s="1"/>
  <c r="R216" i="18"/>
  <c r="S216" i="18"/>
  <c r="T216" i="18"/>
  <c r="P217" i="18"/>
  <c r="AF217" i="18" s="1"/>
  <c r="Q217" i="18"/>
  <c r="AG217" i="18" s="1"/>
  <c r="R217" i="18"/>
  <c r="S217" i="18"/>
  <c r="T217" i="18"/>
  <c r="P218" i="18"/>
  <c r="AF218" i="18" s="1"/>
  <c r="Q218" i="18"/>
  <c r="AG218" i="18" s="1"/>
  <c r="R218" i="18"/>
  <c r="S218" i="18"/>
  <c r="T218" i="18"/>
  <c r="P219" i="18"/>
  <c r="AF219" i="18" s="1"/>
  <c r="Q219" i="18"/>
  <c r="R219" i="18"/>
  <c r="S219" i="18"/>
  <c r="T219" i="18"/>
  <c r="P220" i="18"/>
  <c r="AF220" i="18" s="1"/>
  <c r="Q220" i="18"/>
  <c r="AG220" i="18" s="1"/>
  <c r="R220" i="18"/>
  <c r="S220" i="18"/>
  <c r="T220" i="18"/>
  <c r="P221" i="18"/>
  <c r="AF221" i="18" s="1"/>
  <c r="Q221" i="18"/>
  <c r="AG221" i="18" s="1"/>
  <c r="R221" i="18"/>
  <c r="S221" i="18"/>
  <c r="T221" i="18"/>
  <c r="P222" i="18"/>
  <c r="AF222" i="18" s="1"/>
  <c r="Q222" i="18"/>
  <c r="AG222" i="18" s="1"/>
  <c r="R222" i="18"/>
  <c r="S222" i="18"/>
  <c r="T222" i="18"/>
  <c r="P223" i="18"/>
  <c r="AF223" i="18" s="1"/>
  <c r="Q223" i="18"/>
  <c r="AG223" i="18" s="1"/>
  <c r="R223" i="18"/>
  <c r="S223" i="18"/>
  <c r="T223" i="18"/>
  <c r="P224" i="18"/>
  <c r="AF224" i="18" s="1"/>
  <c r="Q224" i="18"/>
  <c r="AG224" i="18" s="1"/>
  <c r="R224" i="18"/>
  <c r="S224" i="18"/>
  <c r="T224" i="18"/>
  <c r="P225" i="18"/>
  <c r="AF225" i="18" s="1"/>
  <c r="Q225" i="18"/>
  <c r="AG225" i="18" s="1"/>
  <c r="R225" i="18"/>
  <c r="S225" i="18"/>
  <c r="T225" i="18"/>
  <c r="P226" i="18"/>
  <c r="AF226" i="18" s="1"/>
  <c r="Q226" i="18"/>
  <c r="AG226" i="18" s="1"/>
  <c r="R226" i="18"/>
  <c r="S226" i="18"/>
  <c r="T226" i="18"/>
  <c r="P227" i="18"/>
  <c r="AF227" i="18" s="1"/>
  <c r="Q227" i="18"/>
  <c r="AG227" i="18" s="1"/>
  <c r="R227" i="18"/>
  <c r="S227" i="18"/>
  <c r="T227" i="18"/>
  <c r="P228" i="18"/>
  <c r="AF228" i="18" s="1"/>
  <c r="Q228" i="18"/>
  <c r="AG228" i="18" s="1"/>
  <c r="R228" i="18"/>
  <c r="S228" i="18"/>
  <c r="T228" i="18"/>
  <c r="P229" i="18"/>
  <c r="AF229" i="18" s="1"/>
  <c r="Q229" i="18"/>
  <c r="AG229" i="18" s="1"/>
  <c r="R229" i="18"/>
  <c r="S229" i="18"/>
  <c r="T229" i="18"/>
  <c r="P230" i="18"/>
  <c r="AF230" i="18" s="1"/>
  <c r="Q230" i="18"/>
  <c r="AG230" i="18" s="1"/>
  <c r="R230" i="18"/>
  <c r="S230" i="18"/>
  <c r="T230" i="18"/>
  <c r="P231" i="18"/>
  <c r="AF231" i="18" s="1"/>
  <c r="Q231" i="18"/>
  <c r="AG231" i="18" s="1"/>
  <c r="R231" i="18"/>
  <c r="S231" i="18"/>
  <c r="T231" i="18"/>
  <c r="P232" i="18"/>
  <c r="AF232" i="18" s="1"/>
  <c r="Q232" i="18"/>
  <c r="AG232" i="18" s="1"/>
  <c r="R232" i="18"/>
  <c r="S232" i="18"/>
  <c r="T232" i="18"/>
  <c r="P233" i="18"/>
  <c r="AF233" i="18" s="1"/>
  <c r="Q233" i="18"/>
  <c r="AG233" i="18" s="1"/>
  <c r="R233" i="18"/>
  <c r="S233" i="18"/>
  <c r="T233" i="18"/>
  <c r="P234" i="18"/>
  <c r="AF234" i="18" s="1"/>
  <c r="Q234" i="18"/>
  <c r="AG234" i="18" s="1"/>
  <c r="R234" i="18"/>
  <c r="S234" i="18"/>
  <c r="T234" i="18"/>
  <c r="P235" i="18"/>
  <c r="AF235" i="18" s="1"/>
  <c r="Q235" i="18"/>
  <c r="AG235" i="18" s="1"/>
  <c r="R235" i="18"/>
  <c r="S235" i="18"/>
  <c r="T235" i="18"/>
  <c r="P236" i="18"/>
  <c r="AF236" i="18" s="1"/>
  <c r="Q236" i="18"/>
  <c r="R236" i="18"/>
  <c r="S236" i="18"/>
  <c r="T236" i="18"/>
  <c r="P237" i="18"/>
  <c r="Q237" i="18"/>
  <c r="AG237" i="18" s="1"/>
  <c r="R237" i="18"/>
  <c r="S237" i="18"/>
  <c r="T237" i="18"/>
  <c r="P238" i="18"/>
  <c r="Q238" i="18"/>
  <c r="AG238" i="18" s="1"/>
  <c r="R238" i="18"/>
  <c r="S238" i="18"/>
  <c r="T238" i="18"/>
  <c r="P239" i="18"/>
  <c r="AF239" i="18" s="1"/>
  <c r="Q239" i="18"/>
  <c r="AG239" i="18" s="1"/>
  <c r="R239" i="18"/>
  <c r="S239" i="18"/>
  <c r="T239" i="18"/>
  <c r="P240" i="18"/>
  <c r="AF240" i="18" s="1"/>
  <c r="Q240" i="18"/>
  <c r="AG240" i="18" s="1"/>
  <c r="R240" i="18"/>
  <c r="S240" i="18"/>
  <c r="T240" i="18"/>
  <c r="P241" i="18"/>
  <c r="AF241" i="18" s="1"/>
  <c r="Q241" i="18"/>
  <c r="AG241" i="18" s="1"/>
  <c r="R241" i="18"/>
  <c r="S241" i="18"/>
  <c r="T241" i="18"/>
  <c r="P242" i="18"/>
  <c r="AF242" i="18" s="1"/>
  <c r="Q242" i="18"/>
  <c r="AG242" i="18" s="1"/>
  <c r="R242" i="18"/>
  <c r="S242" i="18"/>
  <c r="T242" i="18"/>
  <c r="P243" i="18"/>
  <c r="AF243" i="18" s="1"/>
  <c r="Q243" i="18"/>
  <c r="AG243" i="18" s="1"/>
  <c r="R243" i="18"/>
  <c r="S243" i="18"/>
  <c r="T243" i="18"/>
  <c r="P244" i="18"/>
  <c r="AF244" i="18" s="1"/>
  <c r="Q244" i="18"/>
  <c r="AG244" i="18" s="1"/>
  <c r="R244" i="18"/>
  <c r="S244" i="18"/>
  <c r="T244" i="18"/>
  <c r="P245" i="18"/>
  <c r="AF245" i="18" s="1"/>
  <c r="Q245" i="18"/>
  <c r="AG245" i="18" s="1"/>
  <c r="R245" i="18"/>
  <c r="S245" i="18"/>
  <c r="T245" i="18"/>
  <c r="P246" i="18"/>
  <c r="AF246" i="18" s="1"/>
  <c r="Q246" i="18"/>
  <c r="AG246" i="18" s="1"/>
  <c r="R246" i="18"/>
  <c r="S246" i="18"/>
  <c r="T246" i="18"/>
  <c r="P247" i="18"/>
  <c r="AF247" i="18" s="1"/>
  <c r="Q247" i="18"/>
  <c r="AG247" i="18" s="1"/>
  <c r="R247" i="18"/>
  <c r="S247" i="18"/>
  <c r="T247" i="18"/>
  <c r="P248" i="18"/>
  <c r="AF248" i="18" s="1"/>
  <c r="Q248" i="18"/>
  <c r="AG248" i="18" s="1"/>
  <c r="R248" i="18"/>
  <c r="S248" i="18"/>
  <c r="T248" i="18"/>
  <c r="P249" i="18"/>
  <c r="AF249" i="18" s="1"/>
  <c r="Q249" i="18"/>
  <c r="AG249" i="18" s="1"/>
  <c r="R249" i="18"/>
  <c r="S249" i="18"/>
  <c r="T249" i="18"/>
  <c r="P250" i="18"/>
  <c r="AF250" i="18" s="1"/>
  <c r="Q250" i="18"/>
  <c r="AG250" i="18" s="1"/>
  <c r="R250" i="18"/>
  <c r="S250" i="18"/>
  <c r="T250" i="18"/>
  <c r="P251" i="18"/>
  <c r="AF251" i="18" s="1"/>
  <c r="Q251" i="18"/>
  <c r="AG251" i="18" s="1"/>
  <c r="R251" i="18"/>
  <c r="S251" i="18"/>
  <c r="T251" i="18"/>
  <c r="P252" i="18"/>
  <c r="AF252" i="18" s="1"/>
  <c r="Q252" i="18"/>
  <c r="AG252" i="18" s="1"/>
  <c r="R252" i="18"/>
  <c r="S252" i="18"/>
  <c r="T252" i="18"/>
  <c r="P253" i="18"/>
  <c r="Q253" i="18"/>
  <c r="AG253" i="18" s="1"/>
  <c r="R253" i="18"/>
  <c r="S253" i="18"/>
  <c r="T253" i="18"/>
  <c r="P254" i="18"/>
  <c r="AF254" i="18" s="1"/>
  <c r="Q254" i="18"/>
  <c r="AG254" i="18" s="1"/>
  <c r="R254" i="18"/>
  <c r="S254" i="18"/>
  <c r="T254" i="18"/>
  <c r="P255" i="18"/>
  <c r="AF255" i="18" s="1"/>
  <c r="Q255" i="18"/>
  <c r="AG255" i="18" s="1"/>
  <c r="R255" i="18"/>
  <c r="S255" i="18"/>
  <c r="T255" i="18"/>
  <c r="P256" i="18"/>
  <c r="AF256" i="18" s="1"/>
  <c r="Q256" i="18"/>
  <c r="AG256" i="18" s="1"/>
  <c r="R256" i="18"/>
  <c r="S256" i="18"/>
  <c r="T256" i="18"/>
  <c r="P257" i="18"/>
  <c r="AF257" i="18" s="1"/>
  <c r="Q257" i="18"/>
  <c r="AG257" i="18" s="1"/>
  <c r="R257" i="18"/>
  <c r="S257" i="18"/>
  <c r="T257" i="18"/>
  <c r="P258" i="18"/>
  <c r="AF258" i="18" s="1"/>
  <c r="Q258" i="18"/>
  <c r="AG258" i="18" s="1"/>
  <c r="R258" i="18"/>
  <c r="S258" i="18"/>
  <c r="T258" i="18"/>
  <c r="P259" i="18"/>
  <c r="AF259" i="18" s="1"/>
  <c r="Q259" i="18"/>
  <c r="AG259" i="18" s="1"/>
  <c r="R259" i="18"/>
  <c r="S259" i="18"/>
  <c r="T259" i="18"/>
  <c r="P260" i="18"/>
  <c r="AF260" i="18" s="1"/>
  <c r="Q260" i="18"/>
  <c r="AG260" i="18" s="1"/>
  <c r="R260" i="18"/>
  <c r="S260" i="18"/>
  <c r="T260" i="18"/>
  <c r="P261" i="18"/>
  <c r="AF261" i="18" s="1"/>
  <c r="Q261" i="18"/>
  <c r="AG261" i="18" s="1"/>
  <c r="R261" i="18"/>
  <c r="S261" i="18"/>
  <c r="T261" i="18"/>
  <c r="P262" i="18"/>
  <c r="AF262" i="18" s="1"/>
  <c r="Q262" i="18"/>
  <c r="AG262" i="18" s="1"/>
  <c r="R262" i="18"/>
  <c r="S262" i="18"/>
  <c r="T262" i="18"/>
  <c r="P263" i="18"/>
  <c r="AF263" i="18" s="1"/>
  <c r="Q263" i="18"/>
  <c r="AG263" i="18" s="1"/>
  <c r="R263" i="18"/>
  <c r="S263" i="18"/>
  <c r="T263" i="18"/>
  <c r="P264" i="18"/>
  <c r="AF264" i="18" s="1"/>
  <c r="Q264" i="18"/>
  <c r="AG264" i="18" s="1"/>
  <c r="R264" i="18"/>
  <c r="S264" i="18"/>
  <c r="T264" i="18"/>
  <c r="P265" i="18"/>
  <c r="AF265" i="18" s="1"/>
  <c r="Q265" i="18"/>
  <c r="AG265" i="18" s="1"/>
  <c r="R265" i="18"/>
  <c r="S265" i="18"/>
  <c r="T265" i="18"/>
  <c r="P266" i="18"/>
  <c r="AF266" i="18" s="1"/>
  <c r="Q266" i="18"/>
  <c r="AG266" i="18" s="1"/>
  <c r="R266" i="18"/>
  <c r="S266" i="18"/>
  <c r="T266" i="18"/>
  <c r="P267" i="18"/>
  <c r="AF267" i="18" s="1"/>
  <c r="Q267" i="18"/>
  <c r="AG267" i="18" s="1"/>
  <c r="R267" i="18"/>
  <c r="S267" i="18"/>
  <c r="T267" i="18"/>
  <c r="P268" i="18"/>
  <c r="AF268" i="18" s="1"/>
  <c r="Q268" i="18"/>
  <c r="AG268" i="18" s="1"/>
  <c r="R268" i="18"/>
  <c r="S268" i="18"/>
  <c r="T268" i="18"/>
  <c r="P269" i="18"/>
  <c r="AF269" i="18" s="1"/>
  <c r="Q269" i="18"/>
  <c r="AG269" i="18" s="1"/>
  <c r="R269" i="18"/>
  <c r="S269" i="18"/>
  <c r="T269" i="18"/>
  <c r="P270" i="18"/>
  <c r="AF270" i="18" s="1"/>
  <c r="Q270" i="18"/>
  <c r="AG270" i="18" s="1"/>
  <c r="R270" i="18"/>
  <c r="S270" i="18"/>
  <c r="T270" i="18"/>
  <c r="P271" i="18"/>
  <c r="AF271" i="18" s="1"/>
  <c r="Q271" i="18"/>
  <c r="AG271" i="18" s="1"/>
  <c r="R271" i="18"/>
  <c r="S271" i="18"/>
  <c r="T271" i="18"/>
  <c r="P272" i="18"/>
  <c r="Q272" i="18"/>
  <c r="AG272" i="18" s="1"/>
  <c r="R272" i="18"/>
  <c r="S272" i="18"/>
  <c r="T272" i="18"/>
  <c r="P273" i="18"/>
  <c r="AF273" i="18" s="1"/>
  <c r="Q273" i="18"/>
  <c r="AG273" i="18" s="1"/>
  <c r="R273" i="18"/>
  <c r="S273" i="18"/>
  <c r="T273" i="18"/>
  <c r="P274" i="18"/>
  <c r="AF274" i="18" s="1"/>
  <c r="Q274" i="18"/>
  <c r="AG274" i="18" s="1"/>
  <c r="R274" i="18"/>
  <c r="S274" i="18"/>
  <c r="T274" i="18"/>
  <c r="P275" i="18"/>
  <c r="AF275" i="18" s="1"/>
  <c r="Q275" i="18"/>
  <c r="AG275" i="18" s="1"/>
  <c r="R275" i="18"/>
  <c r="S275" i="18"/>
  <c r="T275" i="18"/>
  <c r="P276" i="18"/>
  <c r="AF276" i="18" s="1"/>
  <c r="Q276" i="18"/>
  <c r="AG276" i="18" s="1"/>
  <c r="R276" i="18"/>
  <c r="S276" i="18"/>
  <c r="T276" i="18"/>
  <c r="P277" i="18"/>
  <c r="AF277" i="18" s="1"/>
  <c r="Q277" i="18"/>
  <c r="AG277" i="18" s="1"/>
  <c r="R277" i="18"/>
  <c r="S277" i="18"/>
  <c r="T277" i="18"/>
  <c r="P278" i="18"/>
  <c r="AF278" i="18" s="1"/>
  <c r="Q278" i="18"/>
  <c r="AG278" i="18" s="1"/>
  <c r="R278" i="18"/>
  <c r="S278" i="18"/>
  <c r="T278" i="18"/>
  <c r="P279" i="18"/>
  <c r="AF279" i="18" s="1"/>
  <c r="Q279" i="18"/>
  <c r="AG279" i="18" s="1"/>
  <c r="R279" i="18"/>
  <c r="S279" i="18"/>
  <c r="T279" i="18"/>
  <c r="P280" i="18"/>
  <c r="AF280" i="18" s="1"/>
  <c r="Q280" i="18"/>
  <c r="AG280" i="18" s="1"/>
  <c r="R280" i="18"/>
  <c r="S280" i="18"/>
  <c r="T280" i="18"/>
  <c r="P281" i="18"/>
  <c r="AF281" i="18" s="1"/>
  <c r="Q281" i="18"/>
  <c r="AG281" i="18" s="1"/>
  <c r="R281" i="18"/>
  <c r="S281" i="18"/>
  <c r="T281" i="18"/>
  <c r="P282" i="18"/>
  <c r="AF282" i="18" s="1"/>
  <c r="Q282" i="18"/>
  <c r="AG282" i="18" s="1"/>
  <c r="R282" i="18"/>
  <c r="S282" i="18"/>
  <c r="T282" i="18"/>
  <c r="P283" i="18"/>
  <c r="AF283" i="18" s="1"/>
  <c r="Q283" i="18"/>
  <c r="AG283" i="18" s="1"/>
  <c r="R283" i="18"/>
  <c r="S283" i="18"/>
  <c r="T283" i="18"/>
  <c r="P284" i="18"/>
  <c r="AF284" i="18" s="1"/>
  <c r="Q284" i="18"/>
  <c r="AG284" i="18" s="1"/>
  <c r="R284" i="18"/>
  <c r="S284" i="18"/>
  <c r="T284" i="18"/>
  <c r="P285" i="18"/>
  <c r="AF285" i="18" s="1"/>
  <c r="Q285" i="18"/>
  <c r="AG285" i="18" s="1"/>
  <c r="R285" i="18"/>
  <c r="S285" i="18"/>
  <c r="T285" i="18"/>
  <c r="P286" i="18"/>
  <c r="AF286" i="18" s="1"/>
  <c r="Q286" i="18"/>
  <c r="AG286" i="18" s="1"/>
  <c r="R286" i="18"/>
  <c r="S286" i="18"/>
  <c r="T286" i="18"/>
  <c r="P287" i="18"/>
  <c r="AF287" i="18" s="1"/>
  <c r="Q287" i="18"/>
  <c r="AG287" i="18" s="1"/>
  <c r="R287" i="18"/>
  <c r="S287" i="18"/>
  <c r="T287" i="18"/>
  <c r="P288" i="18"/>
  <c r="AF288" i="18" s="1"/>
  <c r="Q288" i="18"/>
  <c r="AG288" i="18" s="1"/>
  <c r="R288" i="18"/>
  <c r="S288" i="18"/>
  <c r="T288" i="18"/>
  <c r="P289" i="18"/>
  <c r="AF289" i="18" s="1"/>
  <c r="Q289" i="18"/>
  <c r="AG289" i="18" s="1"/>
  <c r="R289" i="18"/>
  <c r="S289" i="18"/>
  <c r="T289" i="18"/>
  <c r="P290" i="18"/>
  <c r="AF290" i="18" s="1"/>
  <c r="Q290" i="18"/>
  <c r="AG290" i="18" s="1"/>
  <c r="R290" i="18"/>
  <c r="S290" i="18"/>
  <c r="T290" i="18"/>
  <c r="P291" i="18"/>
  <c r="AF291" i="18" s="1"/>
  <c r="Q291" i="18"/>
  <c r="AG291" i="18" s="1"/>
  <c r="R291" i="18"/>
  <c r="S291" i="18"/>
  <c r="T291" i="18"/>
  <c r="P292" i="18"/>
  <c r="AF292" i="18" s="1"/>
  <c r="Q292" i="18"/>
  <c r="AG292" i="18" s="1"/>
  <c r="R292" i="18"/>
  <c r="S292" i="18"/>
  <c r="T292" i="18"/>
  <c r="P293" i="18"/>
  <c r="AF293" i="18" s="1"/>
  <c r="Q293" i="18"/>
  <c r="AG293" i="18" s="1"/>
  <c r="R293" i="18"/>
  <c r="S293" i="18"/>
  <c r="T293" i="18"/>
  <c r="P294" i="18"/>
  <c r="AF294" i="18" s="1"/>
  <c r="Q294" i="18"/>
  <c r="AG294" i="18" s="1"/>
  <c r="R294" i="18"/>
  <c r="S294" i="18"/>
  <c r="T294" i="18"/>
  <c r="P295" i="18"/>
  <c r="AF295" i="18" s="1"/>
  <c r="Q295" i="18"/>
  <c r="AG295" i="18" s="1"/>
  <c r="R295" i="18"/>
  <c r="S295" i="18"/>
  <c r="T295" i="18"/>
  <c r="P296" i="18"/>
  <c r="AF296" i="18" s="1"/>
  <c r="Q296" i="18"/>
  <c r="AG296" i="18" s="1"/>
  <c r="R296" i="18"/>
  <c r="S296" i="18"/>
  <c r="T296" i="18"/>
  <c r="P297" i="18"/>
  <c r="AF297" i="18" s="1"/>
  <c r="Q297" i="18"/>
  <c r="AG297" i="18" s="1"/>
  <c r="R297" i="18"/>
  <c r="S297" i="18"/>
  <c r="T297" i="18"/>
  <c r="P298" i="18"/>
  <c r="AF298" i="18" s="1"/>
  <c r="Q298" i="18"/>
  <c r="AG298" i="18" s="1"/>
  <c r="R298" i="18"/>
  <c r="S298" i="18"/>
  <c r="T298" i="18"/>
  <c r="P299" i="18"/>
  <c r="AF299" i="18" s="1"/>
  <c r="Q299" i="18"/>
  <c r="AG299" i="18" s="1"/>
  <c r="R299" i="18"/>
  <c r="S299" i="18"/>
  <c r="T299" i="18"/>
  <c r="P300" i="18"/>
  <c r="AF300" i="18" s="1"/>
  <c r="Q300" i="18"/>
  <c r="AG300" i="18" s="1"/>
  <c r="R300" i="18"/>
  <c r="S300" i="18"/>
  <c r="T300" i="18"/>
  <c r="P301" i="18"/>
  <c r="AF301" i="18" s="1"/>
  <c r="Q301" i="18"/>
  <c r="AG301" i="18" s="1"/>
  <c r="R301" i="18"/>
  <c r="S301" i="18"/>
  <c r="T301" i="18"/>
  <c r="P302" i="18"/>
  <c r="AF302" i="18" s="1"/>
  <c r="Q302" i="18"/>
  <c r="AG302" i="18" s="1"/>
  <c r="R302" i="18"/>
  <c r="S302" i="18"/>
  <c r="T302" i="18"/>
  <c r="P303" i="18"/>
  <c r="AF303" i="18" s="1"/>
  <c r="Q303" i="18"/>
  <c r="AG303" i="18" s="1"/>
  <c r="R303" i="18"/>
  <c r="S303" i="18"/>
  <c r="T303" i="18"/>
  <c r="P304" i="18"/>
  <c r="AF304" i="18" s="1"/>
  <c r="Q304" i="18"/>
  <c r="AG304" i="18" s="1"/>
  <c r="R304" i="18"/>
  <c r="S304" i="18"/>
  <c r="T304" i="18"/>
  <c r="P305" i="18"/>
  <c r="AF305" i="18" s="1"/>
  <c r="Q305" i="18"/>
  <c r="AG305" i="18" s="1"/>
  <c r="R305" i="18"/>
  <c r="S305" i="18"/>
  <c r="T305" i="18"/>
  <c r="P306" i="18"/>
  <c r="AF306" i="18" s="1"/>
  <c r="Q306" i="18"/>
  <c r="AG306" i="18" s="1"/>
  <c r="R306" i="18"/>
  <c r="S306" i="18"/>
  <c r="T306" i="18"/>
  <c r="P307" i="18"/>
  <c r="AF307" i="18" s="1"/>
  <c r="Q307" i="18"/>
  <c r="AG307" i="18" s="1"/>
  <c r="R307" i="18"/>
  <c r="S307" i="18"/>
  <c r="T307" i="18"/>
  <c r="P308" i="18"/>
  <c r="AF308" i="18" s="1"/>
  <c r="Q308" i="18"/>
  <c r="AG308" i="18" s="1"/>
  <c r="R308" i="18"/>
  <c r="S308" i="18"/>
  <c r="T308" i="18"/>
  <c r="P309" i="18"/>
  <c r="AF309" i="18" s="1"/>
  <c r="Q309" i="18"/>
  <c r="AG309" i="18" s="1"/>
  <c r="R309" i="18"/>
  <c r="S309" i="18"/>
  <c r="T309" i="18"/>
  <c r="P310" i="18"/>
  <c r="AF310" i="18" s="1"/>
  <c r="Q310" i="18"/>
  <c r="AG310" i="18" s="1"/>
  <c r="R310" i="18"/>
  <c r="S310" i="18"/>
  <c r="T310" i="18"/>
  <c r="P311" i="18"/>
  <c r="AF311" i="18" s="1"/>
  <c r="Q311" i="18"/>
  <c r="AG311" i="18" s="1"/>
  <c r="R311" i="18"/>
  <c r="S311" i="18"/>
  <c r="T311" i="18"/>
  <c r="P312" i="18"/>
  <c r="AF312" i="18" s="1"/>
  <c r="Q312" i="18"/>
  <c r="AG312" i="18" s="1"/>
  <c r="R312" i="18"/>
  <c r="S312" i="18"/>
  <c r="T312" i="18"/>
  <c r="P313" i="18"/>
  <c r="AF313" i="18" s="1"/>
  <c r="Q313" i="18"/>
  <c r="R313" i="18"/>
  <c r="S313" i="18"/>
  <c r="T313" i="18"/>
  <c r="P314" i="18"/>
  <c r="AF314" i="18" s="1"/>
  <c r="Q314" i="18"/>
  <c r="AG314" i="18" s="1"/>
  <c r="R314" i="18"/>
  <c r="S314" i="18"/>
  <c r="T314" i="18"/>
  <c r="P315" i="18"/>
  <c r="AF315" i="18" s="1"/>
  <c r="Q315" i="18"/>
  <c r="R315" i="18"/>
  <c r="S315" i="18"/>
  <c r="T315" i="18"/>
  <c r="P316" i="18"/>
  <c r="AF316" i="18" s="1"/>
  <c r="Q316" i="18"/>
  <c r="AG316" i="18" s="1"/>
  <c r="R316" i="18"/>
  <c r="S316" i="18"/>
  <c r="T316" i="18"/>
  <c r="P317" i="18"/>
  <c r="AF317" i="18" s="1"/>
  <c r="Q317" i="18"/>
  <c r="AG317" i="18" s="1"/>
  <c r="R317" i="18"/>
  <c r="S317" i="18"/>
  <c r="T317" i="18"/>
  <c r="P318" i="18"/>
  <c r="AF318" i="18" s="1"/>
  <c r="Q318" i="18"/>
  <c r="AG318" i="18" s="1"/>
  <c r="R318" i="18"/>
  <c r="S318" i="18"/>
  <c r="T318" i="18"/>
  <c r="P319" i="18"/>
  <c r="AF319" i="18" s="1"/>
  <c r="Q319" i="18"/>
  <c r="AG319" i="18" s="1"/>
  <c r="R319" i="18"/>
  <c r="S319" i="18"/>
  <c r="T319" i="18"/>
  <c r="P320" i="18"/>
  <c r="AF320" i="18" s="1"/>
  <c r="Q320" i="18"/>
  <c r="AG320" i="18" s="1"/>
  <c r="R320" i="18"/>
  <c r="S320" i="18"/>
  <c r="T320" i="18"/>
  <c r="P321" i="18"/>
  <c r="AF321" i="18" s="1"/>
  <c r="Q321" i="18"/>
  <c r="AG321" i="18" s="1"/>
  <c r="R321" i="18"/>
  <c r="S321" i="18"/>
  <c r="T321" i="18"/>
  <c r="P322" i="18"/>
  <c r="AF322" i="18" s="1"/>
  <c r="Q322" i="18"/>
  <c r="AG322" i="18" s="1"/>
  <c r="R322" i="18"/>
  <c r="S322" i="18"/>
  <c r="T322" i="18"/>
  <c r="P323" i="18"/>
  <c r="AF323" i="18" s="1"/>
  <c r="Q323" i="18"/>
  <c r="AG323" i="18" s="1"/>
  <c r="R323" i="18"/>
  <c r="S323" i="18"/>
  <c r="T323" i="18"/>
  <c r="P324" i="18"/>
  <c r="AF324" i="18" s="1"/>
  <c r="Q324" i="18"/>
  <c r="AG324" i="18" s="1"/>
  <c r="R324" i="18"/>
  <c r="S324" i="18"/>
  <c r="T324" i="18"/>
  <c r="P325" i="18"/>
  <c r="AF325" i="18" s="1"/>
  <c r="Q325" i="18"/>
  <c r="AG325" i="18" s="1"/>
  <c r="R325" i="18"/>
  <c r="S325" i="18"/>
  <c r="T325" i="18"/>
  <c r="P326" i="18"/>
  <c r="AF326" i="18" s="1"/>
  <c r="Q326" i="18"/>
  <c r="AG326" i="18" s="1"/>
  <c r="R326" i="18"/>
  <c r="S326" i="18"/>
  <c r="T326" i="18"/>
  <c r="P327" i="18"/>
  <c r="AF327" i="18" s="1"/>
  <c r="Q327" i="18"/>
  <c r="AG327" i="18" s="1"/>
  <c r="R327" i="18"/>
  <c r="S327" i="18"/>
  <c r="T327" i="18"/>
  <c r="P328" i="18"/>
  <c r="AF328" i="18" s="1"/>
  <c r="Q328" i="18"/>
  <c r="AG328" i="18" s="1"/>
  <c r="R328" i="18"/>
  <c r="S328" i="18"/>
  <c r="T328" i="18"/>
  <c r="C175" i="18"/>
  <c r="X175" i="18" s="1"/>
  <c r="D175" i="18"/>
  <c r="Y175" i="18" s="1"/>
  <c r="E175" i="18"/>
  <c r="F175" i="18"/>
  <c r="G175" i="18"/>
  <c r="C176" i="18"/>
  <c r="X176" i="18" s="1"/>
  <c r="D176" i="18"/>
  <c r="Y176" i="18" s="1"/>
  <c r="E176" i="18"/>
  <c r="F176" i="18"/>
  <c r="G176" i="18"/>
  <c r="C177" i="18"/>
  <c r="X177" i="18" s="1"/>
  <c r="D177" i="18"/>
  <c r="Y177" i="18" s="1"/>
  <c r="E177" i="18"/>
  <c r="F177" i="18"/>
  <c r="G177" i="18"/>
  <c r="C178" i="18"/>
  <c r="X178" i="18" s="1"/>
  <c r="D178" i="18"/>
  <c r="Y178" i="18" s="1"/>
  <c r="E178" i="18"/>
  <c r="F178" i="18"/>
  <c r="G178" i="18"/>
  <c r="C179" i="18"/>
  <c r="X179" i="18" s="1"/>
  <c r="D179" i="18"/>
  <c r="Y179" i="18" s="1"/>
  <c r="E179" i="18"/>
  <c r="F179" i="18"/>
  <c r="G179" i="18"/>
  <c r="C180" i="18"/>
  <c r="X180" i="18" s="1"/>
  <c r="D180" i="18"/>
  <c r="Y180" i="18" s="1"/>
  <c r="E180" i="18"/>
  <c r="F180" i="18"/>
  <c r="G180" i="18"/>
  <c r="C181" i="18"/>
  <c r="X181" i="18" s="1"/>
  <c r="D181" i="18"/>
  <c r="Y181" i="18" s="1"/>
  <c r="E181" i="18"/>
  <c r="F181" i="18"/>
  <c r="G181" i="18"/>
  <c r="C182" i="18"/>
  <c r="X182" i="18" s="1"/>
  <c r="D182" i="18"/>
  <c r="Y182" i="18" s="1"/>
  <c r="E182" i="18"/>
  <c r="F182" i="18"/>
  <c r="G182" i="18"/>
  <c r="C183" i="18"/>
  <c r="X183" i="18" s="1"/>
  <c r="D183" i="18"/>
  <c r="Y183" i="18" s="1"/>
  <c r="E183" i="18"/>
  <c r="F183" i="18"/>
  <c r="G183" i="18"/>
  <c r="C184" i="18"/>
  <c r="X184" i="18" s="1"/>
  <c r="D184" i="18"/>
  <c r="Y184" i="18" s="1"/>
  <c r="E184" i="18"/>
  <c r="F184" i="18"/>
  <c r="G184" i="18"/>
  <c r="C185" i="18"/>
  <c r="X185" i="18" s="1"/>
  <c r="D185" i="18"/>
  <c r="Y185" i="18" s="1"/>
  <c r="E185" i="18"/>
  <c r="F185" i="18"/>
  <c r="G185" i="18"/>
  <c r="C186" i="18"/>
  <c r="X186" i="18" s="1"/>
  <c r="D186" i="18"/>
  <c r="Y186" i="18" s="1"/>
  <c r="E186" i="18"/>
  <c r="F186" i="18"/>
  <c r="G186" i="18"/>
  <c r="C187" i="18"/>
  <c r="X187" i="18" s="1"/>
  <c r="D187" i="18"/>
  <c r="Y187" i="18" s="1"/>
  <c r="E187" i="18"/>
  <c r="F187" i="18"/>
  <c r="G187" i="18"/>
  <c r="C188" i="18"/>
  <c r="X188" i="18" s="1"/>
  <c r="D188" i="18"/>
  <c r="Y188" i="18" s="1"/>
  <c r="E188" i="18"/>
  <c r="F188" i="18"/>
  <c r="G188" i="18"/>
  <c r="C189" i="18"/>
  <c r="X189" i="18" s="1"/>
  <c r="D189" i="18"/>
  <c r="Y189" i="18" s="1"/>
  <c r="E189" i="18"/>
  <c r="F189" i="18"/>
  <c r="G189" i="18"/>
  <c r="C190" i="18"/>
  <c r="X190" i="18" s="1"/>
  <c r="D190" i="18"/>
  <c r="Y190" i="18" s="1"/>
  <c r="E190" i="18"/>
  <c r="F190" i="18"/>
  <c r="G190" i="18"/>
  <c r="C191" i="18"/>
  <c r="X191" i="18" s="1"/>
  <c r="D191" i="18"/>
  <c r="Y191" i="18" s="1"/>
  <c r="E191" i="18"/>
  <c r="F191" i="18"/>
  <c r="G191" i="18"/>
  <c r="C192" i="18"/>
  <c r="X192" i="18" s="1"/>
  <c r="D192" i="18"/>
  <c r="Y192" i="18" s="1"/>
  <c r="E192" i="18"/>
  <c r="F192" i="18"/>
  <c r="G192" i="18"/>
  <c r="C193" i="18"/>
  <c r="X193" i="18" s="1"/>
  <c r="D193" i="18"/>
  <c r="Y193" i="18" s="1"/>
  <c r="E193" i="18"/>
  <c r="F193" i="18"/>
  <c r="G193" i="18"/>
  <c r="C194" i="18"/>
  <c r="X194" i="18" s="1"/>
  <c r="D194" i="18"/>
  <c r="Y194" i="18" s="1"/>
  <c r="E194" i="18"/>
  <c r="F194" i="18"/>
  <c r="G194" i="18"/>
  <c r="C195" i="18"/>
  <c r="X195" i="18" s="1"/>
  <c r="D195" i="18"/>
  <c r="Y195" i="18" s="1"/>
  <c r="E195" i="18"/>
  <c r="F195" i="18"/>
  <c r="G195" i="18"/>
  <c r="C196" i="18"/>
  <c r="X196" i="18" s="1"/>
  <c r="D196" i="18"/>
  <c r="Y196" i="18" s="1"/>
  <c r="E196" i="18"/>
  <c r="F196" i="18"/>
  <c r="G196" i="18"/>
  <c r="C197" i="18"/>
  <c r="X197" i="18" s="1"/>
  <c r="D197" i="18"/>
  <c r="Y197" i="18" s="1"/>
  <c r="E197" i="18"/>
  <c r="F197" i="18"/>
  <c r="G197" i="18"/>
  <c r="C198" i="18"/>
  <c r="X198" i="18" s="1"/>
  <c r="D198" i="18"/>
  <c r="Y198" i="18" s="1"/>
  <c r="E198" i="18"/>
  <c r="F198" i="18"/>
  <c r="G198" i="18"/>
  <c r="C199" i="18"/>
  <c r="X199" i="18" s="1"/>
  <c r="D199" i="18"/>
  <c r="Y199" i="18" s="1"/>
  <c r="E199" i="18"/>
  <c r="F199" i="18"/>
  <c r="G199" i="18"/>
  <c r="C200" i="18"/>
  <c r="X200" i="18" s="1"/>
  <c r="D200" i="18"/>
  <c r="Y200" i="18" s="1"/>
  <c r="E200" i="18"/>
  <c r="F200" i="18"/>
  <c r="G200" i="18"/>
  <c r="C201" i="18"/>
  <c r="X201" i="18" s="1"/>
  <c r="D201" i="18"/>
  <c r="Y201" i="18" s="1"/>
  <c r="E201" i="18"/>
  <c r="F201" i="18"/>
  <c r="G201" i="18"/>
  <c r="C202" i="18"/>
  <c r="X202" i="18" s="1"/>
  <c r="D202" i="18"/>
  <c r="Y202" i="18" s="1"/>
  <c r="E202" i="18"/>
  <c r="F202" i="18"/>
  <c r="G202" i="18"/>
  <c r="C203" i="18"/>
  <c r="X203" i="18" s="1"/>
  <c r="D203" i="18"/>
  <c r="Y203" i="18" s="1"/>
  <c r="E203" i="18"/>
  <c r="F203" i="18"/>
  <c r="G203" i="18"/>
  <c r="C204" i="18"/>
  <c r="X204" i="18" s="1"/>
  <c r="D204" i="18"/>
  <c r="Y204" i="18" s="1"/>
  <c r="E204" i="18"/>
  <c r="F204" i="18"/>
  <c r="G204" i="18"/>
  <c r="C205" i="18"/>
  <c r="X205" i="18" s="1"/>
  <c r="D205" i="18"/>
  <c r="Y205" i="18" s="1"/>
  <c r="E205" i="18"/>
  <c r="F205" i="18"/>
  <c r="G205" i="18"/>
  <c r="C206" i="18"/>
  <c r="X206" i="18" s="1"/>
  <c r="D206" i="18"/>
  <c r="Y206" i="18" s="1"/>
  <c r="E206" i="18"/>
  <c r="F206" i="18"/>
  <c r="G206" i="18"/>
  <c r="C207" i="18"/>
  <c r="X207" i="18" s="1"/>
  <c r="D207" i="18"/>
  <c r="Y207" i="18" s="1"/>
  <c r="E207" i="18"/>
  <c r="F207" i="18"/>
  <c r="G207" i="18"/>
  <c r="C208" i="18"/>
  <c r="X208" i="18" s="1"/>
  <c r="D208" i="18"/>
  <c r="Y208" i="18" s="1"/>
  <c r="E208" i="18"/>
  <c r="F208" i="18"/>
  <c r="G208" i="18"/>
  <c r="C209" i="18"/>
  <c r="X209" i="18" s="1"/>
  <c r="D209" i="18"/>
  <c r="Y209" i="18" s="1"/>
  <c r="E209" i="18"/>
  <c r="F209" i="18"/>
  <c r="G209" i="18"/>
  <c r="C210" i="18"/>
  <c r="X210" i="18" s="1"/>
  <c r="D210" i="18"/>
  <c r="Y210" i="18" s="1"/>
  <c r="E210" i="18"/>
  <c r="F210" i="18"/>
  <c r="G210" i="18"/>
  <c r="C211" i="18"/>
  <c r="X211" i="18" s="1"/>
  <c r="D211" i="18"/>
  <c r="Y211" i="18" s="1"/>
  <c r="E211" i="18"/>
  <c r="F211" i="18"/>
  <c r="G211" i="18"/>
  <c r="C212" i="18"/>
  <c r="X212" i="18" s="1"/>
  <c r="D212" i="18"/>
  <c r="Y212" i="18" s="1"/>
  <c r="E212" i="18"/>
  <c r="F212" i="18"/>
  <c r="G212" i="18"/>
  <c r="C213" i="18"/>
  <c r="X213" i="18" s="1"/>
  <c r="D213" i="18"/>
  <c r="Y213" i="18" s="1"/>
  <c r="E213" i="18"/>
  <c r="F213" i="18"/>
  <c r="G213" i="18"/>
  <c r="C214" i="18"/>
  <c r="X214" i="18" s="1"/>
  <c r="D214" i="18"/>
  <c r="Y214" i="18" s="1"/>
  <c r="E214" i="18"/>
  <c r="F214" i="18"/>
  <c r="G214" i="18"/>
  <c r="C215" i="18"/>
  <c r="X215" i="18" s="1"/>
  <c r="D215" i="18"/>
  <c r="Y215" i="18" s="1"/>
  <c r="E215" i="18"/>
  <c r="F215" i="18"/>
  <c r="G215" i="18"/>
  <c r="C216" i="18"/>
  <c r="X216" i="18" s="1"/>
  <c r="D216" i="18"/>
  <c r="Y216" i="18" s="1"/>
  <c r="E216" i="18"/>
  <c r="F216" i="18"/>
  <c r="G216" i="18"/>
  <c r="C217" i="18"/>
  <c r="X217" i="18" s="1"/>
  <c r="D217" i="18"/>
  <c r="Y217" i="18" s="1"/>
  <c r="E217" i="18"/>
  <c r="F217" i="18"/>
  <c r="G217" i="18"/>
  <c r="C218" i="18"/>
  <c r="X218" i="18" s="1"/>
  <c r="D218" i="18"/>
  <c r="Y218" i="18" s="1"/>
  <c r="E218" i="18"/>
  <c r="F218" i="18"/>
  <c r="G218" i="18"/>
  <c r="C219" i="18"/>
  <c r="X219" i="18" s="1"/>
  <c r="D219" i="18"/>
  <c r="Y219" i="18" s="1"/>
  <c r="E219" i="18"/>
  <c r="F219" i="18"/>
  <c r="G219" i="18"/>
  <c r="C220" i="18"/>
  <c r="X220" i="18" s="1"/>
  <c r="D220" i="18"/>
  <c r="Y220" i="18" s="1"/>
  <c r="E220" i="18"/>
  <c r="F220" i="18"/>
  <c r="G220" i="18"/>
  <c r="C221" i="18"/>
  <c r="X221" i="18" s="1"/>
  <c r="D221" i="18"/>
  <c r="Y221" i="18" s="1"/>
  <c r="E221" i="18"/>
  <c r="F221" i="18"/>
  <c r="G221" i="18"/>
  <c r="C222" i="18"/>
  <c r="X222" i="18" s="1"/>
  <c r="D222" i="18"/>
  <c r="Y222" i="18" s="1"/>
  <c r="E222" i="18"/>
  <c r="F222" i="18"/>
  <c r="G222" i="18"/>
  <c r="C223" i="18"/>
  <c r="X223" i="18" s="1"/>
  <c r="D223" i="18"/>
  <c r="Y223" i="18" s="1"/>
  <c r="E223" i="18"/>
  <c r="F223" i="18"/>
  <c r="G223" i="18"/>
  <c r="C224" i="18"/>
  <c r="X224" i="18" s="1"/>
  <c r="D224" i="18"/>
  <c r="Y224" i="18" s="1"/>
  <c r="E224" i="18"/>
  <c r="F224" i="18"/>
  <c r="G224" i="18"/>
  <c r="C225" i="18"/>
  <c r="X225" i="18" s="1"/>
  <c r="D225" i="18"/>
  <c r="Y225" i="18" s="1"/>
  <c r="E225" i="18"/>
  <c r="F225" i="18"/>
  <c r="G225" i="18"/>
  <c r="C226" i="18"/>
  <c r="X226" i="18" s="1"/>
  <c r="D226" i="18"/>
  <c r="Y226" i="18" s="1"/>
  <c r="E226" i="18"/>
  <c r="F226" i="18"/>
  <c r="G226" i="18"/>
  <c r="C227" i="18"/>
  <c r="X227" i="18" s="1"/>
  <c r="D227" i="18"/>
  <c r="Y227" i="18" s="1"/>
  <c r="E227" i="18"/>
  <c r="F227" i="18"/>
  <c r="G227" i="18"/>
  <c r="C228" i="18"/>
  <c r="X228" i="18" s="1"/>
  <c r="D228" i="18"/>
  <c r="Y228" i="18" s="1"/>
  <c r="E228" i="18"/>
  <c r="F228" i="18"/>
  <c r="G228" i="18"/>
  <c r="C229" i="18"/>
  <c r="X229" i="18" s="1"/>
  <c r="D229" i="18"/>
  <c r="Y229" i="18" s="1"/>
  <c r="E229" i="18"/>
  <c r="F229" i="18"/>
  <c r="G229" i="18"/>
  <c r="C230" i="18"/>
  <c r="X230" i="18" s="1"/>
  <c r="D230" i="18"/>
  <c r="Y230" i="18" s="1"/>
  <c r="E230" i="18"/>
  <c r="F230" i="18"/>
  <c r="G230" i="18"/>
  <c r="C231" i="18"/>
  <c r="X231" i="18" s="1"/>
  <c r="D231" i="18"/>
  <c r="Y231" i="18" s="1"/>
  <c r="E231" i="18"/>
  <c r="F231" i="18"/>
  <c r="G231" i="18"/>
  <c r="C232" i="18"/>
  <c r="X232" i="18" s="1"/>
  <c r="D232" i="18"/>
  <c r="Y232" i="18" s="1"/>
  <c r="E232" i="18"/>
  <c r="F232" i="18"/>
  <c r="G232" i="18"/>
  <c r="C233" i="18"/>
  <c r="X233" i="18" s="1"/>
  <c r="D233" i="18"/>
  <c r="Y233" i="18" s="1"/>
  <c r="E233" i="18"/>
  <c r="F233" i="18"/>
  <c r="G233" i="18"/>
  <c r="C234" i="18"/>
  <c r="X234" i="18" s="1"/>
  <c r="D234" i="18"/>
  <c r="Y234" i="18" s="1"/>
  <c r="E234" i="18"/>
  <c r="F234" i="18"/>
  <c r="G234" i="18"/>
  <c r="C235" i="18"/>
  <c r="X235" i="18" s="1"/>
  <c r="D235" i="18"/>
  <c r="Y235" i="18" s="1"/>
  <c r="E235" i="18"/>
  <c r="F235" i="18"/>
  <c r="G235" i="18"/>
  <c r="C236" i="18"/>
  <c r="X236" i="18" s="1"/>
  <c r="D236" i="18"/>
  <c r="Y236" i="18" s="1"/>
  <c r="E236" i="18"/>
  <c r="F236" i="18"/>
  <c r="G236" i="18"/>
  <c r="C237" i="18"/>
  <c r="X237" i="18" s="1"/>
  <c r="D237" i="18"/>
  <c r="Y237" i="18" s="1"/>
  <c r="E237" i="18"/>
  <c r="F237" i="18"/>
  <c r="G237" i="18"/>
  <c r="C238" i="18"/>
  <c r="X238" i="18" s="1"/>
  <c r="D238" i="18"/>
  <c r="Y238" i="18" s="1"/>
  <c r="E238" i="18"/>
  <c r="F238" i="18"/>
  <c r="G238" i="18"/>
  <c r="C239" i="18"/>
  <c r="X239" i="18" s="1"/>
  <c r="D239" i="18"/>
  <c r="Y239" i="18" s="1"/>
  <c r="E239" i="18"/>
  <c r="F239" i="18"/>
  <c r="G239" i="18"/>
  <c r="C240" i="18"/>
  <c r="X240" i="18" s="1"/>
  <c r="D240" i="18"/>
  <c r="Y240" i="18" s="1"/>
  <c r="E240" i="18"/>
  <c r="F240" i="18"/>
  <c r="G240" i="18"/>
  <c r="C241" i="18"/>
  <c r="X241" i="18" s="1"/>
  <c r="D241" i="18"/>
  <c r="Y241" i="18" s="1"/>
  <c r="E241" i="18"/>
  <c r="F241" i="18"/>
  <c r="G241" i="18"/>
  <c r="C242" i="18"/>
  <c r="X242" i="18" s="1"/>
  <c r="D242" i="18"/>
  <c r="Y242" i="18" s="1"/>
  <c r="E242" i="18"/>
  <c r="F242" i="18"/>
  <c r="G242" i="18"/>
  <c r="C243" i="18"/>
  <c r="X243" i="18" s="1"/>
  <c r="D243" i="18"/>
  <c r="Y243" i="18" s="1"/>
  <c r="E243" i="18"/>
  <c r="F243" i="18"/>
  <c r="G243" i="18"/>
  <c r="C244" i="18"/>
  <c r="X244" i="18" s="1"/>
  <c r="D244" i="18"/>
  <c r="Y244" i="18" s="1"/>
  <c r="E244" i="18"/>
  <c r="F244" i="18"/>
  <c r="G244" i="18"/>
  <c r="C245" i="18"/>
  <c r="X245" i="18" s="1"/>
  <c r="D245" i="18"/>
  <c r="Y245" i="18" s="1"/>
  <c r="E245" i="18"/>
  <c r="F245" i="18"/>
  <c r="G245" i="18"/>
  <c r="C246" i="18"/>
  <c r="X246" i="18" s="1"/>
  <c r="D246" i="18"/>
  <c r="Y246" i="18" s="1"/>
  <c r="E246" i="18"/>
  <c r="F246" i="18"/>
  <c r="G246" i="18"/>
  <c r="C247" i="18"/>
  <c r="X247" i="18" s="1"/>
  <c r="D247" i="18"/>
  <c r="Y247" i="18" s="1"/>
  <c r="E247" i="18"/>
  <c r="F247" i="18"/>
  <c r="G247" i="18"/>
  <c r="C248" i="18"/>
  <c r="X248" i="18" s="1"/>
  <c r="D248" i="18"/>
  <c r="Y248" i="18" s="1"/>
  <c r="E248" i="18"/>
  <c r="F248" i="18"/>
  <c r="G248" i="18"/>
  <c r="C249" i="18"/>
  <c r="X249" i="18" s="1"/>
  <c r="D249" i="18"/>
  <c r="Y249" i="18" s="1"/>
  <c r="E249" i="18"/>
  <c r="F249" i="18"/>
  <c r="G249" i="18"/>
  <c r="C250" i="18"/>
  <c r="X250" i="18" s="1"/>
  <c r="D250" i="18"/>
  <c r="Y250" i="18" s="1"/>
  <c r="E250" i="18"/>
  <c r="F250" i="18"/>
  <c r="G250" i="18"/>
  <c r="C251" i="18"/>
  <c r="X251" i="18" s="1"/>
  <c r="D251" i="18"/>
  <c r="Y251" i="18" s="1"/>
  <c r="E251" i="18"/>
  <c r="F251" i="18"/>
  <c r="G251" i="18"/>
  <c r="C252" i="18"/>
  <c r="X252" i="18" s="1"/>
  <c r="D252" i="18"/>
  <c r="Y252" i="18" s="1"/>
  <c r="E252" i="18"/>
  <c r="F252" i="18"/>
  <c r="G252" i="18"/>
  <c r="C253" i="18"/>
  <c r="X253" i="18" s="1"/>
  <c r="D253" i="18"/>
  <c r="Y253" i="18" s="1"/>
  <c r="E253" i="18"/>
  <c r="F253" i="18"/>
  <c r="G253" i="18"/>
  <c r="C254" i="18"/>
  <c r="X254" i="18" s="1"/>
  <c r="D254" i="18"/>
  <c r="Y254" i="18" s="1"/>
  <c r="E254" i="18"/>
  <c r="F254" i="18"/>
  <c r="G254" i="18"/>
  <c r="C255" i="18"/>
  <c r="X255" i="18" s="1"/>
  <c r="D255" i="18"/>
  <c r="Y255" i="18" s="1"/>
  <c r="E255" i="18"/>
  <c r="F255" i="18"/>
  <c r="G255" i="18"/>
  <c r="C256" i="18"/>
  <c r="X256" i="18" s="1"/>
  <c r="D256" i="18"/>
  <c r="Y256" i="18" s="1"/>
  <c r="E256" i="18"/>
  <c r="F256" i="18"/>
  <c r="G256" i="18"/>
  <c r="C257" i="18"/>
  <c r="X257" i="18" s="1"/>
  <c r="D257" i="18"/>
  <c r="Y257" i="18" s="1"/>
  <c r="E257" i="18"/>
  <c r="F257" i="18"/>
  <c r="G257" i="18"/>
  <c r="C258" i="18"/>
  <c r="X258" i="18" s="1"/>
  <c r="D258" i="18"/>
  <c r="Y258" i="18" s="1"/>
  <c r="E258" i="18"/>
  <c r="F258" i="18"/>
  <c r="G258" i="18"/>
  <c r="C259" i="18"/>
  <c r="X259" i="18" s="1"/>
  <c r="D259" i="18"/>
  <c r="Y259" i="18" s="1"/>
  <c r="E259" i="18"/>
  <c r="F259" i="18"/>
  <c r="G259" i="18"/>
  <c r="C260" i="18"/>
  <c r="X260" i="18" s="1"/>
  <c r="D260" i="18"/>
  <c r="Y260" i="18" s="1"/>
  <c r="E260" i="18"/>
  <c r="F260" i="18"/>
  <c r="G260" i="18"/>
  <c r="C261" i="18"/>
  <c r="X261" i="18" s="1"/>
  <c r="D261" i="18"/>
  <c r="Y261" i="18" s="1"/>
  <c r="E261" i="18"/>
  <c r="F261" i="18"/>
  <c r="G261" i="18"/>
  <c r="C262" i="18"/>
  <c r="X262" i="18" s="1"/>
  <c r="D262" i="18"/>
  <c r="Y262" i="18" s="1"/>
  <c r="E262" i="18"/>
  <c r="F262" i="18"/>
  <c r="G262" i="18"/>
  <c r="C263" i="18"/>
  <c r="X263" i="18" s="1"/>
  <c r="D263" i="18"/>
  <c r="Y263" i="18" s="1"/>
  <c r="E263" i="18"/>
  <c r="F263" i="18"/>
  <c r="G263" i="18"/>
  <c r="C264" i="18"/>
  <c r="X264" i="18" s="1"/>
  <c r="D264" i="18"/>
  <c r="Y264" i="18" s="1"/>
  <c r="E264" i="18"/>
  <c r="F264" i="18"/>
  <c r="G264" i="18"/>
  <c r="C265" i="18"/>
  <c r="X265" i="18" s="1"/>
  <c r="D265" i="18"/>
  <c r="Y265" i="18" s="1"/>
  <c r="E265" i="18"/>
  <c r="F265" i="18"/>
  <c r="G265" i="18"/>
  <c r="C266" i="18"/>
  <c r="X266" i="18" s="1"/>
  <c r="D266" i="18"/>
  <c r="Y266" i="18" s="1"/>
  <c r="E266" i="18"/>
  <c r="F266" i="18"/>
  <c r="G266" i="18"/>
  <c r="C267" i="18"/>
  <c r="X267" i="18" s="1"/>
  <c r="D267" i="18"/>
  <c r="Y267" i="18" s="1"/>
  <c r="E267" i="18"/>
  <c r="F267" i="18"/>
  <c r="G267" i="18"/>
  <c r="C268" i="18"/>
  <c r="X268" i="18" s="1"/>
  <c r="D268" i="18"/>
  <c r="Y268" i="18" s="1"/>
  <c r="E268" i="18"/>
  <c r="F268" i="18"/>
  <c r="G268" i="18"/>
  <c r="C269" i="18"/>
  <c r="X269" i="18" s="1"/>
  <c r="D269" i="18"/>
  <c r="Y269" i="18" s="1"/>
  <c r="E269" i="18"/>
  <c r="F269" i="18"/>
  <c r="G269" i="18"/>
  <c r="C270" i="18"/>
  <c r="X270" i="18" s="1"/>
  <c r="D270" i="18"/>
  <c r="Y270" i="18" s="1"/>
  <c r="E270" i="18"/>
  <c r="F270" i="18"/>
  <c r="G270" i="18"/>
  <c r="C271" i="18"/>
  <c r="X271" i="18" s="1"/>
  <c r="D271" i="18"/>
  <c r="Y271" i="18" s="1"/>
  <c r="E271" i="18"/>
  <c r="F271" i="18"/>
  <c r="G271" i="18"/>
  <c r="C272" i="18"/>
  <c r="X272" i="18" s="1"/>
  <c r="D272" i="18"/>
  <c r="Y272" i="18" s="1"/>
  <c r="E272" i="18"/>
  <c r="F272" i="18"/>
  <c r="G272" i="18"/>
  <c r="C273" i="18"/>
  <c r="X273" i="18" s="1"/>
  <c r="D273" i="18"/>
  <c r="Y273" i="18" s="1"/>
  <c r="E273" i="18"/>
  <c r="F273" i="18"/>
  <c r="G273" i="18"/>
  <c r="C274" i="18"/>
  <c r="X274" i="18" s="1"/>
  <c r="D274" i="18"/>
  <c r="Y274" i="18" s="1"/>
  <c r="E274" i="18"/>
  <c r="F274" i="18"/>
  <c r="G274" i="18"/>
  <c r="C275" i="18"/>
  <c r="X275" i="18" s="1"/>
  <c r="D275" i="18"/>
  <c r="Y275" i="18" s="1"/>
  <c r="E275" i="18"/>
  <c r="F275" i="18"/>
  <c r="G275" i="18"/>
  <c r="C276" i="18"/>
  <c r="X276" i="18" s="1"/>
  <c r="D276" i="18"/>
  <c r="Y276" i="18" s="1"/>
  <c r="E276" i="18"/>
  <c r="F276" i="18"/>
  <c r="G276" i="18"/>
  <c r="C277" i="18"/>
  <c r="X277" i="18" s="1"/>
  <c r="D277" i="18"/>
  <c r="Y277" i="18" s="1"/>
  <c r="E277" i="18"/>
  <c r="F277" i="18"/>
  <c r="G277" i="18"/>
  <c r="C278" i="18"/>
  <c r="X278" i="18" s="1"/>
  <c r="D278" i="18"/>
  <c r="Y278" i="18" s="1"/>
  <c r="E278" i="18"/>
  <c r="F278" i="18"/>
  <c r="G278" i="18"/>
  <c r="C279" i="18"/>
  <c r="X279" i="18" s="1"/>
  <c r="D279" i="18"/>
  <c r="Y279" i="18" s="1"/>
  <c r="E279" i="18"/>
  <c r="F279" i="18"/>
  <c r="G279" i="18"/>
  <c r="C280" i="18"/>
  <c r="X280" i="18" s="1"/>
  <c r="D280" i="18"/>
  <c r="Y280" i="18" s="1"/>
  <c r="E280" i="18"/>
  <c r="F280" i="18"/>
  <c r="G280" i="18"/>
  <c r="C281" i="18"/>
  <c r="X281" i="18" s="1"/>
  <c r="D281" i="18"/>
  <c r="Y281" i="18" s="1"/>
  <c r="E281" i="18"/>
  <c r="F281" i="18"/>
  <c r="G281" i="18"/>
  <c r="C282" i="18"/>
  <c r="X282" i="18" s="1"/>
  <c r="D282" i="18"/>
  <c r="Y282" i="18" s="1"/>
  <c r="E282" i="18"/>
  <c r="F282" i="18"/>
  <c r="G282" i="18"/>
  <c r="C283" i="18"/>
  <c r="X283" i="18" s="1"/>
  <c r="D283" i="18"/>
  <c r="Y283" i="18" s="1"/>
  <c r="E283" i="18"/>
  <c r="F283" i="18"/>
  <c r="G283" i="18"/>
  <c r="C284" i="18"/>
  <c r="X284" i="18" s="1"/>
  <c r="D284" i="18"/>
  <c r="Y284" i="18" s="1"/>
  <c r="E284" i="18"/>
  <c r="F284" i="18"/>
  <c r="G284" i="18"/>
  <c r="C285" i="18"/>
  <c r="X285" i="18" s="1"/>
  <c r="D285" i="18"/>
  <c r="Y285" i="18" s="1"/>
  <c r="E285" i="18"/>
  <c r="F285" i="18"/>
  <c r="G285" i="18"/>
  <c r="C286" i="18"/>
  <c r="X286" i="18" s="1"/>
  <c r="D286" i="18"/>
  <c r="Y286" i="18" s="1"/>
  <c r="E286" i="18"/>
  <c r="F286" i="18"/>
  <c r="G286" i="18"/>
  <c r="C287" i="18"/>
  <c r="X287" i="18" s="1"/>
  <c r="D287" i="18"/>
  <c r="Y287" i="18" s="1"/>
  <c r="E287" i="18"/>
  <c r="F287" i="18"/>
  <c r="G287" i="18"/>
  <c r="C288" i="18"/>
  <c r="X288" i="18" s="1"/>
  <c r="D288" i="18"/>
  <c r="Y288" i="18" s="1"/>
  <c r="E288" i="18"/>
  <c r="F288" i="18"/>
  <c r="G288" i="18"/>
  <c r="C289" i="18"/>
  <c r="X289" i="18" s="1"/>
  <c r="D289" i="18"/>
  <c r="Y289" i="18" s="1"/>
  <c r="E289" i="18"/>
  <c r="F289" i="18"/>
  <c r="G289" i="18"/>
  <c r="C290" i="18"/>
  <c r="X290" i="18" s="1"/>
  <c r="D290" i="18"/>
  <c r="Y290" i="18" s="1"/>
  <c r="E290" i="18"/>
  <c r="F290" i="18"/>
  <c r="G290" i="18"/>
  <c r="C291" i="18"/>
  <c r="X291" i="18" s="1"/>
  <c r="D291" i="18"/>
  <c r="Y291" i="18" s="1"/>
  <c r="E291" i="18"/>
  <c r="F291" i="18"/>
  <c r="G291" i="18"/>
  <c r="C292" i="18"/>
  <c r="X292" i="18" s="1"/>
  <c r="D292" i="18"/>
  <c r="Y292" i="18" s="1"/>
  <c r="E292" i="18"/>
  <c r="F292" i="18"/>
  <c r="G292" i="18"/>
  <c r="C293" i="18"/>
  <c r="X293" i="18" s="1"/>
  <c r="D293" i="18"/>
  <c r="Y293" i="18" s="1"/>
  <c r="E293" i="18"/>
  <c r="F293" i="18"/>
  <c r="G293" i="18"/>
  <c r="C294" i="18"/>
  <c r="X294" i="18" s="1"/>
  <c r="D294" i="18"/>
  <c r="Y294" i="18" s="1"/>
  <c r="E294" i="18"/>
  <c r="F294" i="18"/>
  <c r="G294" i="18"/>
  <c r="C295" i="18"/>
  <c r="X295" i="18" s="1"/>
  <c r="D295" i="18"/>
  <c r="Y295" i="18" s="1"/>
  <c r="E295" i="18"/>
  <c r="F295" i="18"/>
  <c r="G295" i="18"/>
  <c r="C296" i="18"/>
  <c r="X296" i="18" s="1"/>
  <c r="D296" i="18"/>
  <c r="Y296" i="18" s="1"/>
  <c r="E296" i="18"/>
  <c r="F296" i="18"/>
  <c r="G296" i="18"/>
  <c r="C297" i="18"/>
  <c r="X297" i="18" s="1"/>
  <c r="D297" i="18"/>
  <c r="Y297" i="18" s="1"/>
  <c r="E297" i="18"/>
  <c r="F297" i="18"/>
  <c r="G297" i="18"/>
  <c r="C298" i="18"/>
  <c r="X298" i="18" s="1"/>
  <c r="D298" i="18"/>
  <c r="Y298" i="18" s="1"/>
  <c r="E298" i="18"/>
  <c r="F298" i="18"/>
  <c r="G298" i="18"/>
  <c r="C299" i="18"/>
  <c r="X299" i="18" s="1"/>
  <c r="D299" i="18"/>
  <c r="Y299" i="18" s="1"/>
  <c r="E299" i="18"/>
  <c r="F299" i="18"/>
  <c r="G299" i="18"/>
  <c r="C300" i="18"/>
  <c r="X300" i="18" s="1"/>
  <c r="D300" i="18"/>
  <c r="Y300" i="18" s="1"/>
  <c r="E300" i="18"/>
  <c r="F300" i="18"/>
  <c r="G300" i="18"/>
  <c r="C301" i="18"/>
  <c r="X301" i="18" s="1"/>
  <c r="D301" i="18"/>
  <c r="Y301" i="18" s="1"/>
  <c r="E301" i="18"/>
  <c r="F301" i="18"/>
  <c r="G301" i="18"/>
  <c r="C302" i="18"/>
  <c r="X302" i="18" s="1"/>
  <c r="D302" i="18"/>
  <c r="Y302" i="18" s="1"/>
  <c r="E302" i="18"/>
  <c r="F302" i="18"/>
  <c r="G302" i="18"/>
  <c r="C303" i="18"/>
  <c r="X303" i="18" s="1"/>
  <c r="D303" i="18"/>
  <c r="Y303" i="18" s="1"/>
  <c r="E303" i="18"/>
  <c r="F303" i="18"/>
  <c r="G303" i="18"/>
  <c r="C304" i="18"/>
  <c r="X304" i="18" s="1"/>
  <c r="D304" i="18"/>
  <c r="Y304" i="18" s="1"/>
  <c r="E304" i="18"/>
  <c r="F304" i="18"/>
  <c r="G304" i="18"/>
  <c r="C305" i="18"/>
  <c r="X305" i="18" s="1"/>
  <c r="D305" i="18"/>
  <c r="Y305" i="18" s="1"/>
  <c r="E305" i="18"/>
  <c r="F305" i="18"/>
  <c r="G305" i="18"/>
  <c r="C306" i="18"/>
  <c r="X306" i="18" s="1"/>
  <c r="D306" i="18"/>
  <c r="Y306" i="18" s="1"/>
  <c r="E306" i="18"/>
  <c r="F306" i="18"/>
  <c r="G306" i="18"/>
  <c r="C307" i="18"/>
  <c r="X307" i="18" s="1"/>
  <c r="D307" i="18"/>
  <c r="Y307" i="18" s="1"/>
  <c r="E307" i="18"/>
  <c r="F307" i="18"/>
  <c r="G307" i="18"/>
  <c r="C308" i="18"/>
  <c r="X308" i="18" s="1"/>
  <c r="D308" i="18"/>
  <c r="Y308" i="18" s="1"/>
  <c r="E308" i="18"/>
  <c r="F308" i="18"/>
  <c r="G308" i="18"/>
  <c r="C309" i="18"/>
  <c r="X309" i="18" s="1"/>
  <c r="D309" i="18"/>
  <c r="Y309" i="18" s="1"/>
  <c r="E309" i="18"/>
  <c r="F309" i="18"/>
  <c r="G309" i="18"/>
  <c r="C310" i="18"/>
  <c r="X310" i="18" s="1"/>
  <c r="D310" i="18"/>
  <c r="Y310" i="18" s="1"/>
  <c r="E310" i="18"/>
  <c r="F310" i="18"/>
  <c r="G310" i="18"/>
  <c r="C311" i="18"/>
  <c r="X311" i="18" s="1"/>
  <c r="D311" i="18"/>
  <c r="Y311" i="18" s="1"/>
  <c r="E311" i="18"/>
  <c r="F311" i="18"/>
  <c r="G311" i="18"/>
  <c r="C312" i="18"/>
  <c r="X312" i="18" s="1"/>
  <c r="D312" i="18"/>
  <c r="Y312" i="18" s="1"/>
  <c r="E312" i="18"/>
  <c r="F312" i="18"/>
  <c r="G312" i="18"/>
  <c r="C313" i="18"/>
  <c r="X313" i="18" s="1"/>
  <c r="D313" i="18"/>
  <c r="Y313" i="18" s="1"/>
  <c r="E313" i="18"/>
  <c r="F313" i="18"/>
  <c r="G313" i="18"/>
  <c r="C314" i="18"/>
  <c r="X314" i="18" s="1"/>
  <c r="D314" i="18"/>
  <c r="Y314" i="18" s="1"/>
  <c r="E314" i="18"/>
  <c r="F314" i="18"/>
  <c r="G314" i="18"/>
  <c r="C315" i="18"/>
  <c r="X315" i="18" s="1"/>
  <c r="D315" i="18"/>
  <c r="Y315" i="18" s="1"/>
  <c r="E315" i="18"/>
  <c r="F315" i="18"/>
  <c r="G315" i="18"/>
  <c r="C316" i="18"/>
  <c r="X316" i="18" s="1"/>
  <c r="D316" i="18"/>
  <c r="Y316" i="18" s="1"/>
  <c r="E316" i="18"/>
  <c r="F316" i="18"/>
  <c r="G316" i="18"/>
  <c r="C317" i="18"/>
  <c r="X317" i="18" s="1"/>
  <c r="D317" i="18"/>
  <c r="Y317" i="18" s="1"/>
  <c r="E317" i="18"/>
  <c r="F317" i="18"/>
  <c r="G317" i="18"/>
  <c r="C318" i="18"/>
  <c r="X318" i="18" s="1"/>
  <c r="D318" i="18"/>
  <c r="Y318" i="18" s="1"/>
  <c r="E318" i="18"/>
  <c r="F318" i="18"/>
  <c r="G318" i="18"/>
  <c r="C319" i="18"/>
  <c r="X319" i="18" s="1"/>
  <c r="D319" i="18"/>
  <c r="Y319" i="18" s="1"/>
  <c r="E319" i="18"/>
  <c r="F319" i="18"/>
  <c r="G319" i="18"/>
  <c r="C320" i="18"/>
  <c r="X320" i="18" s="1"/>
  <c r="D320" i="18"/>
  <c r="Y320" i="18" s="1"/>
  <c r="E320" i="18"/>
  <c r="F320" i="18"/>
  <c r="G320" i="18"/>
  <c r="C321" i="18"/>
  <c r="X321" i="18" s="1"/>
  <c r="D321" i="18"/>
  <c r="Y321" i="18" s="1"/>
  <c r="E321" i="18"/>
  <c r="F321" i="18"/>
  <c r="G321" i="18"/>
  <c r="C322" i="18"/>
  <c r="X322" i="18" s="1"/>
  <c r="D322" i="18"/>
  <c r="Y322" i="18" s="1"/>
  <c r="E322" i="18"/>
  <c r="F322" i="18"/>
  <c r="G322" i="18"/>
  <c r="C323" i="18"/>
  <c r="X323" i="18" s="1"/>
  <c r="D323" i="18"/>
  <c r="Y323" i="18" s="1"/>
  <c r="E323" i="18"/>
  <c r="F323" i="18"/>
  <c r="G323" i="18"/>
  <c r="C324" i="18"/>
  <c r="X324" i="18" s="1"/>
  <c r="D324" i="18"/>
  <c r="Y324" i="18" s="1"/>
  <c r="E324" i="18"/>
  <c r="F324" i="18"/>
  <c r="G324" i="18"/>
  <c r="C325" i="18"/>
  <c r="X325" i="18" s="1"/>
  <c r="D325" i="18"/>
  <c r="Y325" i="18" s="1"/>
  <c r="E325" i="18"/>
  <c r="F325" i="18"/>
  <c r="G325" i="18"/>
  <c r="C326" i="18"/>
  <c r="X326" i="18" s="1"/>
  <c r="D326" i="18"/>
  <c r="Y326" i="18" s="1"/>
  <c r="E326" i="18"/>
  <c r="F326" i="18"/>
  <c r="G326" i="18"/>
  <c r="C327" i="18"/>
  <c r="X327" i="18" s="1"/>
  <c r="D327" i="18"/>
  <c r="Y327" i="18" s="1"/>
  <c r="E327" i="18"/>
  <c r="F327" i="18"/>
  <c r="G327" i="18"/>
  <c r="C328" i="18"/>
  <c r="X328" i="18" s="1"/>
  <c r="D328" i="18"/>
  <c r="Y328" i="18" s="1"/>
  <c r="E328" i="18"/>
  <c r="F328" i="18"/>
  <c r="G328" i="18"/>
  <c r="C329" i="18"/>
  <c r="X329" i="18" s="1"/>
  <c r="D329" i="18"/>
  <c r="Y329" i="18" s="1"/>
  <c r="E329" i="18"/>
  <c r="F329" i="18"/>
  <c r="G329" i="18"/>
  <c r="C330" i="18"/>
  <c r="X330" i="18" s="1"/>
  <c r="D330" i="18"/>
  <c r="Y330" i="18" s="1"/>
  <c r="E330" i="18"/>
  <c r="F330" i="18"/>
  <c r="G330" i="18"/>
  <c r="C331" i="18"/>
  <c r="X331" i="18" s="1"/>
  <c r="D331" i="18"/>
  <c r="Y331" i="18" s="1"/>
  <c r="E331" i="18"/>
  <c r="F331" i="18"/>
  <c r="G331" i="18"/>
  <c r="C332" i="18"/>
  <c r="X332" i="18" s="1"/>
  <c r="D332" i="18"/>
  <c r="Y332" i="18" s="1"/>
  <c r="E332" i="18"/>
  <c r="F332" i="18"/>
  <c r="G332" i="18"/>
  <c r="C333" i="18"/>
  <c r="X333" i="18" s="1"/>
  <c r="D333" i="18"/>
  <c r="Y333" i="18" s="1"/>
  <c r="E333" i="18"/>
  <c r="F333" i="18"/>
  <c r="G333" i="18"/>
  <c r="C334" i="18"/>
  <c r="X334" i="18" s="1"/>
  <c r="D334" i="18"/>
  <c r="Y334" i="18" s="1"/>
  <c r="E334" i="18"/>
  <c r="F334" i="18"/>
  <c r="G334" i="18"/>
  <c r="C335" i="18"/>
  <c r="X335" i="18" s="1"/>
  <c r="D335" i="18"/>
  <c r="Y335" i="18" s="1"/>
  <c r="E335" i="18"/>
  <c r="F335" i="18"/>
  <c r="G335" i="18"/>
  <c r="C336" i="18"/>
  <c r="X336" i="18" s="1"/>
  <c r="D336" i="18"/>
  <c r="Y336" i="18" s="1"/>
  <c r="E336" i="18"/>
  <c r="F336" i="18"/>
  <c r="G336" i="18"/>
  <c r="C337" i="18"/>
  <c r="X337" i="18" s="1"/>
  <c r="D337" i="18"/>
  <c r="Y337" i="18" s="1"/>
  <c r="E337" i="18"/>
  <c r="F337" i="18"/>
  <c r="G337" i="18"/>
  <c r="C338" i="18"/>
  <c r="X338" i="18" s="1"/>
  <c r="D338" i="18"/>
  <c r="Y338" i="18" s="1"/>
  <c r="E338" i="18"/>
  <c r="F338" i="18"/>
  <c r="G338" i="18"/>
  <c r="C339" i="18"/>
  <c r="X339" i="18" s="1"/>
  <c r="D339" i="18"/>
  <c r="Y339" i="18" s="1"/>
  <c r="E339" i="18"/>
  <c r="F339" i="18"/>
  <c r="G339" i="18"/>
  <c r="C340" i="18"/>
  <c r="X340" i="18" s="1"/>
  <c r="D340" i="18"/>
  <c r="Y340" i="18" s="1"/>
  <c r="E340" i="18"/>
  <c r="F340" i="18"/>
  <c r="G340" i="18"/>
  <c r="C341" i="18"/>
  <c r="X341" i="18" s="1"/>
  <c r="D341" i="18"/>
  <c r="Y341" i="18" s="1"/>
  <c r="E341" i="18"/>
  <c r="F341" i="18"/>
  <c r="G341" i="18"/>
  <c r="C342" i="18"/>
  <c r="X342" i="18" s="1"/>
  <c r="D342" i="18"/>
  <c r="Y342" i="18" s="1"/>
  <c r="E342" i="18"/>
  <c r="F342" i="18"/>
  <c r="G342" i="18"/>
  <c r="C343" i="18"/>
  <c r="X343" i="18" s="1"/>
  <c r="D343" i="18"/>
  <c r="Y343" i="18" s="1"/>
  <c r="E343" i="18"/>
  <c r="F343" i="18"/>
  <c r="G343" i="18"/>
  <c r="C344" i="18"/>
  <c r="X344" i="18" s="1"/>
  <c r="D344" i="18"/>
  <c r="Y344" i="18" s="1"/>
  <c r="E344" i="18"/>
  <c r="F344" i="18"/>
  <c r="G344" i="18"/>
  <c r="C345" i="18"/>
  <c r="X345" i="18" s="1"/>
  <c r="D345" i="18"/>
  <c r="Y345" i="18" s="1"/>
  <c r="E345" i="18"/>
  <c r="F345" i="18"/>
  <c r="G345" i="18"/>
  <c r="C346" i="18"/>
  <c r="X346" i="18" s="1"/>
  <c r="D346" i="18"/>
  <c r="Y346" i="18" s="1"/>
  <c r="E346" i="18"/>
  <c r="F346" i="18"/>
  <c r="G346" i="18"/>
  <c r="C347" i="18"/>
  <c r="X347" i="18" s="1"/>
  <c r="D347" i="18"/>
  <c r="Y347" i="18" s="1"/>
  <c r="E347" i="18"/>
  <c r="F347" i="18"/>
  <c r="G347" i="18"/>
  <c r="C348" i="18"/>
  <c r="X348" i="18" s="1"/>
  <c r="D348" i="18"/>
  <c r="Y348" i="18" s="1"/>
  <c r="E348" i="18"/>
  <c r="F348" i="18"/>
  <c r="G348" i="18"/>
  <c r="C349" i="18"/>
  <c r="X349" i="18" s="1"/>
  <c r="D349" i="18"/>
  <c r="Y349" i="18" s="1"/>
  <c r="E349" i="18"/>
  <c r="F349" i="18"/>
  <c r="G349" i="18"/>
  <c r="C350" i="18"/>
  <c r="X350" i="18" s="1"/>
  <c r="D350" i="18"/>
  <c r="Y350" i="18" s="1"/>
  <c r="E350" i="18"/>
  <c r="F350" i="18"/>
  <c r="G350" i="18"/>
  <c r="C351" i="18"/>
  <c r="X351" i="18" s="1"/>
  <c r="D351" i="18"/>
  <c r="Y351" i="18" s="1"/>
  <c r="E351" i="18"/>
  <c r="F351" i="18"/>
  <c r="G351" i="18"/>
  <c r="C352" i="18"/>
  <c r="X352" i="18" s="1"/>
  <c r="D352" i="18"/>
  <c r="Y352" i="18" s="1"/>
  <c r="E352" i="18"/>
  <c r="F352" i="18"/>
  <c r="G352" i="18"/>
  <c r="C353" i="18"/>
  <c r="X353" i="18" s="1"/>
  <c r="D353" i="18"/>
  <c r="Y353" i="18" s="1"/>
  <c r="E353" i="18"/>
  <c r="F353" i="18"/>
  <c r="G353" i="18"/>
  <c r="C354" i="18"/>
  <c r="X354" i="18" s="1"/>
  <c r="D354" i="18"/>
  <c r="Y354" i="18" s="1"/>
  <c r="E354" i="18"/>
  <c r="F354" i="18"/>
  <c r="G354" i="18"/>
  <c r="C355" i="18"/>
  <c r="X355" i="18" s="1"/>
  <c r="D355" i="18"/>
  <c r="Y355" i="18" s="1"/>
  <c r="E355" i="18"/>
  <c r="F355" i="18"/>
  <c r="G355" i="18"/>
  <c r="C356" i="18"/>
  <c r="X356" i="18" s="1"/>
  <c r="D356" i="18"/>
  <c r="Y356" i="18" s="1"/>
  <c r="E356" i="18"/>
  <c r="F356" i="18"/>
  <c r="G356" i="18"/>
  <c r="C357" i="18"/>
  <c r="X357" i="18" s="1"/>
  <c r="D357" i="18"/>
  <c r="Y357" i="18" s="1"/>
  <c r="E357" i="18"/>
  <c r="F357" i="18"/>
  <c r="G357" i="18"/>
  <c r="C358" i="18"/>
  <c r="X358" i="18" s="1"/>
  <c r="D358" i="18"/>
  <c r="Y358" i="18" s="1"/>
  <c r="E358" i="18"/>
  <c r="F358" i="18"/>
  <c r="G358" i="18"/>
  <c r="C359" i="18"/>
  <c r="X359" i="18" s="1"/>
  <c r="D359" i="18"/>
  <c r="Y359" i="18" s="1"/>
  <c r="E359" i="18"/>
  <c r="F359" i="18"/>
  <c r="G359" i="18"/>
  <c r="C360" i="18"/>
  <c r="X360" i="18" s="1"/>
  <c r="D360" i="18"/>
  <c r="Y360" i="18" s="1"/>
  <c r="E360" i="18"/>
  <c r="F360" i="18"/>
  <c r="G360" i="18"/>
  <c r="C361" i="18"/>
  <c r="X361" i="18" s="1"/>
  <c r="D361" i="18"/>
  <c r="Y361" i="18" s="1"/>
  <c r="E361" i="18"/>
  <c r="F361" i="18"/>
  <c r="G361" i="18"/>
  <c r="C362" i="18"/>
  <c r="X362" i="18" s="1"/>
  <c r="D362" i="18"/>
  <c r="Y362" i="18" s="1"/>
  <c r="E362" i="18"/>
  <c r="F362" i="18"/>
  <c r="G362" i="18"/>
  <c r="C363" i="18"/>
  <c r="X363" i="18" s="1"/>
  <c r="D363" i="18"/>
  <c r="Y363" i="18" s="1"/>
  <c r="E363" i="18"/>
  <c r="F363" i="18"/>
  <c r="G363" i="18"/>
  <c r="C364" i="18"/>
  <c r="X364" i="18" s="1"/>
  <c r="D364" i="18"/>
  <c r="Y364" i="18" s="1"/>
  <c r="E364" i="18"/>
  <c r="F364" i="18"/>
  <c r="G364" i="18"/>
  <c r="C365" i="18"/>
  <c r="X365" i="18" s="1"/>
  <c r="D365" i="18"/>
  <c r="Y365" i="18" s="1"/>
  <c r="E365" i="18"/>
  <c r="F365" i="18"/>
  <c r="G365" i="18"/>
  <c r="C366" i="18"/>
  <c r="X366" i="18" s="1"/>
  <c r="D366" i="18"/>
  <c r="Y366" i="18" s="1"/>
  <c r="E366" i="18"/>
  <c r="F366" i="18"/>
  <c r="G366" i="18"/>
  <c r="C367" i="18"/>
  <c r="X367" i="18" s="1"/>
  <c r="D367" i="18"/>
  <c r="Y367" i="18" s="1"/>
  <c r="E367" i="18"/>
  <c r="F367" i="18"/>
  <c r="G367" i="18"/>
  <c r="C368" i="18"/>
  <c r="X368" i="18" s="1"/>
  <c r="D368" i="18"/>
  <c r="Y368" i="18" s="1"/>
  <c r="E368" i="18"/>
  <c r="F368" i="18"/>
  <c r="G368" i="18"/>
  <c r="C369" i="18"/>
  <c r="X369" i="18" s="1"/>
  <c r="D369" i="18"/>
  <c r="Y369" i="18" s="1"/>
  <c r="E369" i="18"/>
  <c r="F369" i="18"/>
  <c r="G369" i="18"/>
  <c r="C370" i="18"/>
  <c r="X370" i="18" s="1"/>
  <c r="D370" i="18"/>
  <c r="Y370" i="18" s="1"/>
  <c r="E370" i="18"/>
  <c r="F370" i="18"/>
  <c r="G370" i="18"/>
  <c r="C371" i="18"/>
  <c r="X371" i="18" s="1"/>
  <c r="D371" i="18"/>
  <c r="Y371" i="18" s="1"/>
  <c r="E371" i="18"/>
  <c r="F371" i="18"/>
  <c r="G371" i="18"/>
  <c r="C372" i="18"/>
  <c r="X372" i="18" s="1"/>
  <c r="D372" i="18"/>
  <c r="Y372" i="18" s="1"/>
  <c r="E372" i="18"/>
  <c r="F372" i="18"/>
  <c r="G372" i="18"/>
  <c r="C373" i="18"/>
  <c r="X373" i="18" s="1"/>
  <c r="D373" i="18"/>
  <c r="Y373" i="18" s="1"/>
  <c r="E373" i="18"/>
  <c r="F373" i="18"/>
  <c r="G373" i="18"/>
  <c r="C374" i="18"/>
  <c r="X374" i="18" s="1"/>
  <c r="D374" i="18"/>
  <c r="Y374" i="18" s="1"/>
  <c r="E374" i="18"/>
  <c r="F374" i="18"/>
  <c r="G374" i="18"/>
  <c r="C375" i="18"/>
  <c r="X375" i="18" s="1"/>
  <c r="D375" i="18"/>
  <c r="Y375" i="18" s="1"/>
  <c r="E375" i="18"/>
  <c r="F375" i="18"/>
  <c r="G375" i="18"/>
  <c r="C376" i="18"/>
  <c r="X376" i="18" s="1"/>
  <c r="D376" i="18"/>
  <c r="Y376" i="18" s="1"/>
  <c r="E376" i="18"/>
  <c r="F376" i="18"/>
  <c r="G376" i="18"/>
  <c r="C377" i="18"/>
  <c r="X377" i="18" s="1"/>
  <c r="D377" i="18"/>
  <c r="Y377" i="18" s="1"/>
  <c r="E377" i="18"/>
  <c r="F377" i="18"/>
  <c r="G377" i="18"/>
  <c r="C378" i="18"/>
  <c r="X378" i="18" s="1"/>
  <c r="D378" i="18"/>
  <c r="Y378" i="18" s="1"/>
  <c r="E378" i="18"/>
  <c r="F378" i="18"/>
  <c r="G378" i="18"/>
  <c r="C379" i="18"/>
  <c r="X379" i="18" s="1"/>
  <c r="D379" i="18"/>
  <c r="Y379" i="18" s="1"/>
  <c r="E379" i="18"/>
  <c r="F379" i="18"/>
  <c r="G379" i="18"/>
  <c r="C380" i="18"/>
  <c r="X380" i="18" s="1"/>
  <c r="D380" i="18"/>
  <c r="Y380" i="18" s="1"/>
  <c r="E380" i="18"/>
  <c r="F380" i="18"/>
  <c r="G380" i="18"/>
  <c r="C381" i="18"/>
  <c r="X381" i="18" s="1"/>
  <c r="D381" i="18"/>
  <c r="Y381" i="18" s="1"/>
  <c r="E381" i="18"/>
  <c r="F381" i="18"/>
  <c r="G381" i="18"/>
  <c r="C382" i="18"/>
  <c r="X382" i="18" s="1"/>
  <c r="D382" i="18"/>
  <c r="Y382" i="18" s="1"/>
  <c r="E382" i="18"/>
  <c r="F382" i="18"/>
  <c r="G382" i="18"/>
  <c r="C383" i="18"/>
  <c r="X383" i="18" s="1"/>
  <c r="D383" i="18"/>
  <c r="Y383" i="18" s="1"/>
  <c r="E383" i="18"/>
  <c r="F383" i="18"/>
  <c r="G383" i="18"/>
  <c r="C384" i="18"/>
  <c r="X384" i="18" s="1"/>
  <c r="D384" i="18"/>
  <c r="Y384" i="18" s="1"/>
  <c r="E384" i="18"/>
  <c r="F384" i="18"/>
  <c r="G384" i="18"/>
  <c r="C385" i="18"/>
  <c r="X385" i="18" s="1"/>
  <c r="D385" i="18"/>
  <c r="Y385" i="18" s="1"/>
  <c r="E385" i="18"/>
  <c r="F385" i="18"/>
  <c r="G385" i="18"/>
  <c r="C386" i="18"/>
  <c r="X386" i="18" s="1"/>
  <c r="D386" i="18"/>
  <c r="Y386" i="18" s="1"/>
  <c r="E386" i="18"/>
  <c r="F386" i="18"/>
  <c r="G386" i="18"/>
  <c r="C387" i="18"/>
  <c r="X387" i="18" s="1"/>
  <c r="D387" i="18"/>
  <c r="Y387" i="18" s="1"/>
  <c r="E387" i="18"/>
  <c r="F387" i="18"/>
  <c r="G387" i="18"/>
  <c r="C388" i="18"/>
  <c r="X388" i="18" s="1"/>
  <c r="D388" i="18"/>
  <c r="Y388" i="18" s="1"/>
  <c r="E388" i="18"/>
  <c r="F388" i="18"/>
  <c r="G388" i="18"/>
  <c r="C389" i="18"/>
  <c r="X389" i="18" s="1"/>
  <c r="D389" i="18"/>
  <c r="Y389" i="18" s="1"/>
  <c r="E389" i="18"/>
  <c r="F389" i="18"/>
  <c r="G389" i="18"/>
  <c r="C390" i="18"/>
  <c r="X390" i="18" s="1"/>
  <c r="D390" i="18"/>
  <c r="Y390" i="18" s="1"/>
  <c r="E390" i="18"/>
  <c r="F390" i="18"/>
  <c r="G390" i="18"/>
  <c r="C391" i="18"/>
  <c r="X391" i="18" s="1"/>
  <c r="D391" i="18"/>
  <c r="Y391" i="18" s="1"/>
  <c r="E391" i="18"/>
  <c r="F391" i="18"/>
  <c r="G391" i="18"/>
  <c r="C392" i="18"/>
  <c r="X392" i="18" s="1"/>
  <c r="D392" i="18"/>
  <c r="Y392" i="18" s="1"/>
  <c r="E392" i="18"/>
  <c r="F392" i="18"/>
  <c r="G392" i="18"/>
  <c r="C393" i="18"/>
  <c r="X393" i="18" s="1"/>
  <c r="D393" i="18"/>
  <c r="Y393" i="18" s="1"/>
  <c r="E393" i="18"/>
  <c r="F393" i="18"/>
  <c r="G393" i="18"/>
  <c r="C394" i="18"/>
  <c r="X394" i="18" s="1"/>
  <c r="D394" i="18"/>
  <c r="Y394" i="18" s="1"/>
  <c r="E394" i="18"/>
  <c r="F394" i="18"/>
  <c r="G394" i="18"/>
  <c r="C395" i="18"/>
  <c r="X395" i="18" s="1"/>
  <c r="D395" i="18"/>
  <c r="Y395" i="18" s="1"/>
  <c r="E395" i="18"/>
  <c r="F395" i="18"/>
  <c r="G395" i="18"/>
  <c r="C396" i="18"/>
  <c r="X396" i="18" s="1"/>
  <c r="D396" i="18"/>
  <c r="Y396" i="18" s="1"/>
  <c r="E396" i="18"/>
  <c r="F396" i="18"/>
  <c r="G396" i="18"/>
  <c r="C397" i="18"/>
  <c r="X397" i="18" s="1"/>
  <c r="D397" i="18"/>
  <c r="Y397" i="18" s="1"/>
  <c r="E397" i="18"/>
  <c r="F397" i="18"/>
  <c r="G397" i="18"/>
  <c r="C398" i="18"/>
  <c r="X398" i="18" s="1"/>
  <c r="D398" i="18"/>
  <c r="Y398" i="18" s="1"/>
  <c r="E398" i="18"/>
  <c r="F398" i="18"/>
  <c r="G398" i="18"/>
  <c r="C399" i="18"/>
  <c r="X399" i="18" s="1"/>
  <c r="D399" i="18"/>
  <c r="Y399" i="18" s="1"/>
  <c r="E399" i="18"/>
  <c r="F399" i="18"/>
  <c r="G399" i="18"/>
  <c r="C400" i="18"/>
  <c r="X400" i="18" s="1"/>
  <c r="D400" i="18"/>
  <c r="Y400" i="18" s="1"/>
  <c r="E400" i="18"/>
  <c r="F400" i="18"/>
  <c r="G400" i="18"/>
  <c r="C401" i="18"/>
  <c r="X401" i="18" s="1"/>
  <c r="D401" i="18"/>
  <c r="Y401" i="18" s="1"/>
  <c r="E401" i="18"/>
  <c r="F401" i="18"/>
  <c r="G401" i="18"/>
  <c r="C402" i="18"/>
  <c r="X402" i="18" s="1"/>
  <c r="D402" i="18"/>
  <c r="Y402" i="18" s="1"/>
  <c r="E402" i="18"/>
  <c r="F402" i="18"/>
  <c r="G402" i="18"/>
  <c r="C403" i="18"/>
  <c r="X403" i="18" s="1"/>
  <c r="D403" i="18"/>
  <c r="Y403" i="18" s="1"/>
  <c r="E403" i="18"/>
  <c r="F403" i="18"/>
  <c r="G403" i="18"/>
  <c r="C404" i="18"/>
  <c r="X404" i="18" s="1"/>
  <c r="D404" i="18"/>
  <c r="Y404" i="18" s="1"/>
  <c r="E404" i="18"/>
  <c r="F404" i="18"/>
  <c r="G404" i="18"/>
  <c r="C405" i="18"/>
  <c r="X405" i="18" s="1"/>
  <c r="D405" i="18"/>
  <c r="Y405" i="18" s="1"/>
  <c r="E405" i="18"/>
  <c r="F405" i="18"/>
  <c r="G405" i="18"/>
  <c r="C406" i="18"/>
  <c r="X406" i="18" s="1"/>
  <c r="D406" i="18"/>
  <c r="Y406" i="18" s="1"/>
  <c r="E406" i="18"/>
  <c r="F406" i="18"/>
  <c r="G406" i="18"/>
  <c r="C407" i="18"/>
  <c r="X407" i="18" s="1"/>
  <c r="D407" i="18"/>
  <c r="Y407" i="18" s="1"/>
  <c r="E407" i="18"/>
  <c r="F407" i="18"/>
  <c r="G407" i="18"/>
  <c r="C408" i="18"/>
  <c r="X408" i="18" s="1"/>
  <c r="D408" i="18"/>
  <c r="Y408" i="18" s="1"/>
  <c r="E408" i="18"/>
  <c r="F408" i="18"/>
  <c r="G408" i="18"/>
  <c r="C409" i="18"/>
  <c r="X409" i="18" s="1"/>
  <c r="D409" i="18"/>
  <c r="Y409" i="18" s="1"/>
  <c r="E409" i="18"/>
  <c r="F409" i="18"/>
  <c r="G409" i="18"/>
  <c r="C410" i="18"/>
  <c r="X410" i="18" s="1"/>
  <c r="D410" i="18"/>
  <c r="Y410" i="18" s="1"/>
  <c r="E410" i="18"/>
  <c r="F410" i="18"/>
  <c r="G410" i="18"/>
  <c r="C411" i="18"/>
  <c r="X411" i="18" s="1"/>
  <c r="D411" i="18"/>
  <c r="Y411" i="18" s="1"/>
  <c r="E411" i="18"/>
  <c r="F411" i="18"/>
  <c r="G411" i="18"/>
  <c r="C412" i="18"/>
  <c r="X412" i="18" s="1"/>
  <c r="D412" i="18"/>
  <c r="Y412" i="18" s="1"/>
  <c r="E412" i="18"/>
  <c r="F412" i="18"/>
  <c r="G412" i="18"/>
  <c r="C413" i="18"/>
  <c r="X413" i="18" s="1"/>
  <c r="D413" i="18"/>
  <c r="Y413" i="18" s="1"/>
  <c r="E413" i="18"/>
  <c r="F413" i="18"/>
  <c r="G413" i="18"/>
  <c r="C414" i="18"/>
  <c r="X414" i="18" s="1"/>
  <c r="D414" i="18"/>
  <c r="Y414" i="18" s="1"/>
  <c r="E414" i="18"/>
  <c r="F414" i="18"/>
  <c r="G414" i="18"/>
  <c r="C415" i="18"/>
  <c r="X415" i="18" s="1"/>
  <c r="D415" i="18"/>
  <c r="Y415" i="18" s="1"/>
  <c r="E415" i="18"/>
  <c r="F415" i="18"/>
  <c r="G415" i="18"/>
  <c r="C416" i="18"/>
  <c r="X416" i="18" s="1"/>
  <c r="D416" i="18"/>
  <c r="Y416" i="18" s="1"/>
  <c r="E416" i="18"/>
  <c r="F416" i="18"/>
  <c r="G416" i="18"/>
  <c r="C417" i="18"/>
  <c r="X417" i="18" s="1"/>
  <c r="D417" i="18"/>
  <c r="Y417" i="18" s="1"/>
  <c r="E417" i="18"/>
  <c r="F417" i="18"/>
  <c r="G417" i="18"/>
  <c r="C418" i="18"/>
  <c r="X418" i="18" s="1"/>
  <c r="D418" i="18"/>
  <c r="Y418" i="18" s="1"/>
  <c r="E418" i="18"/>
  <c r="F418" i="18"/>
  <c r="G418" i="18"/>
  <c r="C419" i="18"/>
  <c r="X419" i="18" s="1"/>
  <c r="D419" i="18"/>
  <c r="Y419" i="18" s="1"/>
  <c r="E419" i="18"/>
  <c r="F419" i="18"/>
  <c r="G419" i="18"/>
  <c r="C420" i="18"/>
  <c r="X420" i="18" s="1"/>
  <c r="D420" i="18"/>
  <c r="Y420" i="18" s="1"/>
  <c r="E420" i="18"/>
  <c r="F420" i="18"/>
  <c r="G420" i="18"/>
  <c r="C421" i="18"/>
  <c r="X421" i="18" s="1"/>
  <c r="D421" i="18"/>
  <c r="Y421" i="18" s="1"/>
  <c r="E421" i="18"/>
  <c r="F421" i="18"/>
  <c r="G421" i="18"/>
  <c r="C422" i="18"/>
  <c r="X422" i="18" s="1"/>
  <c r="D422" i="18"/>
  <c r="Y422" i="18" s="1"/>
  <c r="E422" i="18"/>
  <c r="F422" i="18"/>
  <c r="G422" i="18"/>
  <c r="C423" i="18"/>
  <c r="X423" i="18" s="1"/>
  <c r="D423" i="18"/>
  <c r="Y423" i="18" s="1"/>
  <c r="E423" i="18"/>
  <c r="F423" i="18"/>
  <c r="G423" i="18"/>
  <c r="C424" i="18"/>
  <c r="X424" i="18" s="1"/>
  <c r="D424" i="18"/>
  <c r="Y424" i="18" s="1"/>
  <c r="E424" i="18"/>
  <c r="F424" i="18"/>
  <c r="G424" i="18"/>
  <c r="C425" i="18"/>
  <c r="X425" i="18" s="1"/>
  <c r="D425" i="18"/>
  <c r="Y425" i="18" s="1"/>
  <c r="E425" i="18"/>
  <c r="F425" i="18"/>
  <c r="G425" i="18"/>
  <c r="C426" i="18"/>
  <c r="X426" i="18" s="1"/>
  <c r="D426" i="18"/>
  <c r="Y426" i="18" s="1"/>
  <c r="E426" i="18"/>
  <c r="F426" i="18"/>
  <c r="G426" i="18"/>
  <c r="C427" i="18"/>
  <c r="X427" i="18" s="1"/>
  <c r="D427" i="18"/>
  <c r="Y427" i="18" s="1"/>
  <c r="E427" i="18"/>
  <c r="F427" i="18"/>
  <c r="G427" i="18"/>
  <c r="C428" i="18"/>
  <c r="X428" i="18" s="1"/>
  <c r="D428" i="18"/>
  <c r="Y428" i="18" s="1"/>
  <c r="E428" i="18"/>
  <c r="F428" i="18"/>
  <c r="G428" i="18"/>
  <c r="C429" i="18"/>
  <c r="X429" i="18" s="1"/>
  <c r="D429" i="18"/>
  <c r="Y429" i="18" s="1"/>
  <c r="E429" i="18"/>
  <c r="F429" i="18"/>
  <c r="G429" i="18"/>
  <c r="C430" i="18"/>
  <c r="X430" i="18" s="1"/>
  <c r="D430" i="18"/>
  <c r="Y430" i="18" s="1"/>
  <c r="E430" i="18"/>
  <c r="F430" i="18"/>
  <c r="G430" i="18"/>
  <c r="C431" i="18"/>
  <c r="X431" i="18" s="1"/>
  <c r="D431" i="18"/>
  <c r="Y431" i="18" s="1"/>
  <c r="E431" i="18"/>
  <c r="F431" i="18"/>
  <c r="G431" i="18"/>
  <c r="C432" i="18"/>
  <c r="X432" i="18" s="1"/>
  <c r="D432" i="18"/>
  <c r="Y432" i="18" s="1"/>
  <c r="E432" i="18"/>
  <c r="F432" i="18"/>
  <c r="G432" i="18"/>
  <c r="C433" i="18"/>
  <c r="X433" i="18" s="1"/>
  <c r="D433" i="18"/>
  <c r="Y433" i="18" s="1"/>
  <c r="E433" i="18"/>
  <c r="F433" i="18"/>
  <c r="G433" i="18"/>
  <c r="C434" i="18"/>
  <c r="X434" i="18" s="1"/>
  <c r="D434" i="18"/>
  <c r="Y434" i="18" s="1"/>
  <c r="E434" i="18"/>
  <c r="F434" i="18"/>
  <c r="G434" i="18"/>
  <c r="C435" i="18"/>
  <c r="X435" i="18" s="1"/>
  <c r="D435" i="18"/>
  <c r="Y435" i="18" s="1"/>
  <c r="E435" i="18"/>
  <c r="F435" i="18"/>
  <c r="G435" i="18"/>
  <c r="C436" i="18"/>
  <c r="X436" i="18" s="1"/>
  <c r="D436" i="18"/>
  <c r="Y436" i="18" s="1"/>
  <c r="E436" i="18"/>
  <c r="F436" i="18"/>
  <c r="G436" i="18"/>
  <c r="C437" i="18"/>
  <c r="X437" i="18" s="1"/>
  <c r="D437" i="18"/>
  <c r="Y437" i="18" s="1"/>
  <c r="E437" i="18"/>
  <c r="F437" i="18"/>
  <c r="G437" i="18"/>
  <c r="C438" i="18"/>
  <c r="X438" i="18" s="1"/>
  <c r="D438" i="18"/>
  <c r="Y438" i="18" s="1"/>
  <c r="E438" i="18"/>
  <c r="F438" i="18"/>
  <c r="G438" i="18"/>
  <c r="C439" i="18"/>
  <c r="X439" i="18" s="1"/>
  <c r="D439" i="18"/>
  <c r="Y439" i="18" s="1"/>
  <c r="E439" i="18"/>
  <c r="F439" i="18"/>
  <c r="G439" i="18"/>
  <c r="C440" i="18"/>
  <c r="X440" i="18" s="1"/>
  <c r="D440" i="18"/>
  <c r="Y440" i="18" s="1"/>
  <c r="E440" i="18"/>
  <c r="F440" i="18"/>
  <c r="G440" i="18"/>
  <c r="C441" i="18"/>
  <c r="X441" i="18" s="1"/>
  <c r="D441" i="18"/>
  <c r="Y441" i="18" s="1"/>
  <c r="E441" i="18"/>
  <c r="F441" i="18"/>
  <c r="G441" i="18"/>
  <c r="C442" i="18"/>
  <c r="X442" i="18" s="1"/>
  <c r="D442" i="18"/>
  <c r="Y442" i="18" s="1"/>
  <c r="E442" i="18"/>
  <c r="F442" i="18"/>
  <c r="G442" i="18"/>
  <c r="C443" i="18"/>
  <c r="X443" i="18" s="1"/>
  <c r="D443" i="18"/>
  <c r="Y443" i="18" s="1"/>
  <c r="E443" i="18"/>
  <c r="F443" i="18"/>
  <c r="G443" i="18"/>
  <c r="C444" i="18"/>
  <c r="X444" i="18" s="1"/>
  <c r="D444" i="18"/>
  <c r="Y444" i="18" s="1"/>
  <c r="E444" i="18"/>
  <c r="F444" i="18"/>
  <c r="G444" i="18"/>
  <c r="C445" i="18"/>
  <c r="X445" i="18" s="1"/>
  <c r="D445" i="18"/>
  <c r="Y445" i="18" s="1"/>
  <c r="E445" i="18"/>
  <c r="F445" i="18"/>
  <c r="G445" i="18"/>
  <c r="C446" i="18"/>
  <c r="X446" i="18" s="1"/>
  <c r="D446" i="18"/>
  <c r="Y446" i="18" s="1"/>
  <c r="E446" i="18"/>
  <c r="F446" i="18"/>
  <c r="G446" i="18"/>
  <c r="C447" i="18"/>
  <c r="X447" i="18" s="1"/>
  <c r="D447" i="18"/>
  <c r="Y447" i="18" s="1"/>
  <c r="E447" i="18"/>
  <c r="F447" i="18"/>
  <c r="G447" i="18"/>
  <c r="C448" i="18"/>
  <c r="X448" i="18" s="1"/>
  <c r="D448" i="18"/>
  <c r="Y448" i="18" s="1"/>
  <c r="E448" i="18"/>
  <c r="F448" i="18"/>
  <c r="G448" i="18"/>
  <c r="C449" i="18"/>
  <c r="X449" i="18" s="1"/>
  <c r="D449" i="18"/>
  <c r="Y449" i="18" s="1"/>
  <c r="E449" i="18"/>
  <c r="F449" i="18"/>
  <c r="G449" i="18"/>
  <c r="C450" i="18"/>
  <c r="X450" i="18" s="1"/>
  <c r="D450" i="18"/>
  <c r="Y450" i="18" s="1"/>
  <c r="E450" i="18"/>
  <c r="F450" i="18"/>
  <c r="G450" i="18"/>
  <c r="C451" i="18"/>
  <c r="X451" i="18" s="1"/>
  <c r="D451" i="18"/>
  <c r="Y451" i="18" s="1"/>
  <c r="E451" i="18"/>
  <c r="F451" i="18"/>
  <c r="G451" i="18"/>
  <c r="C452" i="18"/>
  <c r="X452" i="18" s="1"/>
  <c r="D452" i="18"/>
  <c r="Y452" i="18" s="1"/>
  <c r="E452" i="18"/>
  <c r="F452" i="18"/>
  <c r="G452" i="18"/>
  <c r="C453" i="18"/>
  <c r="X453" i="18" s="1"/>
  <c r="D453" i="18"/>
  <c r="Y453" i="18" s="1"/>
  <c r="E453" i="18"/>
  <c r="F453" i="18"/>
  <c r="G453" i="18"/>
  <c r="C454" i="18"/>
  <c r="X454" i="18" s="1"/>
  <c r="D454" i="18"/>
  <c r="Y454" i="18" s="1"/>
  <c r="E454" i="18"/>
  <c r="F454" i="18"/>
  <c r="G454" i="18"/>
  <c r="C455" i="18"/>
  <c r="X455" i="18" s="1"/>
  <c r="D455" i="18"/>
  <c r="Y455" i="18" s="1"/>
  <c r="E455" i="18"/>
  <c r="F455" i="18"/>
  <c r="G455" i="18"/>
  <c r="C456" i="18"/>
  <c r="X456" i="18" s="1"/>
  <c r="D456" i="18"/>
  <c r="Y456" i="18" s="1"/>
  <c r="E456" i="18"/>
  <c r="F456" i="18"/>
  <c r="G456" i="18"/>
  <c r="C457" i="18"/>
  <c r="X457" i="18" s="1"/>
  <c r="D457" i="18"/>
  <c r="Y457" i="18" s="1"/>
  <c r="E457" i="18"/>
  <c r="F457" i="18"/>
  <c r="G457" i="18"/>
  <c r="C458" i="18"/>
  <c r="X458" i="18" s="1"/>
  <c r="D458" i="18"/>
  <c r="Y458" i="18" s="1"/>
  <c r="E458" i="18"/>
  <c r="F458" i="18"/>
  <c r="G458" i="18"/>
  <c r="C459" i="18"/>
  <c r="X459" i="18" s="1"/>
  <c r="D459" i="18"/>
  <c r="Y459" i="18" s="1"/>
  <c r="E459" i="18"/>
  <c r="F459" i="18"/>
  <c r="G459" i="18"/>
  <c r="C460" i="18"/>
  <c r="X460" i="18" s="1"/>
  <c r="D460" i="18"/>
  <c r="Y460" i="18" s="1"/>
  <c r="E460" i="18"/>
  <c r="F460" i="18"/>
  <c r="G460" i="18"/>
  <c r="C461" i="18"/>
  <c r="X461" i="18" s="1"/>
  <c r="D461" i="18"/>
  <c r="Y461" i="18" s="1"/>
  <c r="E461" i="18"/>
  <c r="F461" i="18"/>
  <c r="G461" i="18"/>
  <c r="C462" i="18"/>
  <c r="X462" i="18" s="1"/>
  <c r="D462" i="18"/>
  <c r="Y462" i="18" s="1"/>
  <c r="E462" i="18"/>
  <c r="F462" i="18"/>
  <c r="G462" i="18"/>
  <c r="C463" i="18"/>
  <c r="X463" i="18" s="1"/>
  <c r="D463" i="18"/>
  <c r="Y463" i="18" s="1"/>
  <c r="E463" i="18"/>
  <c r="F463" i="18"/>
  <c r="G463" i="18"/>
  <c r="C464" i="18"/>
  <c r="X464" i="18" s="1"/>
  <c r="D464" i="18"/>
  <c r="Y464" i="18" s="1"/>
  <c r="E464" i="18"/>
  <c r="F464" i="18"/>
  <c r="G464" i="18"/>
  <c r="C465" i="18"/>
  <c r="X465" i="18" s="1"/>
  <c r="D465" i="18"/>
  <c r="Y465" i="18" s="1"/>
  <c r="E465" i="18"/>
  <c r="F465" i="18"/>
  <c r="G465" i="18"/>
  <c r="C466" i="18"/>
  <c r="X466" i="18" s="1"/>
  <c r="D466" i="18"/>
  <c r="Y466" i="18" s="1"/>
  <c r="E466" i="18"/>
  <c r="F466" i="18"/>
  <c r="G466" i="18"/>
  <c r="C467" i="18"/>
  <c r="X467" i="18" s="1"/>
  <c r="D467" i="18"/>
  <c r="Y467" i="18" s="1"/>
  <c r="E467" i="18"/>
  <c r="F467" i="18"/>
  <c r="G467" i="18"/>
  <c r="C468" i="18"/>
  <c r="X468" i="18" s="1"/>
  <c r="D468" i="18"/>
  <c r="Y468" i="18" s="1"/>
  <c r="E468" i="18"/>
  <c r="F468" i="18"/>
  <c r="G468" i="18"/>
  <c r="C469" i="18"/>
  <c r="X469" i="18" s="1"/>
  <c r="D469" i="18"/>
  <c r="Y469" i="18" s="1"/>
  <c r="E469" i="18"/>
  <c r="F469" i="18"/>
  <c r="G469" i="18"/>
  <c r="C470" i="18"/>
  <c r="X470" i="18" s="1"/>
  <c r="D470" i="18"/>
  <c r="Y470" i="18" s="1"/>
  <c r="E470" i="18"/>
  <c r="F470" i="18"/>
  <c r="G470" i="18"/>
  <c r="C471" i="18"/>
  <c r="X471" i="18" s="1"/>
  <c r="D471" i="18"/>
  <c r="Y471" i="18" s="1"/>
  <c r="E471" i="18"/>
  <c r="F471" i="18"/>
  <c r="G471" i="18"/>
  <c r="C472" i="18"/>
  <c r="X472" i="18" s="1"/>
  <c r="D472" i="18"/>
  <c r="Y472" i="18" s="1"/>
  <c r="E472" i="18"/>
  <c r="F472" i="18"/>
  <c r="G472" i="18"/>
  <c r="C473" i="18"/>
  <c r="X473" i="18" s="1"/>
  <c r="D473" i="18"/>
  <c r="Y473" i="18" s="1"/>
  <c r="E473" i="18"/>
  <c r="F473" i="18"/>
  <c r="G473" i="18"/>
  <c r="C474" i="18"/>
  <c r="X474" i="18" s="1"/>
  <c r="D474" i="18"/>
  <c r="Y474" i="18" s="1"/>
  <c r="E474" i="18"/>
  <c r="F474" i="18"/>
  <c r="G474" i="18"/>
  <c r="C475" i="18"/>
  <c r="X475" i="18" s="1"/>
  <c r="D475" i="18"/>
  <c r="Y475" i="18" s="1"/>
  <c r="E475" i="18"/>
  <c r="F475" i="18"/>
  <c r="G475" i="18"/>
  <c r="C476" i="18"/>
  <c r="X476" i="18" s="1"/>
  <c r="D476" i="18"/>
  <c r="Y476" i="18" s="1"/>
  <c r="E476" i="18"/>
  <c r="F476" i="18"/>
  <c r="G476" i="18"/>
  <c r="C477" i="18"/>
  <c r="X477" i="18" s="1"/>
  <c r="D477" i="18"/>
  <c r="Y477" i="18" s="1"/>
  <c r="E477" i="18"/>
  <c r="F477" i="18"/>
  <c r="G477" i="18"/>
  <c r="C478" i="18"/>
  <c r="X478" i="18" s="1"/>
  <c r="D478" i="18"/>
  <c r="Y478" i="18" s="1"/>
  <c r="E478" i="18"/>
  <c r="F478" i="18"/>
  <c r="G478" i="18"/>
  <c r="C479" i="18"/>
  <c r="X479" i="18" s="1"/>
  <c r="D479" i="18"/>
  <c r="Y479" i="18" s="1"/>
  <c r="E479" i="18"/>
  <c r="F479" i="18"/>
  <c r="G479" i="18"/>
  <c r="C480" i="18"/>
  <c r="X480" i="18" s="1"/>
  <c r="D480" i="18"/>
  <c r="Y480" i="18" s="1"/>
  <c r="E480" i="18"/>
  <c r="F480" i="18"/>
  <c r="G480" i="18"/>
  <c r="C481" i="18"/>
  <c r="X481" i="18" s="1"/>
  <c r="D481" i="18"/>
  <c r="Y481" i="18" s="1"/>
  <c r="E481" i="18"/>
  <c r="F481" i="18"/>
  <c r="G481" i="18"/>
  <c r="C482" i="18"/>
  <c r="X482" i="18" s="1"/>
  <c r="D482" i="18"/>
  <c r="Y482" i="18" s="1"/>
  <c r="E482" i="18"/>
  <c r="F482" i="18"/>
  <c r="G482" i="18"/>
  <c r="C483" i="18"/>
  <c r="X483" i="18" s="1"/>
  <c r="D483" i="18"/>
  <c r="Y483" i="18" s="1"/>
  <c r="E483" i="18"/>
  <c r="F483" i="18"/>
  <c r="G483" i="18"/>
  <c r="C484" i="18"/>
  <c r="X484" i="18" s="1"/>
  <c r="D484" i="18"/>
  <c r="Y484" i="18" s="1"/>
  <c r="E484" i="18"/>
  <c r="F484" i="18"/>
  <c r="G484" i="18"/>
  <c r="C485" i="18"/>
  <c r="X485" i="18" s="1"/>
  <c r="D485" i="18"/>
  <c r="Y485" i="18" s="1"/>
  <c r="E485" i="18"/>
  <c r="F485" i="18"/>
  <c r="G485" i="18"/>
  <c r="C486" i="18"/>
  <c r="X486" i="18" s="1"/>
  <c r="D486" i="18"/>
  <c r="Y486" i="18" s="1"/>
  <c r="E486" i="18"/>
  <c r="F486" i="18"/>
  <c r="G486" i="18"/>
  <c r="C487" i="18"/>
  <c r="X487" i="18" s="1"/>
  <c r="D487" i="18"/>
  <c r="Y487" i="18" s="1"/>
  <c r="E487" i="18"/>
  <c r="F487" i="18"/>
  <c r="G487" i="18"/>
  <c r="C488" i="18"/>
  <c r="X488" i="18" s="1"/>
  <c r="D488" i="18"/>
  <c r="Y488" i="18" s="1"/>
  <c r="E488" i="18"/>
  <c r="F488" i="18"/>
  <c r="G488" i="18"/>
  <c r="C489" i="18"/>
  <c r="X489" i="18" s="1"/>
  <c r="D489" i="18"/>
  <c r="Y489" i="18" s="1"/>
  <c r="E489" i="18"/>
  <c r="F489" i="18"/>
  <c r="G489" i="18"/>
  <c r="C490" i="18"/>
  <c r="X490" i="18" s="1"/>
  <c r="D490" i="18"/>
  <c r="Y490" i="18" s="1"/>
  <c r="E490" i="18"/>
  <c r="F490" i="18"/>
  <c r="G490" i="18"/>
  <c r="C491" i="18"/>
  <c r="X491" i="18" s="1"/>
  <c r="D491" i="18"/>
  <c r="Y491" i="18" s="1"/>
  <c r="E491" i="18"/>
  <c r="F491" i="18"/>
  <c r="G491" i="18"/>
  <c r="C492" i="18"/>
  <c r="X492" i="18" s="1"/>
  <c r="D492" i="18"/>
  <c r="Y492" i="18" s="1"/>
  <c r="E492" i="18"/>
  <c r="F492" i="18"/>
  <c r="G492" i="18"/>
  <c r="C493" i="18"/>
  <c r="X493" i="18" s="1"/>
  <c r="D493" i="18"/>
  <c r="Y493" i="18" s="1"/>
  <c r="E493" i="18"/>
  <c r="F493" i="18"/>
  <c r="G493" i="18"/>
  <c r="C494" i="18"/>
  <c r="X494" i="18" s="1"/>
  <c r="D494" i="18"/>
  <c r="Y494" i="18" s="1"/>
  <c r="E494" i="18"/>
  <c r="F494" i="18"/>
  <c r="G494" i="18"/>
  <c r="C495" i="18"/>
  <c r="X495" i="18" s="1"/>
  <c r="D495" i="18"/>
  <c r="Y495" i="18" s="1"/>
  <c r="E495" i="18"/>
  <c r="F495" i="18"/>
  <c r="G495" i="18"/>
  <c r="C496" i="18"/>
  <c r="X496" i="18" s="1"/>
  <c r="D496" i="18"/>
  <c r="Y496" i="18" s="1"/>
  <c r="E496" i="18"/>
  <c r="F496" i="18"/>
  <c r="G496" i="18"/>
  <c r="C497" i="18"/>
  <c r="X497" i="18" s="1"/>
  <c r="D497" i="18"/>
  <c r="Y497" i="18" s="1"/>
  <c r="E497" i="18"/>
  <c r="F497" i="18"/>
  <c r="G497" i="18"/>
  <c r="C498" i="18"/>
  <c r="X498" i="18" s="1"/>
  <c r="D498" i="18"/>
  <c r="Y498" i="18" s="1"/>
  <c r="E498" i="18"/>
  <c r="F498" i="18"/>
  <c r="G498" i="18"/>
  <c r="C499" i="18"/>
  <c r="X499" i="18" s="1"/>
  <c r="D499" i="18"/>
  <c r="Y499" i="18" s="1"/>
  <c r="E499" i="18"/>
  <c r="F499" i="18"/>
  <c r="G499" i="18"/>
  <c r="C500" i="18"/>
  <c r="X500" i="18" s="1"/>
  <c r="D500" i="18"/>
  <c r="Y500" i="18" s="1"/>
  <c r="E500" i="18"/>
  <c r="F500" i="18"/>
  <c r="G500" i="18"/>
  <c r="C501" i="18"/>
  <c r="X501" i="18" s="1"/>
  <c r="D501" i="18"/>
  <c r="Y501" i="18" s="1"/>
  <c r="E501" i="18"/>
  <c r="F501" i="18"/>
  <c r="G501" i="18"/>
  <c r="C502" i="18"/>
  <c r="X502" i="18" s="1"/>
  <c r="D502" i="18"/>
  <c r="Y502" i="18" s="1"/>
  <c r="E502" i="18"/>
  <c r="F502" i="18"/>
  <c r="G502" i="18"/>
  <c r="C503" i="18"/>
  <c r="X503" i="18" s="1"/>
  <c r="D503" i="18"/>
  <c r="Y503" i="18" s="1"/>
  <c r="E503" i="18"/>
  <c r="F503" i="18"/>
  <c r="G503" i="18"/>
  <c r="C504" i="18"/>
  <c r="X504" i="18" s="1"/>
  <c r="D504" i="18"/>
  <c r="Y504" i="18" s="1"/>
  <c r="E504" i="18"/>
  <c r="F504" i="18"/>
  <c r="G504" i="18"/>
  <c r="C505" i="18"/>
  <c r="X505" i="18" s="1"/>
  <c r="D505" i="18"/>
  <c r="Y505" i="18" s="1"/>
  <c r="E505" i="18"/>
  <c r="F505" i="18"/>
  <c r="G505" i="18"/>
  <c r="C506" i="18"/>
  <c r="X506" i="18" s="1"/>
  <c r="D506" i="18"/>
  <c r="Y506" i="18" s="1"/>
  <c r="E506" i="18"/>
  <c r="F506" i="18"/>
  <c r="G506" i="18"/>
  <c r="C507" i="18"/>
  <c r="X507" i="18" s="1"/>
  <c r="D507" i="18"/>
  <c r="Y507" i="18" s="1"/>
  <c r="E507" i="18"/>
  <c r="F507" i="18"/>
  <c r="G507" i="18"/>
  <c r="C508" i="18"/>
  <c r="X508" i="18" s="1"/>
  <c r="D508" i="18"/>
  <c r="Y508" i="18" s="1"/>
  <c r="E508" i="18"/>
  <c r="F508" i="18"/>
  <c r="G508" i="18"/>
  <c r="C509" i="18"/>
  <c r="X509" i="18" s="1"/>
  <c r="D509" i="18"/>
  <c r="Y509" i="18" s="1"/>
  <c r="E509" i="18"/>
  <c r="F509" i="18"/>
  <c r="G509" i="18"/>
  <c r="C510" i="18"/>
  <c r="X510" i="18" s="1"/>
  <c r="D510" i="18"/>
  <c r="Y510" i="18" s="1"/>
  <c r="E510" i="18"/>
  <c r="F510" i="18"/>
  <c r="G510" i="18"/>
  <c r="C511" i="18"/>
  <c r="X511" i="18" s="1"/>
  <c r="D511" i="18"/>
  <c r="Y511" i="18" s="1"/>
  <c r="E511" i="18"/>
  <c r="F511" i="18"/>
  <c r="G511" i="18"/>
  <c r="C512" i="18"/>
  <c r="X512" i="18" s="1"/>
  <c r="D512" i="18"/>
  <c r="Y512" i="18" s="1"/>
  <c r="E512" i="18"/>
  <c r="F512" i="18"/>
  <c r="G512" i="18"/>
  <c r="C513" i="18"/>
  <c r="X513" i="18" s="1"/>
  <c r="D513" i="18"/>
  <c r="Y513" i="18" s="1"/>
  <c r="E513" i="18"/>
  <c r="F513" i="18"/>
  <c r="G513" i="18"/>
  <c r="C514" i="18"/>
  <c r="X514" i="18" s="1"/>
  <c r="D514" i="18"/>
  <c r="Y514" i="18" s="1"/>
  <c r="E514" i="18"/>
  <c r="F514" i="18"/>
  <c r="G514" i="18"/>
  <c r="C515" i="18"/>
  <c r="X515" i="18" s="1"/>
  <c r="D515" i="18"/>
  <c r="Y515" i="18" s="1"/>
  <c r="E515" i="18"/>
  <c r="F515" i="18"/>
  <c r="G515" i="18"/>
  <c r="C516" i="18"/>
  <c r="X516" i="18" s="1"/>
  <c r="D516" i="18"/>
  <c r="Y516" i="18" s="1"/>
  <c r="E516" i="18"/>
  <c r="F516" i="18"/>
  <c r="G516" i="18"/>
  <c r="C517" i="18"/>
  <c r="X517" i="18" s="1"/>
  <c r="D517" i="18"/>
  <c r="Y517" i="18" s="1"/>
  <c r="E517" i="18"/>
  <c r="F517" i="18"/>
  <c r="G517" i="18"/>
  <c r="C518" i="18"/>
  <c r="X518" i="18" s="1"/>
  <c r="D518" i="18"/>
  <c r="Y518" i="18" s="1"/>
  <c r="E518" i="18"/>
  <c r="F518" i="18"/>
  <c r="G518" i="18"/>
  <c r="C519" i="18"/>
  <c r="X519" i="18" s="1"/>
  <c r="D519" i="18"/>
  <c r="Y519" i="18" s="1"/>
  <c r="E519" i="18"/>
  <c r="F519" i="18"/>
  <c r="G519" i="18"/>
  <c r="C520" i="18"/>
  <c r="X520" i="18" s="1"/>
  <c r="D520" i="18"/>
  <c r="Y520" i="18" s="1"/>
  <c r="E520" i="18"/>
  <c r="F520" i="18"/>
  <c r="G520" i="18"/>
  <c r="C521" i="18"/>
  <c r="X521" i="18" s="1"/>
  <c r="D521" i="18"/>
  <c r="Y521" i="18" s="1"/>
  <c r="E521" i="18"/>
  <c r="F521" i="18"/>
  <c r="G521" i="18"/>
  <c r="C522" i="18"/>
  <c r="X522" i="18" s="1"/>
  <c r="D522" i="18"/>
  <c r="Y522" i="18" s="1"/>
  <c r="E522" i="18"/>
  <c r="F522" i="18"/>
  <c r="G522" i="18"/>
  <c r="C523" i="18"/>
  <c r="X523" i="18" s="1"/>
  <c r="D523" i="18"/>
  <c r="Y523" i="18" s="1"/>
  <c r="E523" i="18"/>
  <c r="F523" i="18"/>
  <c r="G523" i="18"/>
  <c r="C524" i="18"/>
  <c r="X524" i="18" s="1"/>
  <c r="D524" i="18"/>
  <c r="Y524" i="18" s="1"/>
  <c r="E524" i="18"/>
  <c r="F524" i="18"/>
  <c r="G524" i="18"/>
  <c r="C525" i="18"/>
  <c r="X525" i="18" s="1"/>
  <c r="D525" i="18"/>
  <c r="Y525" i="18" s="1"/>
  <c r="E525" i="18"/>
  <c r="F525" i="18"/>
  <c r="G525" i="18"/>
  <c r="C526" i="18"/>
  <c r="X526" i="18" s="1"/>
  <c r="D526" i="18"/>
  <c r="Y526" i="18" s="1"/>
  <c r="E526" i="18"/>
  <c r="F526" i="18"/>
  <c r="G526" i="18"/>
  <c r="C527" i="18"/>
  <c r="X527" i="18" s="1"/>
  <c r="D527" i="18"/>
  <c r="Y527" i="18" s="1"/>
  <c r="E527" i="18"/>
  <c r="F527" i="18"/>
  <c r="G527" i="18"/>
  <c r="C528" i="18"/>
  <c r="X528" i="18" s="1"/>
  <c r="D528" i="18"/>
  <c r="Y528" i="18" s="1"/>
  <c r="E528" i="18"/>
  <c r="F528" i="18"/>
  <c r="G528" i="18"/>
  <c r="C529" i="18"/>
  <c r="X529" i="18" s="1"/>
  <c r="D529" i="18"/>
  <c r="Y529" i="18" s="1"/>
  <c r="E529" i="18"/>
  <c r="F529" i="18"/>
  <c r="G529" i="18"/>
  <c r="C530" i="18"/>
  <c r="X530" i="18" s="1"/>
  <c r="D530" i="18"/>
  <c r="Y530" i="18" s="1"/>
  <c r="E530" i="18"/>
  <c r="F530" i="18"/>
  <c r="G530" i="18"/>
  <c r="C531" i="18"/>
  <c r="X531" i="18" s="1"/>
  <c r="D531" i="18"/>
  <c r="Y531" i="18" s="1"/>
  <c r="E531" i="18"/>
  <c r="F531" i="18"/>
  <c r="G531" i="18"/>
  <c r="C532" i="18"/>
  <c r="X532" i="18" s="1"/>
  <c r="D532" i="18"/>
  <c r="Y532" i="18" s="1"/>
  <c r="E532" i="18"/>
  <c r="F532" i="18"/>
  <c r="G532" i="18"/>
  <c r="C533" i="18"/>
  <c r="X533" i="18" s="1"/>
  <c r="D533" i="18"/>
  <c r="Y533" i="18" s="1"/>
  <c r="E533" i="18"/>
  <c r="F533" i="18"/>
  <c r="G533" i="18"/>
  <c r="C534" i="18"/>
  <c r="X534" i="18" s="1"/>
  <c r="D534" i="18"/>
  <c r="Y534" i="18" s="1"/>
  <c r="E534" i="18"/>
  <c r="F534" i="18"/>
  <c r="G534" i="18"/>
  <c r="C535" i="18"/>
  <c r="X535" i="18" s="1"/>
  <c r="D535" i="18"/>
  <c r="Y535" i="18" s="1"/>
  <c r="E535" i="18"/>
  <c r="F535" i="18"/>
  <c r="G535" i="18"/>
  <c r="C536" i="18"/>
  <c r="X536" i="18" s="1"/>
  <c r="D536" i="18"/>
  <c r="Y536" i="18" s="1"/>
  <c r="E536" i="18"/>
  <c r="F536" i="18"/>
  <c r="G536" i="18"/>
  <c r="C537" i="18"/>
  <c r="X537" i="18" s="1"/>
  <c r="D537" i="18"/>
  <c r="Y537" i="18" s="1"/>
  <c r="E537" i="18"/>
  <c r="F537" i="18"/>
  <c r="G537" i="18"/>
  <c r="C538" i="18"/>
  <c r="X538" i="18" s="1"/>
  <c r="D538" i="18"/>
  <c r="Y538" i="18" s="1"/>
  <c r="E538" i="18"/>
  <c r="F538" i="18"/>
  <c r="G538" i="18"/>
  <c r="C539" i="18"/>
  <c r="X539" i="18" s="1"/>
  <c r="D539" i="18"/>
  <c r="Y539" i="18" s="1"/>
  <c r="E539" i="18"/>
  <c r="F539" i="18"/>
  <c r="G539" i="18"/>
  <c r="C540" i="18"/>
  <c r="X540" i="18" s="1"/>
  <c r="D540" i="18"/>
  <c r="Y540" i="18" s="1"/>
  <c r="E540" i="18"/>
  <c r="F540" i="18"/>
  <c r="G540" i="18"/>
  <c r="C541" i="18"/>
  <c r="X541" i="18" s="1"/>
  <c r="D541" i="18"/>
  <c r="Y541" i="18" s="1"/>
  <c r="E541" i="18"/>
  <c r="F541" i="18"/>
  <c r="G541" i="18"/>
  <c r="C542" i="18"/>
  <c r="X542" i="18" s="1"/>
  <c r="D542" i="18"/>
  <c r="Y542" i="18" s="1"/>
  <c r="E542" i="18"/>
  <c r="F542" i="18"/>
  <c r="G542" i="18"/>
  <c r="C543" i="18"/>
  <c r="X543" i="18" s="1"/>
  <c r="D543" i="18"/>
  <c r="Y543" i="18" s="1"/>
  <c r="E543" i="18"/>
  <c r="F543" i="18"/>
  <c r="G543" i="18"/>
  <c r="C544" i="18"/>
  <c r="X544" i="18" s="1"/>
  <c r="D544" i="18"/>
  <c r="Y544" i="18" s="1"/>
  <c r="E544" i="18"/>
  <c r="F544" i="18"/>
  <c r="G544" i="18"/>
  <c r="C545" i="18"/>
  <c r="X545" i="18" s="1"/>
  <c r="D545" i="18"/>
  <c r="Y545" i="18" s="1"/>
  <c r="E545" i="18"/>
  <c r="F545" i="18"/>
  <c r="G545" i="18"/>
  <c r="C546" i="18"/>
  <c r="X546" i="18" s="1"/>
  <c r="D546" i="18"/>
  <c r="Y546" i="18" s="1"/>
  <c r="E546" i="18"/>
  <c r="F546" i="18"/>
  <c r="G546" i="18"/>
  <c r="C547" i="18"/>
  <c r="X547" i="18" s="1"/>
  <c r="D547" i="18"/>
  <c r="Y547" i="18" s="1"/>
  <c r="E547" i="18"/>
  <c r="F547" i="18"/>
  <c r="G547" i="18"/>
  <c r="C548" i="18"/>
  <c r="X548" i="18" s="1"/>
  <c r="D548" i="18"/>
  <c r="Y548" i="18" s="1"/>
  <c r="E548" i="18"/>
  <c r="F548" i="18"/>
  <c r="G548" i="18"/>
  <c r="C549" i="18"/>
  <c r="X549" i="18" s="1"/>
  <c r="D549" i="18"/>
  <c r="Y549" i="18" s="1"/>
  <c r="E549" i="18"/>
  <c r="F549" i="18"/>
  <c r="G549" i="18"/>
  <c r="C550" i="18"/>
  <c r="X550" i="18" s="1"/>
  <c r="D550" i="18"/>
  <c r="Y550" i="18" s="1"/>
  <c r="E550" i="18"/>
  <c r="F550" i="18"/>
  <c r="G550" i="18"/>
  <c r="C551" i="18"/>
  <c r="X551" i="18" s="1"/>
  <c r="D551" i="18"/>
  <c r="Y551" i="18" s="1"/>
  <c r="E551" i="18"/>
  <c r="F551" i="18"/>
  <c r="G551" i="18"/>
  <c r="C552" i="18"/>
  <c r="X552" i="18" s="1"/>
  <c r="D552" i="18"/>
  <c r="Y552" i="18" s="1"/>
  <c r="E552" i="18"/>
  <c r="F552" i="18"/>
  <c r="G552" i="18"/>
  <c r="C553" i="18"/>
  <c r="X553" i="18" s="1"/>
  <c r="D553" i="18"/>
  <c r="Y553" i="18" s="1"/>
  <c r="E553" i="18"/>
  <c r="F553" i="18"/>
  <c r="G553" i="18"/>
  <c r="C554" i="18"/>
  <c r="X554" i="18" s="1"/>
  <c r="D554" i="18"/>
  <c r="Y554" i="18" s="1"/>
  <c r="E554" i="18"/>
  <c r="F554" i="18"/>
  <c r="G554" i="18"/>
  <c r="C555" i="18"/>
  <c r="X555" i="18" s="1"/>
  <c r="D555" i="18"/>
  <c r="Y555" i="18" s="1"/>
  <c r="E555" i="18"/>
  <c r="F555" i="18"/>
  <c r="G555" i="18"/>
  <c r="C556" i="18"/>
  <c r="X556" i="18" s="1"/>
  <c r="D556" i="18"/>
  <c r="Y556" i="18" s="1"/>
  <c r="E556" i="18"/>
  <c r="F556" i="18"/>
  <c r="G556" i="18"/>
  <c r="C557" i="18"/>
  <c r="X557" i="18" s="1"/>
  <c r="D557" i="18"/>
  <c r="Y557" i="18" s="1"/>
  <c r="E557" i="18"/>
  <c r="F557" i="18"/>
  <c r="G557" i="18"/>
  <c r="C558" i="18"/>
  <c r="X558" i="18" s="1"/>
  <c r="D558" i="18"/>
  <c r="Y558" i="18" s="1"/>
  <c r="E558" i="18"/>
  <c r="F558" i="18"/>
  <c r="G558" i="18"/>
  <c r="C559" i="18"/>
  <c r="X559" i="18" s="1"/>
  <c r="D559" i="18"/>
  <c r="Y559" i="18" s="1"/>
  <c r="E559" i="18"/>
  <c r="F559" i="18"/>
  <c r="G559" i="18"/>
  <c r="C560" i="18"/>
  <c r="X560" i="18" s="1"/>
  <c r="D560" i="18"/>
  <c r="Y560" i="18" s="1"/>
  <c r="E560" i="18"/>
  <c r="F560" i="18"/>
  <c r="G560" i="18"/>
  <c r="C561" i="18"/>
  <c r="X561" i="18" s="1"/>
  <c r="D561" i="18"/>
  <c r="Y561" i="18" s="1"/>
  <c r="E561" i="18"/>
  <c r="F561" i="18"/>
  <c r="G561" i="18"/>
  <c r="C562" i="18"/>
  <c r="X562" i="18" s="1"/>
  <c r="D562" i="18"/>
  <c r="Y562" i="18" s="1"/>
  <c r="E562" i="18"/>
  <c r="F562" i="18"/>
  <c r="G562" i="18"/>
  <c r="C563" i="18"/>
  <c r="X563" i="18" s="1"/>
  <c r="D563" i="18"/>
  <c r="Y563" i="18" s="1"/>
  <c r="E563" i="18"/>
  <c r="F563" i="18"/>
  <c r="G563" i="18"/>
  <c r="C564" i="18"/>
  <c r="X564" i="18" s="1"/>
  <c r="D564" i="18"/>
  <c r="Y564" i="18" s="1"/>
  <c r="E564" i="18"/>
  <c r="F564" i="18"/>
  <c r="G564" i="18"/>
  <c r="C565" i="18"/>
  <c r="X565" i="18" s="1"/>
  <c r="D565" i="18"/>
  <c r="Y565" i="18" s="1"/>
  <c r="E565" i="18"/>
  <c r="F565" i="18"/>
  <c r="G565" i="18"/>
  <c r="C566" i="18"/>
  <c r="X566" i="18" s="1"/>
  <c r="D566" i="18"/>
  <c r="Y566" i="18" s="1"/>
  <c r="E566" i="18"/>
  <c r="F566" i="18"/>
  <c r="G566" i="18"/>
  <c r="C567" i="18"/>
  <c r="X567" i="18" s="1"/>
  <c r="D567" i="18"/>
  <c r="Y567" i="18" s="1"/>
  <c r="E567" i="18"/>
  <c r="F567" i="18"/>
  <c r="G567" i="18"/>
  <c r="C568" i="18"/>
  <c r="X568" i="18" s="1"/>
  <c r="D568" i="18"/>
  <c r="Y568" i="18" s="1"/>
  <c r="E568" i="18"/>
  <c r="F568" i="18"/>
  <c r="G568" i="18"/>
  <c r="C569" i="18"/>
  <c r="X569" i="18" s="1"/>
  <c r="D569" i="18"/>
  <c r="Y569" i="18" s="1"/>
  <c r="E569" i="18"/>
  <c r="F569" i="18"/>
  <c r="G569" i="18"/>
  <c r="C570" i="18"/>
  <c r="X570" i="18" s="1"/>
  <c r="D570" i="18"/>
  <c r="Y570" i="18" s="1"/>
  <c r="E570" i="18"/>
  <c r="F570" i="18"/>
  <c r="G570" i="18"/>
  <c r="C571" i="18"/>
  <c r="X571" i="18" s="1"/>
  <c r="D571" i="18"/>
  <c r="Y571" i="18" s="1"/>
  <c r="E571" i="18"/>
  <c r="F571" i="18"/>
  <c r="G571" i="18"/>
  <c r="C572" i="18"/>
  <c r="X572" i="18" s="1"/>
  <c r="D572" i="18"/>
  <c r="Y572" i="18" s="1"/>
  <c r="E572" i="18"/>
  <c r="F572" i="18"/>
  <c r="G572" i="18"/>
  <c r="C573" i="18"/>
  <c r="X573" i="18" s="1"/>
  <c r="D573" i="18"/>
  <c r="Y573" i="18" s="1"/>
  <c r="E573" i="18"/>
  <c r="F573" i="18"/>
  <c r="G573" i="18"/>
  <c r="C574" i="18"/>
  <c r="X574" i="18" s="1"/>
  <c r="D574" i="18"/>
  <c r="Y574" i="18" s="1"/>
  <c r="E574" i="18"/>
  <c r="F574" i="18"/>
  <c r="G574" i="18"/>
  <c r="C575" i="18"/>
  <c r="X575" i="18" s="1"/>
  <c r="D575" i="18"/>
  <c r="Y575" i="18" s="1"/>
  <c r="E575" i="18"/>
  <c r="F575" i="18"/>
  <c r="G575" i="18"/>
  <c r="C576" i="18"/>
  <c r="X576" i="18" s="1"/>
  <c r="D576" i="18"/>
  <c r="Y576" i="18" s="1"/>
  <c r="E576" i="18"/>
  <c r="F576" i="18"/>
  <c r="G576" i="18"/>
  <c r="C577" i="18"/>
  <c r="X577" i="18" s="1"/>
  <c r="D577" i="18"/>
  <c r="Y577" i="18" s="1"/>
  <c r="E577" i="18"/>
  <c r="F577" i="18"/>
  <c r="G577" i="18"/>
  <c r="C578" i="18"/>
  <c r="X578" i="18" s="1"/>
  <c r="D578" i="18"/>
  <c r="Y578" i="18" s="1"/>
  <c r="E578" i="18"/>
  <c r="F578" i="18"/>
  <c r="G578" i="18"/>
  <c r="C579" i="18"/>
  <c r="X579" i="18" s="1"/>
  <c r="D579" i="18"/>
  <c r="Y579" i="18" s="1"/>
  <c r="E579" i="18"/>
  <c r="F579" i="18"/>
  <c r="G579" i="18"/>
  <c r="C580" i="18"/>
  <c r="X580" i="18" s="1"/>
  <c r="D580" i="18"/>
  <c r="Y580" i="18" s="1"/>
  <c r="E580" i="18"/>
  <c r="F580" i="18"/>
  <c r="G580" i="18"/>
  <c r="C581" i="18"/>
  <c r="X581" i="18" s="1"/>
  <c r="D581" i="18"/>
  <c r="Y581" i="18" s="1"/>
  <c r="E581" i="18"/>
  <c r="F581" i="18"/>
  <c r="G581" i="18"/>
  <c r="C582" i="18"/>
  <c r="X582" i="18" s="1"/>
  <c r="D582" i="18"/>
  <c r="Y582" i="18" s="1"/>
  <c r="E582" i="18"/>
  <c r="F582" i="18"/>
  <c r="G582" i="18"/>
  <c r="C583" i="18"/>
  <c r="X583" i="18" s="1"/>
  <c r="D583" i="18"/>
  <c r="Y583" i="18" s="1"/>
  <c r="E583" i="18"/>
  <c r="F583" i="18"/>
  <c r="G583" i="18"/>
  <c r="C584" i="18"/>
  <c r="X584" i="18" s="1"/>
  <c r="D584" i="18"/>
  <c r="Y584" i="18" s="1"/>
  <c r="E584" i="18"/>
  <c r="F584" i="18"/>
  <c r="G584" i="18"/>
  <c r="C585" i="18"/>
  <c r="X585" i="18" s="1"/>
  <c r="D585" i="18"/>
  <c r="Y585" i="18" s="1"/>
  <c r="E585" i="18"/>
  <c r="F585" i="18"/>
  <c r="G585" i="18"/>
  <c r="C586" i="18"/>
  <c r="X586" i="18" s="1"/>
  <c r="D586" i="18"/>
  <c r="Y586" i="18" s="1"/>
  <c r="E586" i="18"/>
  <c r="F586" i="18"/>
  <c r="G586" i="18"/>
  <c r="C587" i="18"/>
  <c r="X587" i="18" s="1"/>
  <c r="D587" i="18"/>
  <c r="Y587" i="18" s="1"/>
  <c r="E587" i="18"/>
  <c r="F587" i="18"/>
  <c r="G587" i="18"/>
  <c r="C588" i="18"/>
  <c r="X588" i="18" s="1"/>
  <c r="D588" i="18"/>
  <c r="Y588" i="18" s="1"/>
  <c r="E588" i="18"/>
  <c r="F588" i="18"/>
  <c r="G588" i="18"/>
  <c r="C589" i="18"/>
  <c r="X589" i="18" s="1"/>
  <c r="D589" i="18"/>
  <c r="Y589" i="18" s="1"/>
  <c r="E589" i="18"/>
  <c r="F589" i="18"/>
  <c r="G589" i="18"/>
  <c r="C590" i="18"/>
  <c r="X590" i="18" s="1"/>
  <c r="D590" i="18"/>
  <c r="Y590" i="18" s="1"/>
  <c r="E590" i="18"/>
  <c r="F590" i="18"/>
  <c r="G590" i="18"/>
  <c r="C591" i="18"/>
  <c r="X591" i="18" s="1"/>
  <c r="D591" i="18"/>
  <c r="Y591" i="18" s="1"/>
  <c r="E591" i="18"/>
  <c r="F591" i="18"/>
  <c r="G591" i="18"/>
  <c r="C592" i="18"/>
  <c r="X592" i="18" s="1"/>
  <c r="D592" i="18"/>
  <c r="Y592" i="18" s="1"/>
  <c r="E592" i="18"/>
  <c r="F592" i="18"/>
  <c r="G592" i="18"/>
  <c r="C593" i="18"/>
  <c r="X593" i="18" s="1"/>
  <c r="D593" i="18"/>
  <c r="Y593" i="18" s="1"/>
  <c r="E593" i="18"/>
  <c r="F593" i="18"/>
  <c r="G593" i="18"/>
  <c r="C594" i="18"/>
  <c r="X594" i="18" s="1"/>
  <c r="D594" i="18"/>
  <c r="Y594" i="18" s="1"/>
  <c r="E594" i="18"/>
  <c r="F594" i="18"/>
  <c r="G594" i="18"/>
  <c r="C595" i="18"/>
  <c r="X595" i="18" s="1"/>
  <c r="D595" i="18"/>
  <c r="Y595" i="18" s="1"/>
  <c r="E595" i="18"/>
  <c r="F595" i="18"/>
  <c r="G595" i="18"/>
  <c r="C596" i="18"/>
  <c r="X596" i="18" s="1"/>
  <c r="D596" i="18"/>
  <c r="Y596" i="18" s="1"/>
  <c r="E596" i="18"/>
  <c r="F596" i="18"/>
  <c r="G596" i="18"/>
  <c r="C597" i="18"/>
  <c r="X597" i="18" s="1"/>
  <c r="D597" i="18"/>
  <c r="Y597" i="18" s="1"/>
  <c r="E597" i="18"/>
  <c r="F597" i="18"/>
  <c r="G597" i="18"/>
  <c r="C598" i="18"/>
  <c r="X598" i="18" s="1"/>
  <c r="D598" i="18"/>
  <c r="Y598" i="18" s="1"/>
  <c r="E598" i="18"/>
  <c r="F598" i="18"/>
  <c r="G598" i="18"/>
  <c r="C599" i="18"/>
  <c r="X599" i="18" s="1"/>
  <c r="D599" i="18"/>
  <c r="Y599" i="18" s="1"/>
  <c r="E599" i="18"/>
  <c r="F599" i="18"/>
  <c r="G599" i="18"/>
  <c r="C600" i="18"/>
  <c r="X600" i="18" s="1"/>
  <c r="D600" i="18"/>
  <c r="Y600" i="18" s="1"/>
  <c r="E600" i="18"/>
  <c r="F600" i="18"/>
  <c r="G600" i="18"/>
  <c r="C601" i="18"/>
  <c r="X601" i="18" s="1"/>
  <c r="D601" i="18"/>
  <c r="Y601" i="18" s="1"/>
  <c r="E601" i="18"/>
  <c r="F601" i="18"/>
  <c r="G601" i="18"/>
  <c r="C602" i="18"/>
  <c r="X602" i="18" s="1"/>
  <c r="D602" i="18"/>
  <c r="Y602" i="18" s="1"/>
  <c r="E602" i="18"/>
  <c r="F602" i="18"/>
  <c r="G602" i="18"/>
  <c r="C603" i="18"/>
  <c r="X603" i="18" s="1"/>
  <c r="D603" i="18"/>
  <c r="Y603" i="18" s="1"/>
  <c r="E603" i="18"/>
  <c r="F603" i="18"/>
  <c r="G603" i="18"/>
  <c r="C604" i="18"/>
  <c r="X604" i="18" s="1"/>
  <c r="D604" i="18"/>
  <c r="Y604" i="18" s="1"/>
  <c r="E604" i="18"/>
  <c r="F604" i="18"/>
  <c r="G604" i="18"/>
  <c r="C605" i="18"/>
  <c r="X605" i="18" s="1"/>
  <c r="D605" i="18"/>
  <c r="Y605" i="18" s="1"/>
  <c r="E605" i="18"/>
  <c r="F605" i="18"/>
  <c r="G605" i="18"/>
  <c r="C606" i="18"/>
  <c r="X606" i="18" s="1"/>
  <c r="D606" i="18"/>
  <c r="Y606" i="18" s="1"/>
  <c r="E606" i="18"/>
  <c r="F606" i="18"/>
  <c r="G606" i="18"/>
  <c r="C607" i="18"/>
  <c r="X607" i="18" s="1"/>
  <c r="D607" i="18"/>
  <c r="Y607" i="18" s="1"/>
  <c r="E607" i="18"/>
  <c r="F607" i="18"/>
  <c r="G607" i="18"/>
  <c r="C608" i="18"/>
  <c r="X608" i="18" s="1"/>
  <c r="D608" i="18"/>
  <c r="Y608" i="18" s="1"/>
  <c r="E608" i="18"/>
  <c r="F608" i="18"/>
  <c r="G608" i="18"/>
  <c r="C609" i="18"/>
  <c r="X609" i="18" s="1"/>
  <c r="D609" i="18"/>
  <c r="Y609" i="18" s="1"/>
  <c r="E609" i="18"/>
  <c r="F609" i="18"/>
  <c r="G609" i="18"/>
  <c r="C610" i="18"/>
  <c r="X610" i="18" s="1"/>
  <c r="D610" i="18"/>
  <c r="Y610" i="18" s="1"/>
  <c r="E610" i="18"/>
  <c r="F610" i="18"/>
  <c r="G610" i="18"/>
  <c r="C611" i="18"/>
  <c r="X611" i="18" s="1"/>
  <c r="D611" i="18"/>
  <c r="Y611" i="18" s="1"/>
  <c r="E611" i="18"/>
  <c r="F611" i="18"/>
  <c r="G611" i="18"/>
  <c r="C612" i="18"/>
  <c r="X612" i="18" s="1"/>
  <c r="D612" i="18"/>
  <c r="Y612" i="18" s="1"/>
  <c r="E612" i="18"/>
  <c r="F612" i="18"/>
  <c r="G612" i="18"/>
  <c r="C613" i="18"/>
  <c r="X613" i="18" s="1"/>
  <c r="D613" i="18"/>
  <c r="Y613" i="18" s="1"/>
  <c r="E613" i="18"/>
  <c r="F613" i="18"/>
  <c r="G613" i="18"/>
  <c r="C614" i="18"/>
  <c r="X614" i="18" s="1"/>
  <c r="D614" i="18"/>
  <c r="Y614" i="18" s="1"/>
  <c r="E614" i="18"/>
  <c r="F614" i="18"/>
  <c r="G614" i="18"/>
  <c r="C615" i="18"/>
  <c r="X615" i="18" s="1"/>
  <c r="D615" i="18"/>
  <c r="Y615" i="18" s="1"/>
  <c r="E615" i="18"/>
  <c r="F615" i="18"/>
  <c r="G615" i="18"/>
  <c r="C616" i="18"/>
  <c r="X616" i="18" s="1"/>
  <c r="D616" i="18"/>
  <c r="Y616" i="18" s="1"/>
  <c r="E616" i="18"/>
  <c r="F616" i="18"/>
  <c r="G616" i="18"/>
  <c r="C617" i="18"/>
  <c r="X617" i="18" s="1"/>
  <c r="D617" i="18"/>
  <c r="Y617" i="18" s="1"/>
  <c r="E617" i="18"/>
  <c r="F617" i="18"/>
  <c r="G617" i="18"/>
  <c r="C618" i="18"/>
  <c r="X618" i="18" s="1"/>
  <c r="D618" i="18"/>
  <c r="Y618" i="18" s="1"/>
  <c r="E618" i="18"/>
  <c r="F618" i="18"/>
  <c r="G618" i="18"/>
  <c r="C619" i="18"/>
  <c r="X619" i="18" s="1"/>
  <c r="D619" i="18"/>
  <c r="Y619" i="18" s="1"/>
  <c r="E619" i="18"/>
  <c r="F619" i="18"/>
  <c r="G619" i="18"/>
  <c r="C620" i="18"/>
  <c r="X620" i="18" s="1"/>
  <c r="D620" i="18"/>
  <c r="Y620" i="18" s="1"/>
  <c r="E620" i="18"/>
  <c r="F620" i="18"/>
  <c r="G620" i="18"/>
  <c r="C621" i="18"/>
  <c r="X621" i="18" s="1"/>
  <c r="D621" i="18"/>
  <c r="Y621" i="18" s="1"/>
  <c r="E621" i="18"/>
  <c r="F621" i="18"/>
  <c r="G621" i="18"/>
  <c r="C622" i="18"/>
  <c r="X622" i="18" s="1"/>
  <c r="D622" i="18"/>
  <c r="Y622" i="18" s="1"/>
  <c r="E622" i="18"/>
  <c r="F622" i="18"/>
  <c r="G622" i="18"/>
  <c r="C623" i="18"/>
  <c r="X623" i="18" s="1"/>
  <c r="D623" i="18"/>
  <c r="Y623" i="18" s="1"/>
  <c r="E623" i="18"/>
  <c r="F623" i="18"/>
  <c r="G623" i="18"/>
  <c r="C624" i="18"/>
  <c r="X624" i="18" s="1"/>
  <c r="D624" i="18"/>
  <c r="Y624" i="18" s="1"/>
  <c r="E624" i="18"/>
  <c r="F624" i="18"/>
  <c r="G624" i="18"/>
  <c r="C625" i="18"/>
  <c r="X625" i="18" s="1"/>
  <c r="D625" i="18"/>
  <c r="Y625" i="18" s="1"/>
  <c r="E625" i="18"/>
  <c r="F625" i="18"/>
  <c r="G625" i="18"/>
  <c r="C626" i="18"/>
  <c r="X626" i="18" s="1"/>
  <c r="D626" i="18"/>
  <c r="Y626" i="18" s="1"/>
  <c r="E626" i="18"/>
  <c r="F626" i="18"/>
  <c r="G626" i="18"/>
  <c r="C627" i="18"/>
  <c r="X627" i="18" s="1"/>
  <c r="D627" i="18"/>
  <c r="Y627" i="18" s="1"/>
  <c r="E627" i="18"/>
  <c r="F627" i="18"/>
  <c r="G627" i="18"/>
  <c r="C628" i="18"/>
  <c r="X628" i="18" s="1"/>
  <c r="D628" i="18"/>
  <c r="Y628" i="18" s="1"/>
  <c r="E628" i="18"/>
  <c r="F628" i="18"/>
  <c r="G628" i="18"/>
  <c r="C629" i="18"/>
  <c r="X629" i="18" s="1"/>
  <c r="D629" i="18"/>
  <c r="Y629" i="18" s="1"/>
  <c r="E629" i="18"/>
  <c r="F629" i="18"/>
  <c r="G629" i="18"/>
  <c r="C630" i="18"/>
  <c r="X630" i="18" s="1"/>
  <c r="D630" i="18"/>
  <c r="Y630" i="18" s="1"/>
  <c r="E630" i="18"/>
  <c r="F630" i="18"/>
  <c r="G630" i="18"/>
  <c r="C631" i="18"/>
  <c r="X631" i="18" s="1"/>
  <c r="D631" i="18"/>
  <c r="Y631" i="18" s="1"/>
  <c r="E631" i="18"/>
  <c r="F631" i="18"/>
  <c r="G631" i="18"/>
  <c r="C632" i="18"/>
  <c r="X632" i="18" s="1"/>
  <c r="D632" i="18"/>
  <c r="Y632" i="18" s="1"/>
  <c r="E632" i="18"/>
  <c r="F632" i="18"/>
  <c r="G632" i="18"/>
  <c r="C633" i="18"/>
  <c r="X633" i="18" s="1"/>
  <c r="D633" i="18"/>
  <c r="Y633" i="18" s="1"/>
  <c r="E633" i="18"/>
  <c r="F633" i="18"/>
  <c r="G633" i="18"/>
  <c r="C634" i="18"/>
  <c r="X634" i="18" s="1"/>
  <c r="D634" i="18"/>
  <c r="Y634" i="18" s="1"/>
  <c r="E634" i="18"/>
  <c r="F634" i="18"/>
  <c r="G634" i="18"/>
  <c r="C635" i="18"/>
  <c r="X635" i="18" s="1"/>
  <c r="D635" i="18"/>
  <c r="Y635" i="18" s="1"/>
  <c r="E635" i="18"/>
  <c r="F635" i="18"/>
  <c r="G635" i="18"/>
  <c r="C636" i="18"/>
  <c r="X636" i="18" s="1"/>
  <c r="D636" i="18"/>
  <c r="Y636" i="18" s="1"/>
  <c r="E636" i="18"/>
  <c r="F636" i="18"/>
  <c r="G636" i="18"/>
  <c r="C637" i="18"/>
  <c r="X637" i="18" s="1"/>
  <c r="D637" i="18"/>
  <c r="Y637" i="18" s="1"/>
  <c r="E637" i="18"/>
  <c r="F637" i="18"/>
  <c r="G637" i="18"/>
  <c r="C638" i="18"/>
  <c r="X638" i="18" s="1"/>
  <c r="D638" i="18"/>
  <c r="Y638" i="18" s="1"/>
  <c r="E638" i="18"/>
  <c r="F638" i="18"/>
  <c r="G638" i="18"/>
  <c r="C639" i="18"/>
  <c r="X639" i="18" s="1"/>
  <c r="D639" i="18"/>
  <c r="Y639" i="18" s="1"/>
  <c r="E639" i="18"/>
  <c r="F639" i="18"/>
  <c r="G639" i="18"/>
  <c r="C640" i="18"/>
  <c r="X640" i="18" s="1"/>
  <c r="D640" i="18"/>
  <c r="Y640" i="18" s="1"/>
  <c r="E640" i="18"/>
  <c r="F640" i="18"/>
  <c r="G640" i="18"/>
  <c r="C641" i="18"/>
  <c r="X641" i="18" s="1"/>
  <c r="D641" i="18"/>
  <c r="Y641" i="18" s="1"/>
  <c r="E641" i="18"/>
  <c r="F641" i="18"/>
  <c r="G641" i="18"/>
  <c r="C642" i="18"/>
  <c r="X642" i="18" s="1"/>
  <c r="D642" i="18"/>
  <c r="Y642" i="18" s="1"/>
  <c r="E642" i="18"/>
  <c r="F642" i="18"/>
  <c r="G642" i="18"/>
  <c r="C643" i="18"/>
  <c r="X643" i="18" s="1"/>
  <c r="D643" i="18"/>
  <c r="Y643" i="18" s="1"/>
  <c r="E643" i="18"/>
  <c r="F643" i="18"/>
  <c r="G643" i="18"/>
  <c r="C644" i="18"/>
  <c r="X644" i="18" s="1"/>
  <c r="D644" i="18"/>
  <c r="Y644" i="18" s="1"/>
  <c r="E644" i="18"/>
  <c r="F644" i="18"/>
  <c r="G644" i="18"/>
  <c r="C645" i="18"/>
  <c r="X645" i="18" s="1"/>
  <c r="D645" i="18"/>
  <c r="Y645" i="18" s="1"/>
  <c r="E645" i="18"/>
  <c r="F645" i="18"/>
  <c r="G645" i="18"/>
  <c r="C646" i="18"/>
  <c r="X646" i="18" s="1"/>
  <c r="D646" i="18"/>
  <c r="Y646" i="18" s="1"/>
  <c r="E646" i="18"/>
  <c r="F646" i="18"/>
  <c r="G646" i="18"/>
  <c r="C647" i="18"/>
  <c r="X647" i="18" s="1"/>
  <c r="D647" i="18"/>
  <c r="Y647" i="18" s="1"/>
  <c r="E647" i="18"/>
  <c r="F647" i="18"/>
  <c r="G647" i="18"/>
  <c r="C648" i="18"/>
  <c r="X648" i="18" s="1"/>
  <c r="D648" i="18"/>
  <c r="Y648" i="18" s="1"/>
  <c r="E648" i="18"/>
  <c r="F648" i="18"/>
  <c r="G648" i="18"/>
  <c r="C649" i="18"/>
  <c r="X649" i="18" s="1"/>
  <c r="D649" i="18"/>
  <c r="Y649" i="18" s="1"/>
  <c r="E649" i="18"/>
  <c r="F649" i="18"/>
  <c r="G649" i="18"/>
  <c r="C650" i="18"/>
  <c r="X650" i="18" s="1"/>
  <c r="D650" i="18"/>
  <c r="Y650" i="18" s="1"/>
  <c r="E650" i="18"/>
  <c r="F650" i="18"/>
  <c r="G650" i="18"/>
  <c r="C651" i="18"/>
  <c r="X651" i="18" s="1"/>
  <c r="D651" i="18"/>
  <c r="Y651" i="18" s="1"/>
  <c r="E651" i="18"/>
  <c r="F651" i="18"/>
  <c r="G651" i="18"/>
  <c r="C652" i="18"/>
  <c r="X652" i="18" s="1"/>
  <c r="D652" i="18"/>
  <c r="Y652" i="18" s="1"/>
  <c r="E652" i="18"/>
  <c r="F652" i="18"/>
  <c r="G652" i="18"/>
  <c r="C653" i="18"/>
  <c r="X653" i="18" s="1"/>
  <c r="D653" i="18"/>
  <c r="Y653" i="18" s="1"/>
  <c r="E653" i="18"/>
  <c r="F653" i="18"/>
  <c r="G653" i="18"/>
  <c r="C654" i="18"/>
  <c r="X654" i="18" s="1"/>
  <c r="D654" i="18"/>
  <c r="Y654" i="18" s="1"/>
  <c r="E654" i="18"/>
  <c r="F654" i="18"/>
  <c r="G654" i="18"/>
  <c r="C655" i="18"/>
  <c r="X655" i="18" s="1"/>
  <c r="D655" i="18"/>
  <c r="Y655" i="18" s="1"/>
  <c r="E655" i="18"/>
  <c r="F655" i="18"/>
  <c r="G655" i="18"/>
  <c r="C656" i="18"/>
  <c r="X656" i="18" s="1"/>
  <c r="D656" i="18"/>
  <c r="Y656" i="18" s="1"/>
  <c r="E656" i="18"/>
  <c r="F656" i="18"/>
  <c r="G656" i="18"/>
  <c r="C657" i="18"/>
  <c r="X657" i="18" s="1"/>
  <c r="D657" i="18"/>
  <c r="Y657" i="18" s="1"/>
  <c r="E657" i="18"/>
  <c r="F657" i="18"/>
  <c r="G657" i="18"/>
  <c r="C658" i="18"/>
  <c r="X658" i="18" s="1"/>
  <c r="D658" i="18"/>
  <c r="Y658" i="18" s="1"/>
  <c r="E658" i="18"/>
  <c r="F658" i="18"/>
  <c r="G658" i="18"/>
  <c r="C659" i="18"/>
  <c r="X659" i="18" s="1"/>
  <c r="D659" i="18"/>
  <c r="Y659" i="18" s="1"/>
  <c r="E659" i="18"/>
  <c r="F659" i="18"/>
  <c r="G659" i="18"/>
  <c r="C660" i="18"/>
  <c r="X660" i="18" s="1"/>
  <c r="D660" i="18"/>
  <c r="Y660" i="18" s="1"/>
  <c r="E660" i="18"/>
  <c r="F660" i="18"/>
  <c r="G660" i="18"/>
  <c r="C661" i="18"/>
  <c r="X661" i="18" s="1"/>
  <c r="D661" i="18"/>
  <c r="Y661" i="18" s="1"/>
  <c r="E661" i="18"/>
  <c r="F661" i="18"/>
  <c r="G661" i="18"/>
  <c r="C662" i="18"/>
  <c r="X662" i="18" s="1"/>
  <c r="D662" i="18"/>
  <c r="Y662" i="18" s="1"/>
  <c r="E662" i="18"/>
  <c r="F662" i="18"/>
  <c r="G662" i="18"/>
  <c r="C663" i="18"/>
  <c r="X663" i="18" s="1"/>
  <c r="D663" i="18"/>
  <c r="Y663" i="18" s="1"/>
  <c r="E663" i="18"/>
  <c r="F663" i="18"/>
  <c r="G663" i="18"/>
  <c r="C664" i="18"/>
  <c r="X664" i="18" s="1"/>
  <c r="D664" i="18"/>
  <c r="Y664" i="18" s="1"/>
  <c r="E664" i="18"/>
  <c r="F664" i="18"/>
  <c r="G664" i="18"/>
  <c r="C665" i="18"/>
  <c r="X665" i="18" s="1"/>
  <c r="D665" i="18"/>
  <c r="Y665" i="18" s="1"/>
  <c r="E665" i="18"/>
  <c r="F665" i="18"/>
  <c r="G665" i="18"/>
  <c r="C666" i="18"/>
  <c r="X666" i="18" s="1"/>
  <c r="D666" i="18"/>
  <c r="Y666" i="18" s="1"/>
  <c r="E666" i="18"/>
  <c r="F666" i="18"/>
  <c r="G666" i="18"/>
  <c r="C667" i="18"/>
  <c r="X667" i="18" s="1"/>
  <c r="D667" i="18"/>
  <c r="Y667" i="18" s="1"/>
  <c r="E667" i="18"/>
  <c r="F667" i="18"/>
  <c r="G667" i="18"/>
  <c r="C668" i="18"/>
  <c r="X668" i="18" s="1"/>
  <c r="D668" i="18"/>
  <c r="Y668" i="18" s="1"/>
  <c r="E668" i="18"/>
  <c r="F668" i="18"/>
  <c r="G668" i="18"/>
  <c r="C669" i="18"/>
  <c r="X669" i="18" s="1"/>
  <c r="D669" i="18"/>
  <c r="Y669" i="18" s="1"/>
  <c r="E669" i="18"/>
  <c r="F669" i="18"/>
  <c r="G669" i="18"/>
  <c r="C670" i="18"/>
  <c r="X670" i="18" s="1"/>
  <c r="D670" i="18"/>
  <c r="Y670" i="18" s="1"/>
  <c r="E670" i="18"/>
  <c r="F670" i="18"/>
  <c r="G670" i="18"/>
  <c r="C671" i="18"/>
  <c r="X671" i="18" s="1"/>
  <c r="D671" i="18"/>
  <c r="Y671" i="18" s="1"/>
  <c r="E671" i="18"/>
  <c r="F671" i="18"/>
  <c r="G671" i="18"/>
  <c r="C672" i="18"/>
  <c r="X672" i="18" s="1"/>
  <c r="D672" i="18"/>
  <c r="Y672" i="18" s="1"/>
  <c r="E672" i="18"/>
  <c r="F672" i="18"/>
  <c r="G672" i="18"/>
  <c r="C673" i="18"/>
  <c r="X673" i="18" s="1"/>
  <c r="D673" i="18"/>
  <c r="Y673" i="18" s="1"/>
  <c r="E673" i="18"/>
  <c r="F673" i="18"/>
  <c r="G673" i="18"/>
  <c r="C674" i="18"/>
  <c r="X674" i="18" s="1"/>
  <c r="D674" i="18"/>
  <c r="Y674" i="18" s="1"/>
  <c r="E674" i="18"/>
  <c r="F674" i="18"/>
  <c r="G674" i="18"/>
  <c r="C675" i="18"/>
  <c r="X675" i="18" s="1"/>
  <c r="D675" i="18"/>
  <c r="Y675" i="18" s="1"/>
  <c r="E675" i="18"/>
  <c r="F675" i="18"/>
  <c r="G675" i="18"/>
  <c r="C676" i="18"/>
  <c r="X676" i="18" s="1"/>
  <c r="D676" i="18"/>
  <c r="Y676" i="18" s="1"/>
  <c r="E676" i="18"/>
  <c r="F676" i="18"/>
  <c r="G676" i="18"/>
  <c r="C677" i="18"/>
  <c r="X677" i="18" s="1"/>
  <c r="D677" i="18"/>
  <c r="Y677" i="18" s="1"/>
  <c r="E677" i="18"/>
  <c r="F677" i="18"/>
  <c r="G677" i="18"/>
  <c r="C678" i="18"/>
  <c r="X678" i="18" s="1"/>
  <c r="D678" i="18"/>
  <c r="Y678" i="18" s="1"/>
  <c r="E678" i="18"/>
  <c r="F678" i="18"/>
  <c r="G678" i="18"/>
  <c r="C679" i="18"/>
  <c r="X679" i="18" s="1"/>
  <c r="D679" i="18"/>
  <c r="Y679" i="18" s="1"/>
  <c r="E679" i="18"/>
  <c r="F679" i="18"/>
  <c r="G679" i="18"/>
  <c r="C680" i="18"/>
  <c r="X680" i="18" s="1"/>
  <c r="D680" i="18"/>
  <c r="Y680" i="18" s="1"/>
  <c r="E680" i="18"/>
  <c r="F680" i="18"/>
  <c r="G680" i="18"/>
  <c r="C681" i="18"/>
  <c r="X681" i="18" s="1"/>
  <c r="D681" i="18"/>
  <c r="Y681" i="18" s="1"/>
  <c r="E681" i="18"/>
  <c r="F681" i="18"/>
  <c r="G681" i="18"/>
  <c r="C682" i="18"/>
  <c r="X682" i="18" s="1"/>
  <c r="D682" i="18"/>
  <c r="Y682" i="18" s="1"/>
  <c r="E682" i="18"/>
  <c r="F682" i="18"/>
  <c r="G682" i="18"/>
  <c r="C683" i="18"/>
  <c r="X683" i="18" s="1"/>
  <c r="D683" i="18"/>
  <c r="Y683" i="18" s="1"/>
  <c r="E683" i="18"/>
  <c r="F683" i="18"/>
  <c r="G683" i="18"/>
  <c r="C684" i="18"/>
  <c r="X684" i="18" s="1"/>
  <c r="D684" i="18"/>
  <c r="Y684" i="18" s="1"/>
  <c r="E684" i="18"/>
  <c r="F684" i="18"/>
  <c r="G684" i="18"/>
  <c r="C685" i="18"/>
  <c r="X685" i="18" s="1"/>
  <c r="D685" i="18"/>
  <c r="Y685" i="18" s="1"/>
  <c r="E685" i="18"/>
  <c r="F685" i="18"/>
  <c r="G685" i="18"/>
  <c r="C686" i="18"/>
  <c r="X686" i="18" s="1"/>
  <c r="D686" i="18"/>
  <c r="Y686" i="18" s="1"/>
  <c r="E686" i="18"/>
  <c r="F686" i="18"/>
  <c r="G686" i="18"/>
  <c r="C687" i="18"/>
  <c r="X687" i="18" s="1"/>
  <c r="D687" i="18"/>
  <c r="Y687" i="18" s="1"/>
  <c r="E687" i="18"/>
  <c r="F687" i="18"/>
  <c r="G687" i="18"/>
  <c r="C688" i="18"/>
  <c r="X688" i="18" s="1"/>
  <c r="D688" i="18"/>
  <c r="Y688" i="18" s="1"/>
  <c r="E688" i="18"/>
  <c r="F688" i="18"/>
  <c r="G688" i="18"/>
  <c r="C689" i="18"/>
  <c r="X689" i="18" s="1"/>
  <c r="D689" i="18"/>
  <c r="Y689" i="18" s="1"/>
  <c r="E689" i="18"/>
  <c r="F689" i="18"/>
  <c r="G689" i="18"/>
  <c r="C690" i="18"/>
  <c r="X690" i="18" s="1"/>
  <c r="D690" i="18"/>
  <c r="Y690" i="18" s="1"/>
  <c r="E690" i="18"/>
  <c r="F690" i="18"/>
  <c r="G690" i="18"/>
  <c r="C691" i="18"/>
  <c r="X691" i="18" s="1"/>
  <c r="D691" i="18"/>
  <c r="Y691" i="18" s="1"/>
  <c r="E691" i="18"/>
  <c r="F691" i="18"/>
  <c r="G691" i="18"/>
  <c r="C692" i="18"/>
  <c r="X692" i="18" s="1"/>
  <c r="D692" i="18"/>
  <c r="Y692" i="18" s="1"/>
  <c r="E692" i="18"/>
  <c r="F692" i="18"/>
  <c r="G692" i="18"/>
  <c r="C693" i="18"/>
  <c r="X693" i="18" s="1"/>
  <c r="D693" i="18"/>
  <c r="Y693" i="18" s="1"/>
  <c r="E693" i="18"/>
  <c r="F693" i="18"/>
  <c r="G693" i="18"/>
  <c r="C694" i="18"/>
  <c r="X694" i="18" s="1"/>
  <c r="D694" i="18"/>
  <c r="Y694" i="18" s="1"/>
  <c r="E694" i="18"/>
  <c r="F694" i="18"/>
  <c r="G694" i="18"/>
  <c r="C695" i="18"/>
  <c r="X695" i="18" s="1"/>
  <c r="D695" i="18"/>
  <c r="Y695" i="18" s="1"/>
  <c r="E695" i="18"/>
  <c r="F695" i="18"/>
  <c r="G695" i="18"/>
  <c r="C696" i="18"/>
  <c r="X696" i="18" s="1"/>
  <c r="D696" i="18"/>
  <c r="Y696" i="18" s="1"/>
  <c r="E696" i="18"/>
  <c r="F696" i="18"/>
  <c r="G696" i="18"/>
  <c r="C697" i="18"/>
  <c r="X697" i="18" s="1"/>
  <c r="D697" i="18"/>
  <c r="Y697" i="18" s="1"/>
  <c r="E697" i="18"/>
  <c r="F697" i="18"/>
  <c r="G697" i="18"/>
  <c r="C698" i="18"/>
  <c r="X698" i="18" s="1"/>
  <c r="D698" i="18"/>
  <c r="Y698" i="18" s="1"/>
  <c r="E698" i="18"/>
  <c r="F698" i="18"/>
  <c r="G698" i="18"/>
  <c r="C699" i="18"/>
  <c r="X699" i="18" s="1"/>
  <c r="D699" i="18"/>
  <c r="Y699" i="18" s="1"/>
  <c r="E699" i="18"/>
  <c r="F699" i="18"/>
  <c r="G699" i="18"/>
  <c r="C700" i="18"/>
  <c r="X700" i="18" s="1"/>
  <c r="D700" i="18"/>
  <c r="Y700" i="18" s="1"/>
  <c r="E700" i="18"/>
  <c r="F700" i="18"/>
  <c r="G700" i="18"/>
  <c r="C701" i="18"/>
  <c r="X701" i="18" s="1"/>
  <c r="D701" i="18"/>
  <c r="Y701" i="18" s="1"/>
  <c r="E701" i="18"/>
  <c r="F701" i="18"/>
  <c r="G701" i="18"/>
  <c r="C702" i="18"/>
  <c r="X702" i="18" s="1"/>
  <c r="D702" i="18"/>
  <c r="Y702" i="18" s="1"/>
  <c r="E702" i="18"/>
  <c r="F702" i="18"/>
  <c r="G702" i="18"/>
  <c r="C703" i="18"/>
  <c r="X703" i="18" s="1"/>
  <c r="D703" i="18"/>
  <c r="Y703" i="18" s="1"/>
  <c r="E703" i="18"/>
  <c r="F703" i="18"/>
  <c r="G703" i="18"/>
  <c r="C704" i="18"/>
  <c r="X704" i="18" s="1"/>
  <c r="D704" i="18"/>
  <c r="Y704" i="18" s="1"/>
  <c r="E704" i="18"/>
  <c r="F704" i="18"/>
  <c r="G704" i="18"/>
  <c r="C705" i="18"/>
  <c r="X705" i="18" s="1"/>
  <c r="D705" i="18"/>
  <c r="Y705" i="18" s="1"/>
  <c r="E705" i="18"/>
  <c r="F705" i="18"/>
  <c r="G705" i="18"/>
  <c r="C706" i="18"/>
  <c r="X706" i="18" s="1"/>
  <c r="D706" i="18"/>
  <c r="Y706" i="18" s="1"/>
  <c r="E706" i="18"/>
  <c r="F706" i="18"/>
  <c r="G706" i="18"/>
  <c r="C707" i="18"/>
  <c r="X707" i="18" s="1"/>
  <c r="D707" i="18"/>
  <c r="Y707" i="18" s="1"/>
  <c r="E707" i="18"/>
  <c r="F707" i="18"/>
  <c r="G707" i="18"/>
  <c r="C708" i="18"/>
  <c r="X708" i="18" s="1"/>
  <c r="D708" i="18"/>
  <c r="Y708" i="18" s="1"/>
  <c r="E708" i="18"/>
  <c r="F708" i="18"/>
  <c r="G708" i="18"/>
  <c r="C709" i="18"/>
  <c r="X709" i="18" s="1"/>
  <c r="D709" i="18"/>
  <c r="Y709" i="18" s="1"/>
  <c r="E709" i="18"/>
  <c r="F709" i="18"/>
  <c r="G709" i="18"/>
  <c r="C710" i="18"/>
  <c r="X710" i="18" s="1"/>
  <c r="D710" i="18"/>
  <c r="Y710" i="18" s="1"/>
  <c r="E710" i="18"/>
  <c r="F710" i="18"/>
  <c r="G710" i="18"/>
  <c r="C711" i="18"/>
  <c r="X711" i="18" s="1"/>
  <c r="D711" i="18"/>
  <c r="Y711" i="18" s="1"/>
  <c r="E711" i="18"/>
  <c r="F711" i="18"/>
  <c r="G711" i="18"/>
  <c r="C712" i="18"/>
  <c r="X712" i="18" s="1"/>
  <c r="D712" i="18"/>
  <c r="Y712" i="18" s="1"/>
  <c r="E712" i="18"/>
  <c r="F712" i="18"/>
  <c r="G712" i="18"/>
  <c r="C713" i="18"/>
  <c r="X713" i="18" s="1"/>
  <c r="D713" i="18"/>
  <c r="Y713" i="18" s="1"/>
  <c r="E713" i="18"/>
  <c r="F713" i="18"/>
  <c r="G713" i="18"/>
  <c r="C714" i="18"/>
  <c r="X714" i="18" s="1"/>
  <c r="D714" i="18"/>
  <c r="Y714" i="18" s="1"/>
  <c r="E714" i="18"/>
  <c r="F714" i="18"/>
  <c r="G714" i="18"/>
  <c r="C715" i="18"/>
  <c r="X715" i="18" s="1"/>
  <c r="D715" i="18"/>
  <c r="Y715" i="18" s="1"/>
  <c r="E715" i="18"/>
  <c r="F715" i="18"/>
  <c r="G715" i="18"/>
  <c r="C716" i="18"/>
  <c r="X716" i="18" s="1"/>
  <c r="D716" i="18"/>
  <c r="Y716" i="18" s="1"/>
  <c r="E716" i="18"/>
  <c r="F716" i="18"/>
  <c r="G716" i="18"/>
  <c r="C717" i="18"/>
  <c r="X717" i="18" s="1"/>
  <c r="D717" i="18"/>
  <c r="Y717" i="18" s="1"/>
  <c r="E717" i="18"/>
  <c r="F717" i="18"/>
  <c r="G717" i="18"/>
  <c r="C718" i="18"/>
  <c r="X718" i="18" s="1"/>
  <c r="D718" i="18"/>
  <c r="Y718" i="18" s="1"/>
  <c r="E718" i="18"/>
  <c r="F718" i="18"/>
  <c r="G718" i="18"/>
  <c r="C719" i="18"/>
  <c r="X719" i="18" s="1"/>
  <c r="D719" i="18"/>
  <c r="Y719" i="18" s="1"/>
  <c r="E719" i="18"/>
  <c r="F719" i="18"/>
  <c r="G719" i="18"/>
  <c r="C720" i="18"/>
  <c r="X720" i="18" s="1"/>
  <c r="D720" i="18"/>
  <c r="Y720" i="18" s="1"/>
  <c r="E720" i="18"/>
  <c r="F720" i="18"/>
  <c r="G720" i="18"/>
  <c r="C721" i="18"/>
  <c r="X721" i="18" s="1"/>
  <c r="D721" i="18"/>
  <c r="Y721" i="18" s="1"/>
  <c r="E721" i="18"/>
  <c r="F721" i="18"/>
  <c r="G721" i="18"/>
  <c r="C722" i="18"/>
  <c r="X722" i="18" s="1"/>
  <c r="D722" i="18"/>
  <c r="Y722" i="18" s="1"/>
  <c r="E722" i="18"/>
  <c r="F722" i="18"/>
  <c r="G722" i="18"/>
  <c r="C723" i="18"/>
  <c r="X723" i="18" s="1"/>
  <c r="D723" i="18"/>
  <c r="Y723" i="18" s="1"/>
  <c r="E723" i="18"/>
  <c r="F723" i="18"/>
  <c r="G723" i="18"/>
  <c r="C724" i="18"/>
  <c r="X724" i="18" s="1"/>
  <c r="D724" i="18"/>
  <c r="Y724" i="18" s="1"/>
  <c r="E724" i="18"/>
  <c r="F724" i="18"/>
  <c r="G724" i="18"/>
  <c r="C725" i="18"/>
  <c r="X725" i="18" s="1"/>
  <c r="D725" i="18"/>
  <c r="Y725" i="18" s="1"/>
  <c r="E725" i="18"/>
  <c r="F725" i="18"/>
  <c r="G725" i="18"/>
  <c r="C726" i="18"/>
  <c r="X726" i="18" s="1"/>
  <c r="D726" i="18"/>
  <c r="Y726" i="18" s="1"/>
  <c r="E726" i="18"/>
  <c r="F726" i="18"/>
  <c r="G726" i="18"/>
  <c r="C727" i="18"/>
  <c r="X727" i="18" s="1"/>
  <c r="D727" i="18"/>
  <c r="Y727" i="18" s="1"/>
  <c r="E727" i="18"/>
  <c r="F727" i="18"/>
  <c r="G727" i="18"/>
  <c r="C728" i="18"/>
  <c r="X728" i="18" s="1"/>
  <c r="D728" i="18"/>
  <c r="Y728" i="18" s="1"/>
  <c r="E728" i="18"/>
  <c r="F728" i="18"/>
  <c r="G728" i="18"/>
  <c r="C729" i="18"/>
  <c r="X729" i="18" s="1"/>
  <c r="D729" i="18"/>
  <c r="Y729" i="18" s="1"/>
  <c r="E729" i="18"/>
  <c r="F729" i="18"/>
  <c r="G729" i="18"/>
  <c r="C730" i="18"/>
  <c r="X730" i="18" s="1"/>
  <c r="D730" i="18"/>
  <c r="Y730" i="18" s="1"/>
  <c r="E730" i="18"/>
  <c r="F730" i="18"/>
  <c r="G730" i="18"/>
  <c r="C731" i="18"/>
  <c r="X731" i="18" s="1"/>
  <c r="D731" i="18"/>
  <c r="Y731" i="18" s="1"/>
  <c r="E731" i="18"/>
  <c r="F731" i="18"/>
  <c r="G731" i="18"/>
  <c r="C732" i="18"/>
  <c r="X732" i="18" s="1"/>
  <c r="D732" i="18"/>
  <c r="Y732" i="18" s="1"/>
  <c r="E732" i="18"/>
  <c r="F732" i="18"/>
  <c r="G732" i="18"/>
  <c r="C733" i="18"/>
  <c r="X733" i="18" s="1"/>
  <c r="D733" i="18"/>
  <c r="Y733" i="18" s="1"/>
  <c r="E733" i="18"/>
  <c r="F733" i="18"/>
  <c r="G733" i="18"/>
  <c r="C734" i="18"/>
  <c r="X734" i="18" s="1"/>
  <c r="D734" i="18"/>
  <c r="Y734" i="18" s="1"/>
  <c r="E734" i="18"/>
  <c r="F734" i="18"/>
  <c r="G734" i="18"/>
  <c r="C735" i="18"/>
  <c r="X735" i="18" s="1"/>
  <c r="D735" i="18"/>
  <c r="Y735" i="18" s="1"/>
  <c r="E735" i="18"/>
  <c r="F735" i="18"/>
  <c r="G735" i="18"/>
  <c r="C736" i="18"/>
  <c r="X736" i="18" s="1"/>
  <c r="D736" i="18"/>
  <c r="Y736" i="18" s="1"/>
  <c r="E736" i="18"/>
  <c r="F736" i="18"/>
  <c r="G736" i="18"/>
  <c r="C737" i="18"/>
  <c r="X737" i="18" s="1"/>
  <c r="D737" i="18"/>
  <c r="Y737" i="18" s="1"/>
  <c r="E737" i="18"/>
  <c r="F737" i="18"/>
  <c r="G737" i="18"/>
  <c r="C738" i="18"/>
  <c r="X738" i="18" s="1"/>
  <c r="D738" i="18"/>
  <c r="Y738" i="18" s="1"/>
  <c r="E738" i="18"/>
  <c r="F738" i="18"/>
  <c r="G738" i="18"/>
  <c r="C739" i="18"/>
  <c r="X739" i="18" s="1"/>
  <c r="D739" i="18"/>
  <c r="Y739" i="18" s="1"/>
  <c r="E739" i="18"/>
  <c r="F739" i="18"/>
  <c r="G739" i="18"/>
  <c r="C740" i="18"/>
  <c r="X740" i="18" s="1"/>
  <c r="D740" i="18"/>
  <c r="Y740" i="18" s="1"/>
  <c r="E740" i="18"/>
  <c r="F740" i="18"/>
  <c r="G740" i="18"/>
  <c r="C741" i="18"/>
  <c r="X741" i="18" s="1"/>
  <c r="D741" i="18"/>
  <c r="Y741" i="18" s="1"/>
  <c r="E741" i="18"/>
  <c r="F741" i="18"/>
  <c r="G741" i="18"/>
  <c r="C742" i="18"/>
  <c r="X742" i="18" s="1"/>
  <c r="D742" i="18"/>
  <c r="Y742" i="18" s="1"/>
  <c r="E742" i="18"/>
  <c r="F742" i="18"/>
  <c r="G742" i="18"/>
  <c r="C743" i="18"/>
  <c r="X743" i="18" s="1"/>
  <c r="D743" i="18"/>
  <c r="Y743" i="18" s="1"/>
  <c r="E743" i="18"/>
  <c r="F743" i="18"/>
  <c r="G743" i="18"/>
  <c r="C744" i="18"/>
  <c r="X744" i="18" s="1"/>
  <c r="D744" i="18"/>
  <c r="Y744" i="18" s="1"/>
  <c r="E744" i="18"/>
  <c r="F744" i="18"/>
  <c r="G744" i="18"/>
  <c r="C745" i="18"/>
  <c r="X745" i="18" s="1"/>
  <c r="D745" i="18"/>
  <c r="Y745" i="18" s="1"/>
  <c r="E745" i="18"/>
  <c r="F745" i="18"/>
  <c r="G745" i="18"/>
  <c r="C746" i="18"/>
  <c r="X746" i="18" s="1"/>
  <c r="D746" i="18"/>
  <c r="Y746" i="18" s="1"/>
  <c r="E746" i="18"/>
  <c r="F746" i="18"/>
  <c r="G746" i="18"/>
  <c r="C747" i="18"/>
  <c r="X747" i="18" s="1"/>
  <c r="D747" i="18"/>
  <c r="Y747" i="18" s="1"/>
  <c r="E747" i="18"/>
  <c r="F747" i="18"/>
  <c r="G747" i="18"/>
  <c r="C748" i="18"/>
  <c r="X748" i="18" s="1"/>
  <c r="D748" i="18"/>
  <c r="Y748" i="18" s="1"/>
  <c r="E748" i="18"/>
  <c r="F748" i="18"/>
  <c r="G748" i="18"/>
  <c r="C749" i="18"/>
  <c r="X749" i="18" s="1"/>
  <c r="D749" i="18"/>
  <c r="Y749" i="18" s="1"/>
  <c r="E749" i="18"/>
  <c r="F749" i="18"/>
  <c r="G749" i="18"/>
  <c r="C750" i="18"/>
  <c r="X750" i="18" s="1"/>
  <c r="D750" i="18"/>
  <c r="Y750" i="18" s="1"/>
  <c r="E750" i="18"/>
  <c r="F750" i="18"/>
  <c r="G750" i="18"/>
  <c r="C751" i="18"/>
  <c r="X751" i="18" s="1"/>
  <c r="D751" i="18"/>
  <c r="Y751" i="18" s="1"/>
  <c r="E751" i="18"/>
  <c r="F751" i="18"/>
  <c r="G751" i="18"/>
  <c r="C752" i="18"/>
  <c r="X752" i="18" s="1"/>
  <c r="D752" i="18"/>
  <c r="Y752" i="18" s="1"/>
  <c r="E752" i="18"/>
  <c r="F752" i="18"/>
  <c r="G752" i="18"/>
  <c r="C753" i="18"/>
  <c r="X753" i="18" s="1"/>
  <c r="D753" i="18"/>
  <c r="Y753" i="18" s="1"/>
  <c r="E753" i="18"/>
  <c r="F753" i="18"/>
  <c r="G753" i="18"/>
  <c r="C754" i="18"/>
  <c r="X754" i="18" s="1"/>
  <c r="D754" i="18"/>
  <c r="Y754" i="18" s="1"/>
  <c r="E754" i="18"/>
  <c r="F754" i="18"/>
  <c r="G754" i="18"/>
  <c r="C755" i="18"/>
  <c r="X755" i="18" s="1"/>
  <c r="D755" i="18"/>
  <c r="Y755" i="18" s="1"/>
  <c r="E755" i="18"/>
  <c r="F755" i="18"/>
  <c r="G755" i="18"/>
  <c r="C756" i="18"/>
  <c r="X756" i="18" s="1"/>
  <c r="D756" i="18"/>
  <c r="Y756" i="18" s="1"/>
  <c r="E756" i="18"/>
  <c r="F756" i="18"/>
  <c r="G756" i="18"/>
  <c r="C757" i="18"/>
  <c r="X757" i="18" s="1"/>
  <c r="D757" i="18"/>
  <c r="Y757" i="18" s="1"/>
  <c r="E757" i="18"/>
  <c r="F757" i="18"/>
  <c r="G757" i="18"/>
  <c r="C758" i="18"/>
  <c r="X758" i="18" s="1"/>
  <c r="D758" i="18"/>
  <c r="Y758" i="18" s="1"/>
  <c r="E758" i="18"/>
  <c r="F758" i="18"/>
  <c r="G758" i="18"/>
  <c r="C759" i="18"/>
  <c r="X759" i="18" s="1"/>
  <c r="D759" i="18"/>
  <c r="Y759" i="18" s="1"/>
  <c r="E759" i="18"/>
  <c r="F759" i="18"/>
  <c r="G759" i="18"/>
  <c r="C760" i="18"/>
  <c r="X760" i="18" s="1"/>
  <c r="D760" i="18"/>
  <c r="Y760" i="18" s="1"/>
  <c r="E760" i="18"/>
  <c r="F760" i="18"/>
  <c r="G760" i="18"/>
  <c r="C761" i="18"/>
  <c r="X761" i="18" s="1"/>
  <c r="D761" i="18"/>
  <c r="Y761" i="18" s="1"/>
  <c r="E761" i="18"/>
  <c r="F761" i="18"/>
  <c r="G761" i="18"/>
  <c r="C762" i="18"/>
  <c r="X762" i="18" s="1"/>
  <c r="D762" i="18"/>
  <c r="Y762" i="18" s="1"/>
  <c r="E762" i="18"/>
  <c r="F762" i="18"/>
  <c r="G762" i="18"/>
  <c r="C763" i="18"/>
  <c r="X763" i="18" s="1"/>
  <c r="D763" i="18"/>
  <c r="Y763" i="18" s="1"/>
  <c r="E763" i="18"/>
  <c r="F763" i="18"/>
  <c r="G763" i="18"/>
  <c r="C764" i="18"/>
  <c r="X764" i="18" s="1"/>
  <c r="D764" i="18"/>
  <c r="Y764" i="18" s="1"/>
  <c r="E764" i="18"/>
  <c r="F764" i="18"/>
  <c r="G764" i="18"/>
  <c r="C765" i="18"/>
  <c r="X765" i="18" s="1"/>
  <c r="D765" i="18"/>
  <c r="Y765" i="18" s="1"/>
  <c r="E765" i="18"/>
  <c r="F765" i="18"/>
  <c r="G765" i="18"/>
  <c r="C766" i="18"/>
  <c r="X766" i="18" s="1"/>
  <c r="D766" i="18"/>
  <c r="Y766" i="18" s="1"/>
  <c r="E766" i="18"/>
  <c r="F766" i="18"/>
  <c r="G766" i="18"/>
  <c r="C767" i="18"/>
  <c r="X767" i="18" s="1"/>
  <c r="D767" i="18"/>
  <c r="Y767" i="18" s="1"/>
  <c r="E767" i="18"/>
  <c r="F767" i="18"/>
  <c r="G767" i="18"/>
  <c r="C768" i="18"/>
  <c r="X768" i="18" s="1"/>
  <c r="D768" i="18"/>
  <c r="Y768" i="18" s="1"/>
  <c r="E768" i="18"/>
  <c r="F768" i="18"/>
  <c r="G768" i="18"/>
  <c r="C769" i="18"/>
  <c r="X769" i="18" s="1"/>
  <c r="D769" i="18"/>
  <c r="Y769" i="18" s="1"/>
  <c r="E769" i="18"/>
  <c r="F769" i="18"/>
  <c r="G769" i="18"/>
  <c r="C770" i="18"/>
  <c r="X770" i="18" s="1"/>
  <c r="D770" i="18"/>
  <c r="Y770" i="18" s="1"/>
  <c r="E770" i="18"/>
  <c r="F770" i="18"/>
  <c r="G770" i="18"/>
  <c r="C771" i="18"/>
  <c r="X771" i="18" s="1"/>
  <c r="D771" i="18"/>
  <c r="Y771" i="18" s="1"/>
  <c r="E771" i="18"/>
  <c r="F771" i="18"/>
  <c r="G771" i="18"/>
  <c r="C772" i="18"/>
  <c r="X772" i="18" s="1"/>
  <c r="D772" i="18"/>
  <c r="Y772" i="18" s="1"/>
  <c r="E772" i="18"/>
  <c r="F772" i="18"/>
  <c r="G772" i="18"/>
  <c r="C773" i="18"/>
  <c r="X773" i="18" s="1"/>
  <c r="D773" i="18"/>
  <c r="Y773" i="18" s="1"/>
  <c r="E773" i="18"/>
  <c r="F773" i="18"/>
  <c r="G773" i="18"/>
  <c r="C774" i="18"/>
  <c r="X774" i="18" s="1"/>
  <c r="D774" i="18"/>
  <c r="Y774" i="18" s="1"/>
  <c r="E774" i="18"/>
  <c r="F774" i="18"/>
  <c r="G774" i="18"/>
  <c r="C775" i="18"/>
  <c r="X775" i="18" s="1"/>
  <c r="D775" i="18"/>
  <c r="Y775" i="18" s="1"/>
  <c r="E775" i="18"/>
  <c r="F775" i="18"/>
  <c r="G775" i="18"/>
  <c r="C776" i="18"/>
  <c r="X776" i="18" s="1"/>
  <c r="D776" i="18"/>
  <c r="Y776" i="18" s="1"/>
  <c r="E776" i="18"/>
  <c r="F776" i="18"/>
  <c r="G776" i="18"/>
  <c r="C777" i="18"/>
  <c r="X777" i="18" s="1"/>
  <c r="D777" i="18"/>
  <c r="Y777" i="18" s="1"/>
  <c r="E777" i="18"/>
  <c r="F777" i="18"/>
  <c r="G777" i="18"/>
  <c r="C778" i="18"/>
  <c r="X778" i="18" s="1"/>
  <c r="D778" i="18"/>
  <c r="Y778" i="18" s="1"/>
  <c r="E778" i="18"/>
  <c r="F778" i="18"/>
  <c r="G778" i="18"/>
  <c r="C779" i="18"/>
  <c r="X779" i="18" s="1"/>
  <c r="D779" i="18"/>
  <c r="Y779" i="18" s="1"/>
  <c r="E779" i="18"/>
  <c r="F779" i="18"/>
  <c r="G779" i="18"/>
  <c r="C780" i="18"/>
  <c r="X780" i="18" s="1"/>
  <c r="D780" i="18"/>
  <c r="Y780" i="18" s="1"/>
  <c r="E780" i="18"/>
  <c r="F780" i="18"/>
  <c r="G780" i="18"/>
  <c r="C781" i="18"/>
  <c r="X781" i="18" s="1"/>
  <c r="D781" i="18"/>
  <c r="Y781" i="18" s="1"/>
  <c r="E781" i="18"/>
  <c r="F781" i="18"/>
  <c r="G781" i="18"/>
  <c r="C782" i="18"/>
  <c r="X782" i="18" s="1"/>
  <c r="D782" i="18"/>
  <c r="Y782" i="18" s="1"/>
  <c r="E782" i="18"/>
  <c r="F782" i="18"/>
  <c r="G782" i="18"/>
  <c r="C783" i="18"/>
  <c r="X783" i="18" s="1"/>
  <c r="D783" i="18"/>
  <c r="Y783" i="18" s="1"/>
  <c r="E783" i="18"/>
  <c r="F783" i="18"/>
  <c r="G783" i="18"/>
  <c r="C784" i="18"/>
  <c r="X784" i="18" s="1"/>
  <c r="D784" i="18"/>
  <c r="Y784" i="18" s="1"/>
  <c r="E784" i="18"/>
  <c r="F784" i="18"/>
  <c r="G784" i="18"/>
  <c r="C785" i="18"/>
  <c r="X785" i="18" s="1"/>
  <c r="D785" i="18"/>
  <c r="Y785" i="18" s="1"/>
  <c r="E785" i="18"/>
  <c r="F785" i="18"/>
  <c r="G785" i="18"/>
  <c r="C786" i="18"/>
  <c r="X786" i="18" s="1"/>
  <c r="D786" i="18"/>
  <c r="Y786" i="18" s="1"/>
  <c r="E786" i="18"/>
  <c r="F786" i="18"/>
  <c r="G786" i="18"/>
  <c r="C787" i="18"/>
  <c r="X787" i="18" s="1"/>
  <c r="D787" i="18"/>
  <c r="Y787" i="18" s="1"/>
  <c r="E787" i="18"/>
  <c r="F787" i="18"/>
  <c r="G787" i="18"/>
  <c r="C788" i="18"/>
  <c r="X788" i="18" s="1"/>
  <c r="D788" i="18"/>
  <c r="Y788" i="18" s="1"/>
  <c r="E788" i="18"/>
  <c r="F788" i="18"/>
  <c r="G788" i="18"/>
  <c r="C789" i="18"/>
  <c r="X789" i="18" s="1"/>
  <c r="D789" i="18"/>
  <c r="Y789" i="18" s="1"/>
  <c r="E789" i="18"/>
  <c r="F789" i="18"/>
  <c r="G789" i="18"/>
  <c r="C790" i="18"/>
  <c r="X790" i="18" s="1"/>
  <c r="D790" i="18"/>
  <c r="Y790" i="18" s="1"/>
  <c r="E790" i="18"/>
  <c r="F790" i="18"/>
  <c r="G790" i="18"/>
  <c r="C791" i="18"/>
  <c r="X791" i="18" s="1"/>
  <c r="D791" i="18"/>
  <c r="Y791" i="18" s="1"/>
  <c r="E791" i="18"/>
  <c r="F791" i="18"/>
  <c r="G791" i="18"/>
  <c r="C792" i="18"/>
  <c r="X792" i="18" s="1"/>
  <c r="D792" i="18"/>
  <c r="Y792" i="18" s="1"/>
  <c r="E792" i="18"/>
  <c r="F792" i="18"/>
  <c r="G792" i="18"/>
  <c r="C793" i="18"/>
  <c r="X793" i="18" s="1"/>
  <c r="D793" i="18"/>
  <c r="Y793" i="18" s="1"/>
  <c r="E793" i="18"/>
  <c r="F793" i="18"/>
  <c r="G793" i="18"/>
  <c r="C794" i="18"/>
  <c r="X794" i="18" s="1"/>
  <c r="D794" i="18"/>
  <c r="Y794" i="18" s="1"/>
  <c r="E794" i="18"/>
  <c r="F794" i="18"/>
  <c r="G794" i="18"/>
  <c r="C795" i="18"/>
  <c r="X795" i="18" s="1"/>
  <c r="D795" i="18"/>
  <c r="Y795" i="18" s="1"/>
  <c r="E795" i="18"/>
  <c r="F795" i="18"/>
  <c r="G795" i="18"/>
  <c r="C796" i="18"/>
  <c r="X796" i="18" s="1"/>
  <c r="D796" i="18"/>
  <c r="Y796" i="18" s="1"/>
  <c r="E796" i="18"/>
  <c r="F796" i="18"/>
  <c r="G796" i="18"/>
  <c r="C797" i="18"/>
  <c r="X797" i="18" s="1"/>
  <c r="D797" i="18"/>
  <c r="Y797" i="18" s="1"/>
  <c r="E797" i="18"/>
  <c r="F797" i="18"/>
  <c r="G797" i="18"/>
  <c r="C798" i="18"/>
  <c r="X798" i="18" s="1"/>
  <c r="D798" i="18"/>
  <c r="Y798" i="18" s="1"/>
  <c r="E798" i="18"/>
  <c r="F798" i="18"/>
  <c r="G798" i="18"/>
  <c r="C799" i="18"/>
  <c r="X799" i="18" s="1"/>
  <c r="D799" i="18"/>
  <c r="Y799" i="18" s="1"/>
  <c r="E799" i="18"/>
  <c r="F799" i="18"/>
  <c r="G799" i="18"/>
  <c r="C800" i="18"/>
  <c r="X800" i="18" s="1"/>
  <c r="D800" i="18"/>
  <c r="Y800" i="18" s="1"/>
  <c r="E800" i="18"/>
  <c r="F800" i="18"/>
  <c r="G800" i="18"/>
  <c r="C801" i="18"/>
  <c r="X801" i="18" s="1"/>
  <c r="D801" i="18"/>
  <c r="Y801" i="18" s="1"/>
  <c r="E801" i="18"/>
  <c r="F801" i="18"/>
  <c r="G801" i="18"/>
  <c r="C802" i="18"/>
  <c r="X802" i="18" s="1"/>
  <c r="D802" i="18"/>
  <c r="Y802" i="18" s="1"/>
  <c r="E802" i="18"/>
  <c r="F802" i="18"/>
  <c r="G802" i="18"/>
  <c r="C803" i="18"/>
  <c r="X803" i="18" s="1"/>
  <c r="D803" i="18"/>
  <c r="Y803" i="18" s="1"/>
  <c r="E803" i="18"/>
  <c r="F803" i="18"/>
  <c r="G803" i="18"/>
  <c r="C804" i="18"/>
  <c r="X804" i="18" s="1"/>
  <c r="D804" i="18"/>
  <c r="Y804" i="18" s="1"/>
  <c r="E804" i="18"/>
  <c r="F804" i="18"/>
  <c r="G804" i="18"/>
  <c r="C805" i="18"/>
  <c r="X805" i="18" s="1"/>
  <c r="D805" i="18"/>
  <c r="Y805" i="18" s="1"/>
  <c r="E805" i="18"/>
  <c r="F805" i="18"/>
  <c r="G805" i="18"/>
  <c r="C806" i="18"/>
  <c r="X806" i="18" s="1"/>
  <c r="D806" i="18"/>
  <c r="Y806" i="18" s="1"/>
  <c r="E806" i="18"/>
  <c r="F806" i="18"/>
  <c r="G806" i="18"/>
  <c r="C807" i="18"/>
  <c r="X807" i="18" s="1"/>
  <c r="D807" i="18"/>
  <c r="Y807" i="18" s="1"/>
  <c r="E807" i="18"/>
  <c r="F807" i="18"/>
  <c r="G807" i="18"/>
  <c r="C808" i="18"/>
  <c r="X808" i="18" s="1"/>
  <c r="D808" i="18"/>
  <c r="Y808" i="18" s="1"/>
  <c r="E808" i="18"/>
  <c r="F808" i="18"/>
  <c r="G808" i="18"/>
  <c r="C809" i="18"/>
  <c r="X809" i="18" s="1"/>
  <c r="D809" i="18"/>
  <c r="Y809" i="18" s="1"/>
  <c r="E809" i="18"/>
  <c r="F809" i="18"/>
  <c r="G809" i="18"/>
  <c r="C810" i="18"/>
  <c r="X810" i="18" s="1"/>
  <c r="D810" i="18"/>
  <c r="Y810" i="18" s="1"/>
  <c r="E810" i="18"/>
  <c r="F810" i="18"/>
  <c r="G810" i="18"/>
  <c r="C811" i="18"/>
  <c r="X811" i="18" s="1"/>
  <c r="D811" i="18"/>
  <c r="Y811" i="18" s="1"/>
  <c r="E811" i="18"/>
  <c r="F811" i="18"/>
  <c r="G811" i="18"/>
  <c r="C812" i="18"/>
  <c r="X812" i="18" s="1"/>
  <c r="D812" i="18"/>
  <c r="Y812" i="18" s="1"/>
  <c r="E812" i="18"/>
  <c r="F812" i="18"/>
  <c r="G812" i="18"/>
  <c r="C813" i="18"/>
  <c r="X813" i="18" s="1"/>
  <c r="D813" i="18"/>
  <c r="Y813" i="18" s="1"/>
  <c r="E813" i="18"/>
  <c r="F813" i="18"/>
  <c r="G813" i="18"/>
  <c r="C814" i="18"/>
  <c r="X814" i="18" s="1"/>
  <c r="D814" i="18"/>
  <c r="Y814" i="18" s="1"/>
  <c r="E814" i="18"/>
  <c r="F814" i="18"/>
  <c r="G814" i="18"/>
  <c r="C815" i="18"/>
  <c r="X815" i="18" s="1"/>
  <c r="D815" i="18"/>
  <c r="Y815" i="18" s="1"/>
  <c r="E815" i="18"/>
  <c r="F815" i="18"/>
  <c r="G815" i="18"/>
  <c r="C816" i="18"/>
  <c r="X816" i="18" s="1"/>
  <c r="D816" i="18"/>
  <c r="Y816" i="18" s="1"/>
  <c r="E816" i="18"/>
  <c r="F816" i="18"/>
  <c r="G816" i="18"/>
  <c r="C817" i="18"/>
  <c r="X817" i="18" s="1"/>
  <c r="D817" i="18"/>
  <c r="Y817" i="18" s="1"/>
  <c r="E817" i="18"/>
  <c r="F817" i="18"/>
  <c r="G817" i="18"/>
  <c r="C818" i="18"/>
  <c r="X818" i="18" s="1"/>
  <c r="D818" i="18"/>
  <c r="Y818" i="18" s="1"/>
  <c r="E818" i="18"/>
  <c r="F818" i="18"/>
  <c r="G818" i="18"/>
  <c r="C819" i="18"/>
  <c r="X819" i="18" s="1"/>
  <c r="D819" i="18"/>
  <c r="Y819" i="18" s="1"/>
  <c r="E819" i="18"/>
  <c r="F819" i="18"/>
  <c r="G819" i="18"/>
  <c r="C820" i="18"/>
  <c r="X820" i="18" s="1"/>
  <c r="D820" i="18"/>
  <c r="Y820" i="18" s="1"/>
  <c r="E820" i="18"/>
  <c r="F820" i="18"/>
  <c r="G820" i="18"/>
  <c r="C821" i="18"/>
  <c r="X821" i="18" s="1"/>
  <c r="D821" i="18"/>
  <c r="Y821" i="18" s="1"/>
  <c r="E821" i="18"/>
  <c r="F821" i="18"/>
  <c r="G821" i="18"/>
  <c r="C822" i="18"/>
  <c r="X822" i="18" s="1"/>
  <c r="D822" i="18"/>
  <c r="Y822" i="18" s="1"/>
  <c r="E822" i="18"/>
  <c r="F822" i="18"/>
  <c r="G822" i="18"/>
  <c r="C823" i="18"/>
  <c r="X823" i="18" s="1"/>
  <c r="D823" i="18"/>
  <c r="Y823" i="18" s="1"/>
  <c r="E823" i="18"/>
  <c r="F823" i="18"/>
  <c r="G823" i="18"/>
  <c r="C824" i="18"/>
  <c r="X824" i="18" s="1"/>
  <c r="D824" i="18"/>
  <c r="Y824" i="18" s="1"/>
  <c r="E824" i="18"/>
  <c r="F824" i="18"/>
  <c r="G824" i="18"/>
  <c r="C825" i="18"/>
  <c r="X825" i="18" s="1"/>
  <c r="D825" i="18"/>
  <c r="Y825" i="18" s="1"/>
  <c r="E825" i="18"/>
  <c r="F825" i="18"/>
  <c r="G825" i="18"/>
  <c r="C826" i="18"/>
  <c r="X826" i="18" s="1"/>
  <c r="D826" i="18"/>
  <c r="Y826" i="18" s="1"/>
  <c r="E826" i="18"/>
  <c r="F826" i="18"/>
  <c r="G826" i="18"/>
  <c r="C827" i="18"/>
  <c r="X827" i="18" s="1"/>
  <c r="D827" i="18"/>
  <c r="Y827" i="18" s="1"/>
  <c r="E827" i="18"/>
  <c r="F827" i="18"/>
  <c r="G827" i="18"/>
  <c r="C828" i="18"/>
  <c r="X828" i="18" s="1"/>
  <c r="D828" i="18"/>
  <c r="Y828" i="18" s="1"/>
  <c r="E828" i="18"/>
  <c r="F828" i="18"/>
  <c r="G828" i="18"/>
  <c r="C829" i="18"/>
  <c r="X829" i="18" s="1"/>
  <c r="D829" i="18"/>
  <c r="Y829" i="18" s="1"/>
  <c r="E829" i="18"/>
  <c r="F829" i="18"/>
  <c r="G829" i="18"/>
  <c r="C830" i="18"/>
  <c r="X830" i="18" s="1"/>
  <c r="D830" i="18"/>
  <c r="Y830" i="18" s="1"/>
  <c r="E830" i="18"/>
  <c r="F830" i="18"/>
  <c r="G830" i="18"/>
  <c r="C831" i="18"/>
  <c r="X831" i="18" s="1"/>
  <c r="D831" i="18"/>
  <c r="Y831" i="18" s="1"/>
  <c r="E831" i="18"/>
  <c r="F831" i="18"/>
  <c r="G831" i="18"/>
  <c r="C832" i="18"/>
  <c r="X832" i="18" s="1"/>
  <c r="D832" i="18"/>
  <c r="Y832" i="18" s="1"/>
  <c r="E832" i="18"/>
  <c r="F832" i="18"/>
  <c r="G832" i="18"/>
  <c r="C833" i="18"/>
  <c r="X833" i="18" s="1"/>
  <c r="D833" i="18"/>
  <c r="Y833" i="18" s="1"/>
  <c r="E833" i="18"/>
  <c r="F833" i="18"/>
  <c r="G833" i="18"/>
  <c r="C834" i="18"/>
  <c r="X834" i="18" s="1"/>
  <c r="D834" i="18"/>
  <c r="Y834" i="18" s="1"/>
  <c r="E834" i="18"/>
  <c r="F834" i="18"/>
  <c r="G834" i="18"/>
  <c r="C835" i="18"/>
  <c r="X835" i="18" s="1"/>
  <c r="D835" i="18"/>
  <c r="E835" i="18"/>
  <c r="F835" i="18"/>
  <c r="G835" i="18"/>
  <c r="C836" i="18"/>
  <c r="X836" i="18" s="1"/>
  <c r="D836" i="18"/>
  <c r="Y836" i="18" s="1"/>
  <c r="E836" i="18"/>
  <c r="F836" i="18"/>
  <c r="G836" i="18"/>
  <c r="C837" i="18"/>
  <c r="X837" i="18" s="1"/>
  <c r="D837" i="18"/>
  <c r="Y837" i="18" s="1"/>
  <c r="E837" i="18"/>
  <c r="F837" i="18"/>
  <c r="G837" i="18"/>
  <c r="C838" i="18"/>
  <c r="X838" i="18" s="1"/>
  <c r="D838" i="18"/>
  <c r="Y838" i="18" s="1"/>
  <c r="E838" i="18"/>
  <c r="F838" i="18"/>
  <c r="G838" i="18"/>
  <c r="C839" i="18"/>
  <c r="X839" i="18" s="1"/>
  <c r="D839" i="18"/>
  <c r="Y839" i="18" s="1"/>
  <c r="E839" i="18"/>
  <c r="F839" i="18"/>
  <c r="G839" i="18"/>
  <c r="C840" i="18"/>
  <c r="X840" i="18" s="1"/>
  <c r="D840" i="18"/>
  <c r="Y840" i="18" s="1"/>
  <c r="E840" i="18"/>
  <c r="F840" i="18"/>
  <c r="G840" i="18"/>
  <c r="C841" i="18"/>
  <c r="X841" i="18" s="1"/>
  <c r="D841" i="18"/>
  <c r="Y841" i="18" s="1"/>
  <c r="E841" i="18"/>
  <c r="F841" i="18"/>
  <c r="G841" i="18"/>
  <c r="C842" i="18"/>
  <c r="X842" i="18" s="1"/>
  <c r="D842" i="18"/>
  <c r="Y842" i="18" s="1"/>
  <c r="E842" i="18"/>
  <c r="F842" i="18"/>
  <c r="G842" i="18"/>
  <c r="C843" i="18"/>
  <c r="X843" i="18" s="1"/>
  <c r="D843" i="18"/>
  <c r="Y843" i="18" s="1"/>
  <c r="E843" i="18"/>
  <c r="F843" i="18"/>
  <c r="G843" i="18"/>
  <c r="C844" i="18"/>
  <c r="X844" i="18" s="1"/>
  <c r="D844" i="18"/>
  <c r="Y844" i="18" s="1"/>
  <c r="E844" i="18"/>
  <c r="F844" i="18"/>
  <c r="G844" i="18"/>
  <c r="C845" i="18"/>
  <c r="X845" i="18" s="1"/>
  <c r="D845" i="18"/>
  <c r="Y845" i="18" s="1"/>
  <c r="E845" i="18"/>
  <c r="F845" i="18"/>
  <c r="G845" i="18"/>
  <c r="C846" i="18"/>
  <c r="X846" i="18" s="1"/>
  <c r="D846" i="18"/>
  <c r="Y846" i="18" s="1"/>
  <c r="E846" i="18"/>
  <c r="F846" i="18"/>
  <c r="G846" i="18"/>
  <c r="C847" i="18"/>
  <c r="X847" i="18" s="1"/>
  <c r="D847" i="18"/>
  <c r="Y847" i="18" s="1"/>
  <c r="E847" i="18"/>
  <c r="F847" i="18"/>
  <c r="G847" i="18"/>
  <c r="C848" i="18"/>
  <c r="X848" i="18" s="1"/>
  <c r="D848" i="18"/>
  <c r="Y848" i="18" s="1"/>
  <c r="E848" i="18"/>
  <c r="F848" i="18"/>
  <c r="G848" i="18"/>
  <c r="C849" i="18"/>
  <c r="X849" i="18" s="1"/>
  <c r="D849" i="18"/>
  <c r="Y849" i="18" s="1"/>
  <c r="E849" i="18"/>
  <c r="F849" i="18"/>
  <c r="G849" i="18"/>
  <c r="C850" i="18"/>
  <c r="X850" i="18" s="1"/>
  <c r="D850" i="18"/>
  <c r="Y850" i="18" s="1"/>
  <c r="E850" i="18"/>
  <c r="F850" i="18"/>
  <c r="G850" i="18"/>
  <c r="C851" i="18"/>
  <c r="X851" i="18" s="1"/>
  <c r="D851" i="18"/>
  <c r="Y851" i="18" s="1"/>
  <c r="E851" i="18"/>
  <c r="F851" i="18"/>
  <c r="G851" i="18"/>
  <c r="C852" i="18"/>
  <c r="X852" i="18" s="1"/>
  <c r="D852" i="18"/>
  <c r="Y852" i="18" s="1"/>
  <c r="E852" i="18"/>
  <c r="F852" i="18"/>
  <c r="G852" i="18"/>
  <c r="C853" i="18"/>
  <c r="X853" i="18" s="1"/>
  <c r="D853" i="18"/>
  <c r="Y853" i="18" s="1"/>
  <c r="E853" i="18"/>
  <c r="F853" i="18"/>
  <c r="G853" i="18"/>
  <c r="C854" i="18"/>
  <c r="X854" i="18" s="1"/>
  <c r="D854" i="18"/>
  <c r="Y854" i="18" s="1"/>
  <c r="E854" i="18"/>
  <c r="F854" i="18"/>
  <c r="G854" i="18"/>
  <c r="C855" i="18"/>
  <c r="X855" i="18" s="1"/>
  <c r="D855" i="18"/>
  <c r="Y855" i="18" s="1"/>
  <c r="E855" i="18"/>
  <c r="F855" i="18"/>
  <c r="G855" i="18"/>
  <c r="C856" i="18"/>
  <c r="X856" i="18" s="1"/>
  <c r="D856" i="18"/>
  <c r="Y856" i="18" s="1"/>
  <c r="E856" i="18"/>
  <c r="F856" i="18"/>
  <c r="G856" i="18"/>
  <c r="C857" i="18"/>
  <c r="X857" i="18" s="1"/>
  <c r="D857" i="18"/>
  <c r="Y857" i="18" s="1"/>
  <c r="E857" i="18"/>
  <c r="F857" i="18"/>
  <c r="G857" i="18"/>
  <c r="C858" i="18"/>
  <c r="X858" i="18" s="1"/>
  <c r="D858" i="18"/>
  <c r="Y858" i="18" s="1"/>
  <c r="E858" i="18"/>
  <c r="F858" i="18"/>
  <c r="G858" i="18"/>
  <c r="C859" i="18"/>
  <c r="X859" i="18" s="1"/>
  <c r="D859" i="18"/>
  <c r="Y859" i="18" s="1"/>
  <c r="E859" i="18"/>
  <c r="F859" i="18"/>
  <c r="G859" i="18"/>
  <c r="C860" i="18"/>
  <c r="X860" i="18" s="1"/>
  <c r="D860" i="18"/>
  <c r="Y860" i="18" s="1"/>
  <c r="E860" i="18"/>
  <c r="F860" i="18"/>
  <c r="G860" i="18"/>
  <c r="C861" i="18"/>
  <c r="X861" i="18" s="1"/>
  <c r="D861" i="18"/>
  <c r="Y861" i="18" s="1"/>
  <c r="E861" i="18"/>
  <c r="F861" i="18"/>
  <c r="G861" i="18"/>
  <c r="C862" i="18"/>
  <c r="X862" i="18" s="1"/>
  <c r="D862" i="18"/>
  <c r="Y862" i="18" s="1"/>
  <c r="E862" i="18"/>
  <c r="F862" i="18"/>
  <c r="G862" i="18"/>
  <c r="C863" i="18"/>
  <c r="X863" i="18" s="1"/>
  <c r="D863" i="18"/>
  <c r="Y863" i="18" s="1"/>
  <c r="E863" i="18"/>
  <c r="F863" i="18"/>
  <c r="G863" i="18"/>
  <c r="C864" i="18"/>
  <c r="X864" i="18" s="1"/>
  <c r="D864" i="18"/>
  <c r="Y864" i="18" s="1"/>
  <c r="E864" i="18"/>
  <c r="F864" i="18"/>
  <c r="G864" i="18"/>
  <c r="C865" i="18"/>
  <c r="X865" i="18" s="1"/>
  <c r="D865" i="18"/>
  <c r="Y865" i="18" s="1"/>
  <c r="E865" i="18"/>
  <c r="F865" i="18"/>
  <c r="G865" i="18"/>
  <c r="C866" i="18"/>
  <c r="X866" i="18" s="1"/>
  <c r="D866" i="18"/>
  <c r="Y866" i="18" s="1"/>
  <c r="E866" i="18"/>
  <c r="F866" i="18"/>
  <c r="G866" i="18"/>
  <c r="C867" i="18"/>
  <c r="X867" i="18" s="1"/>
  <c r="D867" i="18"/>
  <c r="Y867" i="18" s="1"/>
  <c r="E867" i="18"/>
  <c r="F867" i="18"/>
  <c r="G867" i="18"/>
  <c r="C868" i="18"/>
  <c r="X868" i="18" s="1"/>
  <c r="D868" i="18"/>
  <c r="Y868" i="18" s="1"/>
  <c r="E868" i="18"/>
  <c r="F868" i="18"/>
  <c r="G868" i="18"/>
  <c r="C869" i="18"/>
  <c r="X869" i="18" s="1"/>
  <c r="D869" i="18"/>
  <c r="Y869" i="18" s="1"/>
  <c r="E869" i="18"/>
  <c r="F869" i="18"/>
  <c r="G869" i="18"/>
  <c r="C870" i="18"/>
  <c r="X870" i="18" s="1"/>
  <c r="D870" i="18"/>
  <c r="Y870" i="18" s="1"/>
  <c r="E870" i="18"/>
  <c r="F870" i="18"/>
  <c r="G870" i="18"/>
  <c r="C871" i="18"/>
  <c r="X871" i="18" s="1"/>
  <c r="D871" i="18"/>
  <c r="Y871" i="18" s="1"/>
  <c r="E871" i="18"/>
  <c r="F871" i="18"/>
  <c r="G871" i="18"/>
  <c r="C872" i="18"/>
  <c r="X872" i="18" s="1"/>
  <c r="D872" i="18"/>
  <c r="Y872" i="18" s="1"/>
  <c r="E872" i="18"/>
  <c r="F872" i="18"/>
  <c r="G872" i="18"/>
  <c r="C873" i="18"/>
  <c r="X873" i="18" s="1"/>
  <c r="D873" i="18"/>
  <c r="Y873" i="18" s="1"/>
  <c r="E873" i="18"/>
  <c r="F873" i="18"/>
  <c r="G873" i="18"/>
  <c r="C874" i="18"/>
  <c r="X874" i="18" s="1"/>
  <c r="D874" i="18"/>
  <c r="Y874" i="18" s="1"/>
  <c r="E874" i="18"/>
  <c r="F874" i="18"/>
  <c r="G874" i="18"/>
  <c r="C875" i="18"/>
  <c r="X875" i="18" s="1"/>
  <c r="D875" i="18"/>
  <c r="Y875" i="18" s="1"/>
  <c r="E875" i="18"/>
  <c r="F875" i="18"/>
  <c r="G875" i="18"/>
  <c r="C876" i="18"/>
  <c r="X876" i="18" s="1"/>
  <c r="D876" i="18"/>
  <c r="Y876" i="18" s="1"/>
  <c r="E876" i="18"/>
  <c r="F876" i="18"/>
  <c r="G876" i="18"/>
  <c r="C877" i="18"/>
  <c r="X877" i="18" s="1"/>
  <c r="D877" i="18"/>
  <c r="Y877" i="18" s="1"/>
  <c r="E877" i="18"/>
  <c r="F877" i="18"/>
  <c r="G877" i="18"/>
  <c r="C878" i="18"/>
  <c r="X878" i="18" s="1"/>
  <c r="D878" i="18"/>
  <c r="Y878" i="18" s="1"/>
  <c r="E878" i="18"/>
  <c r="F878" i="18"/>
  <c r="G878" i="18"/>
  <c r="C879" i="18"/>
  <c r="X879" i="18" s="1"/>
  <c r="D879" i="18"/>
  <c r="Y879" i="18" s="1"/>
  <c r="E879" i="18"/>
  <c r="F879" i="18"/>
  <c r="G879" i="18"/>
  <c r="C880" i="18"/>
  <c r="X880" i="18" s="1"/>
  <c r="D880" i="18"/>
  <c r="Y880" i="18" s="1"/>
  <c r="E880" i="18"/>
  <c r="F880" i="18"/>
  <c r="G880" i="18"/>
  <c r="C881" i="18"/>
  <c r="X881" i="18" s="1"/>
  <c r="D881" i="18"/>
  <c r="Y881" i="18" s="1"/>
  <c r="E881" i="18"/>
  <c r="F881" i="18"/>
  <c r="G881" i="18"/>
  <c r="C882" i="18"/>
  <c r="X882" i="18" s="1"/>
  <c r="D882" i="18"/>
  <c r="Y882" i="18" s="1"/>
  <c r="E882" i="18"/>
  <c r="F882" i="18"/>
  <c r="G882" i="18"/>
  <c r="C883" i="18"/>
  <c r="X883" i="18" s="1"/>
  <c r="D883" i="18"/>
  <c r="Y883" i="18" s="1"/>
  <c r="E883" i="18"/>
  <c r="F883" i="18"/>
  <c r="G883" i="18"/>
  <c r="C884" i="18"/>
  <c r="X884" i="18" s="1"/>
  <c r="D884" i="18"/>
  <c r="Y884" i="18" s="1"/>
  <c r="E884" i="18"/>
  <c r="F884" i="18"/>
  <c r="G884" i="18"/>
  <c r="C885" i="18"/>
  <c r="X885" i="18" s="1"/>
  <c r="D885" i="18"/>
  <c r="Y885" i="18" s="1"/>
  <c r="E885" i="18"/>
  <c r="F885" i="18"/>
  <c r="G885" i="18"/>
  <c r="C886" i="18"/>
  <c r="X886" i="18" s="1"/>
  <c r="D886" i="18"/>
  <c r="Y886" i="18" s="1"/>
  <c r="E886" i="18"/>
  <c r="F886" i="18"/>
  <c r="G886" i="18"/>
  <c r="C887" i="18"/>
  <c r="X887" i="18" s="1"/>
  <c r="D887" i="18"/>
  <c r="Y887" i="18" s="1"/>
  <c r="E887" i="18"/>
  <c r="F887" i="18"/>
  <c r="G887" i="18"/>
  <c r="C888" i="18"/>
  <c r="X888" i="18" s="1"/>
  <c r="D888" i="18"/>
  <c r="Y888" i="18" s="1"/>
  <c r="E888" i="18"/>
  <c r="F888" i="18"/>
  <c r="G888" i="18"/>
  <c r="C889" i="18"/>
  <c r="X889" i="18" s="1"/>
  <c r="D889" i="18"/>
  <c r="Y889" i="18" s="1"/>
  <c r="E889" i="18"/>
  <c r="F889" i="18"/>
  <c r="G889" i="18"/>
  <c r="C890" i="18"/>
  <c r="X890" i="18" s="1"/>
  <c r="D890" i="18"/>
  <c r="Y890" i="18" s="1"/>
  <c r="E890" i="18"/>
  <c r="F890" i="18"/>
  <c r="G890" i="18"/>
  <c r="C891" i="18"/>
  <c r="X891" i="18" s="1"/>
  <c r="D891" i="18"/>
  <c r="Y891" i="18" s="1"/>
  <c r="E891" i="18"/>
  <c r="F891" i="18"/>
  <c r="G891" i="18"/>
  <c r="C892" i="18"/>
  <c r="X892" i="18" s="1"/>
  <c r="D892" i="18"/>
  <c r="Y892" i="18" s="1"/>
  <c r="E892" i="18"/>
  <c r="F892" i="18"/>
  <c r="G892" i="18"/>
  <c r="C893" i="18"/>
  <c r="X893" i="18" s="1"/>
  <c r="D893" i="18"/>
  <c r="Y893" i="18" s="1"/>
  <c r="E893" i="18"/>
  <c r="F893" i="18"/>
  <c r="G893" i="18"/>
  <c r="C894" i="18"/>
  <c r="X894" i="18" s="1"/>
  <c r="D894" i="18"/>
  <c r="Y894" i="18" s="1"/>
  <c r="E894" i="18"/>
  <c r="F894" i="18"/>
  <c r="G894" i="18"/>
  <c r="C895" i="18"/>
  <c r="X895" i="18" s="1"/>
  <c r="D895" i="18"/>
  <c r="Y895" i="18" s="1"/>
  <c r="E895" i="18"/>
  <c r="F895" i="18"/>
  <c r="G895" i="18"/>
  <c r="C896" i="18"/>
  <c r="X896" i="18" s="1"/>
  <c r="D896" i="18"/>
  <c r="Y896" i="18" s="1"/>
  <c r="E896" i="18"/>
  <c r="F896" i="18"/>
  <c r="G896" i="18"/>
  <c r="C897" i="18"/>
  <c r="X897" i="18" s="1"/>
  <c r="D897" i="18"/>
  <c r="Y897" i="18" s="1"/>
  <c r="E897" i="18"/>
  <c r="F897" i="18"/>
  <c r="G897" i="18"/>
  <c r="C898" i="18"/>
  <c r="X898" i="18" s="1"/>
  <c r="D898" i="18"/>
  <c r="Y898" i="18" s="1"/>
  <c r="E898" i="18"/>
  <c r="F898" i="18"/>
  <c r="G898" i="18"/>
  <c r="C899" i="18"/>
  <c r="X899" i="18" s="1"/>
  <c r="D899" i="18"/>
  <c r="E899" i="18"/>
  <c r="F899" i="18"/>
  <c r="G899" i="18"/>
  <c r="C900" i="18"/>
  <c r="X900" i="18" s="1"/>
  <c r="D900" i="18"/>
  <c r="Y900" i="18" s="1"/>
  <c r="E900" i="18"/>
  <c r="F900" i="18"/>
  <c r="G900" i="18"/>
  <c r="C901" i="18"/>
  <c r="X901" i="18" s="1"/>
  <c r="D901" i="18"/>
  <c r="Y901" i="18" s="1"/>
  <c r="E901" i="18"/>
  <c r="F901" i="18"/>
  <c r="G901" i="18"/>
  <c r="C902" i="18"/>
  <c r="X902" i="18" s="1"/>
  <c r="D902" i="18"/>
  <c r="Y902" i="18" s="1"/>
  <c r="E902" i="18"/>
  <c r="F902" i="18"/>
  <c r="G902" i="18"/>
  <c r="C903" i="18"/>
  <c r="X903" i="18" s="1"/>
  <c r="D903" i="18"/>
  <c r="Y903" i="18" s="1"/>
  <c r="E903" i="18"/>
  <c r="F903" i="18"/>
  <c r="G903" i="18"/>
  <c r="C904" i="18"/>
  <c r="X904" i="18" s="1"/>
  <c r="D904" i="18"/>
  <c r="Y904" i="18" s="1"/>
  <c r="E904" i="18"/>
  <c r="F904" i="18"/>
  <c r="G904" i="18"/>
  <c r="C905" i="18"/>
  <c r="X905" i="18" s="1"/>
  <c r="D905" i="18"/>
  <c r="Y905" i="18" s="1"/>
  <c r="E905" i="18"/>
  <c r="F905" i="18"/>
  <c r="G905" i="18"/>
  <c r="C906" i="18"/>
  <c r="X906" i="18" s="1"/>
  <c r="D906" i="18"/>
  <c r="Y906" i="18" s="1"/>
  <c r="E906" i="18"/>
  <c r="F906" i="18"/>
  <c r="G906" i="18"/>
  <c r="C907" i="18"/>
  <c r="X907" i="18" s="1"/>
  <c r="D907" i="18"/>
  <c r="E907" i="18"/>
  <c r="F907" i="18"/>
  <c r="G907" i="18"/>
  <c r="C908" i="18"/>
  <c r="X908" i="18" s="1"/>
  <c r="D908" i="18"/>
  <c r="Y908" i="18" s="1"/>
  <c r="E908" i="18"/>
  <c r="F908" i="18"/>
  <c r="G908" i="18"/>
  <c r="C909" i="18"/>
  <c r="X909" i="18" s="1"/>
  <c r="D909" i="18"/>
  <c r="Y909" i="18" s="1"/>
  <c r="E909" i="18"/>
  <c r="F909" i="18"/>
  <c r="G909" i="18"/>
  <c r="C910" i="18"/>
  <c r="X910" i="18" s="1"/>
  <c r="D910" i="18"/>
  <c r="Y910" i="18" s="1"/>
  <c r="E910" i="18"/>
  <c r="F910" i="18"/>
  <c r="G910" i="18"/>
  <c r="C911" i="18"/>
  <c r="X911" i="18" s="1"/>
  <c r="D911" i="18"/>
  <c r="Y911" i="18" s="1"/>
  <c r="E911" i="18"/>
  <c r="F911" i="18"/>
  <c r="G911" i="18"/>
  <c r="C912" i="18"/>
  <c r="X912" i="18" s="1"/>
  <c r="D912" i="18"/>
  <c r="Y912" i="18" s="1"/>
  <c r="E912" i="18"/>
  <c r="F912" i="18"/>
  <c r="G912" i="18"/>
  <c r="C913" i="18"/>
  <c r="X913" i="18" s="1"/>
  <c r="D913" i="18"/>
  <c r="Y913" i="18" s="1"/>
  <c r="E913" i="18"/>
  <c r="F913" i="18"/>
  <c r="G913" i="18"/>
  <c r="C914" i="18"/>
  <c r="X914" i="18" s="1"/>
  <c r="D914" i="18"/>
  <c r="Y914" i="18" s="1"/>
  <c r="E914" i="18"/>
  <c r="F914" i="18"/>
  <c r="G914" i="18"/>
  <c r="C915" i="18"/>
  <c r="X915" i="18" s="1"/>
  <c r="D915" i="18"/>
  <c r="Y915" i="18" s="1"/>
  <c r="E915" i="18"/>
  <c r="F915" i="18"/>
  <c r="G915" i="18"/>
  <c r="C916" i="18"/>
  <c r="X916" i="18" s="1"/>
  <c r="D916" i="18"/>
  <c r="Y916" i="18" s="1"/>
  <c r="E916" i="18"/>
  <c r="F916" i="18"/>
  <c r="G916" i="18"/>
  <c r="C917" i="18"/>
  <c r="X917" i="18" s="1"/>
  <c r="D917" i="18"/>
  <c r="Y917" i="18" s="1"/>
  <c r="E917" i="18"/>
  <c r="F917" i="18"/>
  <c r="G917" i="18"/>
  <c r="C918" i="18"/>
  <c r="X918" i="18" s="1"/>
  <c r="D918" i="18"/>
  <c r="Y918" i="18" s="1"/>
  <c r="E918" i="18"/>
  <c r="F918" i="18"/>
  <c r="G918" i="18"/>
  <c r="C919" i="18"/>
  <c r="X919" i="18" s="1"/>
  <c r="D919" i="18"/>
  <c r="Y919" i="18" s="1"/>
  <c r="E919" i="18"/>
  <c r="F919" i="18"/>
  <c r="G919" i="18"/>
  <c r="C920" i="18"/>
  <c r="X920" i="18" s="1"/>
  <c r="D920" i="18"/>
  <c r="Y920" i="18" s="1"/>
  <c r="E920" i="18"/>
  <c r="F920" i="18"/>
  <c r="G920" i="18"/>
  <c r="C921" i="18"/>
  <c r="X921" i="18" s="1"/>
  <c r="D921" i="18"/>
  <c r="Y921" i="18" s="1"/>
  <c r="E921" i="18"/>
  <c r="F921" i="18"/>
  <c r="G921" i="18"/>
  <c r="C922" i="18"/>
  <c r="X922" i="18" s="1"/>
  <c r="D922" i="18"/>
  <c r="Y922" i="18" s="1"/>
  <c r="E922" i="18"/>
  <c r="F922" i="18"/>
  <c r="G922" i="18"/>
  <c r="C923" i="18"/>
  <c r="X923" i="18" s="1"/>
  <c r="D923" i="18"/>
  <c r="Y923" i="18" s="1"/>
  <c r="E923" i="18"/>
  <c r="F923" i="18"/>
  <c r="G923" i="18"/>
  <c r="C924" i="18"/>
  <c r="X924" i="18" s="1"/>
  <c r="D924" i="18"/>
  <c r="Y924" i="18" s="1"/>
  <c r="E924" i="18"/>
  <c r="F924" i="18"/>
  <c r="G924" i="18"/>
  <c r="C925" i="18"/>
  <c r="X925" i="18" s="1"/>
  <c r="D925" i="18"/>
  <c r="Y925" i="18" s="1"/>
  <c r="E925" i="18"/>
  <c r="F925" i="18"/>
  <c r="G925" i="18"/>
  <c r="C926" i="18"/>
  <c r="X926" i="18" s="1"/>
  <c r="D926" i="18"/>
  <c r="Y926" i="18" s="1"/>
  <c r="E926" i="18"/>
  <c r="F926" i="18"/>
  <c r="G926" i="18"/>
  <c r="C927" i="18"/>
  <c r="X927" i="18" s="1"/>
  <c r="D927" i="18"/>
  <c r="Y927" i="18" s="1"/>
  <c r="E927" i="18"/>
  <c r="F927" i="18"/>
  <c r="G927" i="18"/>
  <c r="C928" i="18"/>
  <c r="X928" i="18" s="1"/>
  <c r="D928" i="18"/>
  <c r="Y928" i="18" s="1"/>
  <c r="E928" i="18"/>
  <c r="F928" i="18"/>
  <c r="G928" i="18"/>
  <c r="C929" i="18"/>
  <c r="X929" i="18" s="1"/>
  <c r="D929" i="18"/>
  <c r="Y929" i="18" s="1"/>
  <c r="E929" i="18"/>
  <c r="F929" i="18"/>
  <c r="G929" i="18"/>
  <c r="C930" i="18"/>
  <c r="X930" i="18" s="1"/>
  <c r="D930" i="18"/>
  <c r="Y930" i="18" s="1"/>
  <c r="E930" i="18"/>
  <c r="F930" i="18"/>
  <c r="G930" i="18"/>
  <c r="C931" i="18"/>
  <c r="X931" i="18" s="1"/>
  <c r="D931" i="18"/>
  <c r="Y931" i="18" s="1"/>
  <c r="E931" i="18"/>
  <c r="F931" i="18"/>
  <c r="G931" i="18"/>
  <c r="C932" i="18"/>
  <c r="X932" i="18" s="1"/>
  <c r="D932" i="18"/>
  <c r="Y932" i="18" s="1"/>
  <c r="E932" i="18"/>
  <c r="F932" i="18"/>
  <c r="G932" i="18"/>
  <c r="C933" i="18"/>
  <c r="X933" i="18" s="1"/>
  <c r="D933" i="18"/>
  <c r="Y933" i="18" s="1"/>
  <c r="E933" i="18"/>
  <c r="F933" i="18"/>
  <c r="G933" i="18"/>
  <c r="C934" i="18"/>
  <c r="X934" i="18" s="1"/>
  <c r="D934" i="18"/>
  <c r="Y934" i="18" s="1"/>
  <c r="E934" i="18"/>
  <c r="F934" i="18"/>
  <c r="G934" i="18"/>
  <c r="C935" i="18"/>
  <c r="X935" i="18" s="1"/>
  <c r="D935" i="18"/>
  <c r="Y935" i="18" s="1"/>
  <c r="E935" i="18"/>
  <c r="F935" i="18"/>
  <c r="G935" i="18"/>
  <c r="C936" i="18"/>
  <c r="X936" i="18" s="1"/>
  <c r="D936" i="18"/>
  <c r="Y936" i="18" s="1"/>
  <c r="E936" i="18"/>
  <c r="F936" i="18"/>
  <c r="G936" i="18"/>
  <c r="C937" i="18"/>
  <c r="X937" i="18" s="1"/>
  <c r="D937" i="18"/>
  <c r="Y937" i="18" s="1"/>
  <c r="E937" i="18"/>
  <c r="F937" i="18"/>
  <c r="G937" i="18"/>
  <c r="C938" i="18"/>
  <c r="X938" i="18" s="1"/>
  <c r="D938" i="18"/>
  <c r="Y938" i="18" s="1"/>
  <c r="E938" i="18"/>
  <c r="F938" i="18"/>
  <c r="G938" i="18"/>
  <c r="C939" i="18"/>
  <c r="X939" i="18" s="1"/>
  <c r="D939" i="18"/>
  <c r="Y939" i="18" s="1"/>
  <c r="E939" i="18"/>
  <c r="F939" i="18"/>
  <c r="G939" i="18"/>
  <c r="C940" i="18"/>
  <c r="X940" i="18" s="1"/>
  <c r="D940" i="18"/>
  <c r="Y940" i="18" s="1"/>
  <c r="E940" i="18"/>
  <c r="F940" i="18"/>
  <c r="G940" i="18"/>
  <c r="C941" i="18"/>
  <c r="X941" i="18" s="1"/>
  <c r="D941" i="18"/>
  <c r="Y941" i="18" s="1"/>
  <c r="E941" i="18"/>
  <c r="F941" i="18"/>
  <c r="G941" i="18"/>
  <c r="C942" i="18"/>
  <c r="X942" i="18" s="1"/>
  <c r="D942" i="18"/>
  <c r="E942" i="18"/>
  <c r="F942" i="18"/>
  <c r="G942" i="18"/>
  <c r="C943" i="18"/>
  <c r="X943" i="18" s="1"/>
  <c r="D943" i="18"/>
  <c r="Y943" i="18" s="1"/>
  <c r="E943" i="18"/>
  <c r="F943" i="18"/>
  <c r="G943" i="18"/>
  <c r="C944" i="18"/>
  <c r="D944" i="18"/>
  <c r="E944" i="18"/>
  <c r="F944" i="18"/>
  <c r="G944" i="18"/>
  <c r="C945" i="18"/>
  <c r="X945" i="18" s="1"/>
  <c r="D945" i="18"/>
  <c r="Y945" i="18" s="1"/>
  <c r="E945" i="18"/>
  <c r="F945" i="18"/>
  <c r="G945" i="18"/>
  <c r="C946" i="18"/>
  <c r="X946" i="18" s="1"/>
  <c r="D946" i="18"/>
  <c r="Y946" i="18" s="1"/>
  <c r="E946" i="18"/>
  <c r="F946" i="18"/>
  <c r="G946" i="18"/>
  <c r="C947" i="18"/>
  <c r="X947" i="18" s="1"/>
  <c r="D947" i="18"/>
  <c r="Y947" i="18" s="1"/>
  <c r="E947" i="18"/>
  <c r="F947" i="18"/>
  <c r="G947" i="18"/>
  <c r="C948" i="18"/>
  <c r="X948" i="18" s="1"/>
  <c r="D948" i="18"/>
  <c r="Y948" i="18" s="1"/>
  <c r="E948" i="18"/>
  <c r="F948" i="18"/>
  <c r="G948" i="18"/>
  <c r="C949" i="18"/>
  <c r="X949" i="18" s="1"/>
  <c r="D949" i="18"/>
  <c r="Y949" i="18" s="1"/>
  <c r="E949" i="18"/>
  <c r="F949" i="18"/>
  <c r="G949" i="18"/>
  <c r="C950" i="18"/>
  <c r="X950" i="18" s="1"/>
  <c r="D950" i="18"/>
  <c r="Y950" i="18" s="1"/>
  <c r="E950" i="18"/>
  <c r="F950" i="18"/>
  <c r="G950" i="18"/>
  <c r="C951" i="18"/>
  <c r="X951" i="18" s="1"/>
  <c r="D951" i="18"/>
  <c r="Y951" i="18" s="1"/>
  <c r="E951" i="18"/>
  <c r="F951" i="18"/>
  <c r="G951" i="18"/>
  <c r="C952" i="18"/>
  <c r="X952" i="18" s="1"/>
  <c r="D952" i="18"/>
  <c r="Y952" i="18" s="1"/>
  <c r="E952" i="18"/>
  <c r="F952" i="18"/>
  <c r="G952" i="18"/>
  <c r="C953" i="18"/>
  <c r="X953" i="18" s="1"/>
  <c r="D953" i="18"/>
  <c r="Y953" i="18" s="1"/>
  <c r="E953" i="18"/>
  <c r="F953" i="18"/>
  <c r="G953" i="18"/>
  <c r="C954" i="18"/>
  <c r="X954" i="18" s="1"/>
  <c r="D954" i="18"/>
  <c r="Y954" i="18" s="1"/>
  <c r="E954" i="18"/>
  <c r="F954" i="18"/>
  <c r="G954" i="18"/>
  <c r="C955" i="18"/>
  <c r="X955" i="18" s="1"/>
  <c r="D955" i="18"/>
  <c r="Y955" i="18" s="1"/>
  <c r="E955" i="18"/>
  <c r="F955" i="18"/>
  <c r="G955" i="18"/>
  <c r="C956" i="18"/>
  <c r="X956" i="18" s="1"/>
  <c r="D956" i="18"/>
  <c r="Y956" i="18" s="1"/>
  <c r="E956" i="18"/>
  <c r="F956" i="18"/>
  <c r="G956" i="18"/>
  <c r="C957" i="18"/>
  <c r="X957" i="18" s="1"/>
  <c r="D957" i="18"/>
  <c r="Y957" i="18" s="1"/>
  <c r="E957" i="18"/>
  <c r="F957" i="18"/>
  <c r="G957" i="18"/>
  <c r="C958" i="18"/>
  <c r="X958" i="18" s="1"/>
  <c r="D958" i="18"/>
  <c r="Y958" i="18" s="1"/>
  <c r="E958" i="18"/>
  <c r="F958" i="18"/>
  <c r="G958" i="18"/>
  <c r="C959" i="18"/>
  <c r="D959" i="18"/>
  <c r="Y959" i="18" s="1"/>
  <c r="E959" i="18"/>
  <c r="F959" i="18"/>
  <c r="G959" i="18"/>
  <c r="C960" i="18"/>
  <c r="X960" i="18" s="1"/>
  <c r="D960" i="18"/>
  <c r="Y960" i="18" s="1"/>
  <c r="E960" i="18"/>
  <c r="F960" i="18"/>
  <c r="G960" i="18"/>
  <c r="C961" i="18"/>
  <c r="X961" i="18" s="1"/>
  <c r="D961" i="18"/>
  <c r="Y961" i="18" s="1"/>
  <c r="E961" i="18"/>
  <c r="F961" i="18"/>
  <c r="G961" i="18"/>
  <c r="C962" i="18"/>
  <c r="X962" i="18" s="1"/>
  <c r="D962" i="18"/>
  <c r="Y962" i="18" s="1"/>
  <c r="E962" i="18"/>
  <c r="F962" i="18"/>
  <c r="G962" i="18"/>
  <c r="C963" i="18"/>
  <c r="X963" i="18" s="1"/>
  <c r="D963" i="18"/>
  <c r="Y963" i="18" s="1"/>
  <c r="E963" i="18"/>
  <c r="F963" i="18"/>
  <c r="G963" i="18"/>
  <c r="C964" i="18"/>
  <c r="X964" i="18" s="1"/>
  <c r="D964" i="18"/>
  <c r="Y964" i="18" s="1"/>
  <c r="E964" i="18"/>
  <c r="F964" i="18"/>
  <c r="G964" i="18"/>
  <c r="C965" i="18"/>
  <c r="X965" i="18" s="1"/>
  <c r="D965" i="18"/>
  <c r="Y965" i="18" s="1"/>
  <c r="E965" i="18"/>
  <c r="F965" i="18"/>
  <c r="G965" i="18"/>
  <c r="C966" i="18"/>
  <c r="X966" i="18" s="1"/>
  <c r="D966" i="18"/>
  <c r="E966" i="18"/>
  <c r="F966" i="18"/>
  <c r="G966" i="18"/>
  <c r="C967" i="18"/>
  <c r="X967" i="18" s="1"/>
  <c r="D967" i="18"/>
  <c r="Y967" i="18" s="1"/>
  <c r="E967" i="18"/>
  <c r="F967" i="18"/>
  <c r="G967" i="18"/>
  <c r="C968" i="18"/>
  <c r="X968" i="18" s="1"/>
  <c r="D968" i="18"/>
  <c r="Y968" i="18" s="1"/>
  <c r="E968" i="18"/>
  <c r="F968" i="18"/>
  <c r="G968" i="18"/>
  <c r="C969" i="18"/>
  <c r="X969" i="18" s="1"/>
  <c r="D969" i="18"/>
  <c r="Y969" i="18" s="1"/>
  <c r="E969" i="18"/>
  <c r="F969" i="18"/>
  <c r="G969" i="18"/>
  <c r="C970" i="18"/>
  <c r="X970" i="18" s="1"/>
  <c r="D970" i="18"/>
  <c r="Y970" i="18" s="1"/>
  <c r="E970" i="18"/>
  <c r="F970" i="18"/>
  <c r="G970" i="18"/>
  <c r="C971" i="18"/>
  <c r="X971" i="18" s="1"/>
  <c r="D971" i="18"/>
  <c r="Y971" i="18" s="1"/>
  <c r="E971" i="18"/>
  <c r="F971" i="18"/>
  <c r="G971" i="18"/>
  <c r="C972" i="18"/>
  <c r="X972" i="18" s="1"/>
  <c r="D972" i="18"/>
  <c r="Y972" i="18" s="1"/>
  <c r="E972" i="18"/>
  <c r="F972" i="18"/>
  <c r="G972" i="18"/>
  <c r="C973" i="18"/>
  <c r="X973" i="18" s="1"/>
  <c r="D973" i="18"/>
  <c r="Y973" i="18" s="1"/>
  <c r="E973" i="18"/>
  <c r="F973" i="18"/>
  <c r="G973" i="18"/>
  <c r="C974" i="18"/>
  <c r="X974" i="18" s="1"/>
  <c r="D974" i="18"/>
  <c r="Y974" i="18" s="1"/>
  <c r="E974" i="18"/>
  <c r="F974" i="18"/>
  <c r="G974" i="18"/>
  <c r="C975" i="18"/>
  <c r="X975" i="18" s="1"/>
  <c r="D975" i="18"/>
  <c r="Y975" i="18" s="1"/>
  <c r="E975" i="18"/>
  <c r="F975" i="18"/>
  <c r="G975" i="18"/>
  <c r="C976" i="18"/>
  <c r="X976" i="18" s="1"/>
  <c r="D976" i="18"/>
  <c r="Y976" i="18" s="1"/>
  <c r="E976" i="18"/>
  <c r="F976" i="18"/>
  <c r="G976" i="18"/>
  <c r="C977" i="18"/>
  <c r="X977" i="18" s="1"/>
  <c r="D977" i="18"/>
  <c r="Y977" i="18" s="1"/>
  <c r="E977" i="18"/>
  <c r="F977" i="18"/>
  <c r="G977" i="18"/>
  <c r="C978" i="18"/>
  <c r="X978" i="18" s="1"/>
  <c r="D978" i="18"/>
  <c r="Y978" i="18" s="1"/>
  <c r="E978" i="18"/>
  <c r="F978" i="18"/>
  <c r="G978" i="18"/>
  <c r="C979" i="18"/>
  <c r="X979" i="18" s="1"/>
  <c r="D979" i="18"/>
  <c r="Y979" i="18" s="1"/>
  <c r="E979" i="18"/>
  <c r="F979" i="18"/>
  <c r="G979" i="18"/>
  <c r="C980" i="18"/>
  <c r="X980" i="18" s="1"/>
  <c r="D980" i="18"/>
  <c r="Y980" i="18" s="1"/>
  <c r="E980" i="18"/>
  <c r="F980" i="18"/>
  <c r="G980" i="18"/>
  <c r="C981" i="18"/>
  <c r="X981" i="18" s="1"/>
  <c r="D981" i="18"/>
  <c r="Y981" i="18" s="1"/>
  <c r="E981" i="18"/>
  <c r="F981" i="18"/>
  <c r="G981" i="18"/>
  <c r="C982" i="18"/>
  <c r="X982" i="18" s="1"/>
  <c r="D982" i="18"/>
  <c r="Y982" i="18" s="1"/>
  <c r="E982" i="18"/>
  <c r="F982" i="18"/>
  <c r="G982" i="18"/>
  <c r="C983" i="18"/>
  <c r="X983" i="18" s="1"/>
  <c r="D983" i="18"/>
  <c r="Y983" i="18" s="1"/>
  <c r="E983" i="18"/>
  <c r="F983" i="18"/>
  <c r="G983" i="18"/>
  <c r="C984" i="18"/>
  <c r="X984" i="18" s="1"/>
  <c r="D984" i="18"/>
  <c r="Y984" i="18" s="1"/>
  <c r="E984" i="18"/>
  <c r="F984" i="18"/>
  <c r="G984" i="18"/>
  <c r="C985" i="18"/>
  <c r="X985" i="18" s="1"/>
  <c r="D985" i="18"/>
  <c r="Y985" i="18" s="1"/>
  <c r="E985" i="18"/>
  <c r="F985" i="18"/>
  <c r="G985" i="18"/>
  <c r="C986" i="18"/>
  <c r="X986" i="18" s="1"/>
  <c r="D986" i="18"/>
  <c r="Y986" i="18" s="1"/>
  <c r="E986" i="18"/>
  <c r="F986" i="18"/>
  <c r="G986" i="18"/>
  <c r="C987" i="18"/>
  <c r="X987" i="18" s="1"/>
  <c r="D987" i="18"/>
  <c r="Y987" i="18" s="1"/>
  <c r="E987" i="18"/>
  <c r="F987" i="18"/>
  <c r="G987" i="18"/>
  <c r="C988" i="18"/>
  <c r="X988" i="18" s="1"/>
  <c r="D988" i="18"/>
  <c r="Y988" i="18" s="1"/>
  <c r="E988" i="18"/>
  <c r="F988" i="18"/>
  <c r="G988" i="18"/>
  <c r="C989" i="18"/>
  <c r="X989" i="18" s="1"/>
  <c r="D989" i="18"/>
  <c r="Y989" i="18" s="1"/>
  <c r="E989" i="18"/>
  <c r="F989" i="18"/>
  <c r="G989" i="18"/>
  <c r="C990" i="18"/>
  <c r="X990" i="18" s="1"/>
  <c r="D990" i="18"/>
  <c r="Y990" i="18" s="1"/>
  <c r="E990" i="18"/>
  <c r="F990" i="18"/>
  <c r="G990" i="18"/>
  <c r="C991" i="18"/>
  <c r="X991" i="18" s="1"/>
  <c r="D991" i="18"/>
  <c r="Y991" i="18" s="1"/>
  <c r="E991" i="18"/>
  <c r="F991" i="18"/>
  <c r="G991" i="18"/>
  <c r="C992" i="18"/>
  <c r="X992" i="18" s="1"/>
  <c r="D992" i="18"/>
  <c r="Y992" i="18" s="1"/>
  <c r="E992" i="18"/>
  <c r="F992" i="18"/>
  <c r="G992" i="18"/>
  <c r="C993" i="18"/>
  <c r="X993" i="18" s="1"/>
  <c r="D993" i="18"/>
  <c r="Y993" i="18" s="1"/>
  <c r="E993" i="18"/>
  <c r="F993" i="18"/>
  <c r="G993" i="18"/>
  <c r="C994" i="18"/>
  <c r="X994" i="18" s="1"/>
  <c r="D994" i="18"/>
  <c r="Y994" i="18" s="1"/>
  <c r="E994" i="18"/>
  <c r="F994" i="18"/>
  <c r="G994" i="18"/>
  <c r="C995" i="18"/>
  <c r="D995" i="18"/>
  <c r="Y995" i="18" s="1"/>
  <c r="E995" i="18"/>
  <c r="F995" i="18"/>
  <c r="G995" i="18"/>
  <c r="C996" i="18"/>
  <c r="X996" i="18" s="1"/>
  <c r="D996" i="18"/>
  <c r="Y996" i="18" s="1"/>
  <c r="E996" i="18"/>
  <c r="F996" i="18"/>
  <c r="G996" i="18"/>
  <c r="C997" i="18"/>
  <c r="X997" i="18" s="1"/>
  <c r="D997" i="18"/>
  <c r="Y997" i="18" s="1"/>
  <c r="E997" i="18"/>
  <c r="F997" i="18"/>
  <c r="G997" i="18"/>
  <c r="C998" i="18"/>
  <c r="X998" i="18" s="1"/>
  <c r="D998" i="18"/>
  <c r="Y998" i="18" s="1"/>
  <c r="E998" i="18"/>
  <c r="F998" i="18"/>
  <c r="G998" i="18"/>
  <c r="C999" i="18"/>
  <c r="X999" i="18" s="1"/>
  <c r="D999" i="18"/>
  <c r="Y999" i="18" s="1"/>
  <c r="E999" i="18"/>
  <c r="F999" i="18"/>
  <c r="G999" i="18"/>
  <c r="C1000" i="18"/>
  <c r="X1000" i="18" s="1"/>
  <c r="D1000" i="18"/>
  <c r="E1000" i="18"/>
  <c r="F1000" i="18"/>
  <c r="G1000" i="18"/>
  <c r="C1001" i="18"/>
  <c r="X1001" i="18" s="1"/>
  <c r="D1001" i="18"/>
  <c r="Y1001" i="18" s="1"/>
  <c r="E1001" i="18"/>
  <c r="F1001" i="18"/>
  <c r="G1001" i="18"/>
  <c r="C1002" i="18"/>
  <c r="X1002" i="18" s="1"/>
  <c r="D1002" i="18"/>
  <c r="Y1002" i="18" s="1"/>
  <c r="E1002" i="18"/>
  <c r="F1002" i="18"/>
  <c r="G1002" i="18"/>
  <c r="C1003" i="18"/>
  <c r="X1003" i="18" s="1"/>
  <c r="D1003" i="18"/>
  <c r="Y1003" i="18" s="1"/>
  <c r="E1003" i="18"/>
  <c r="F1003" i="18"/>
  <c r="G1003" i="18"/>
  <c r="C1004" i="18"/>
  <c r="X1004" i="18" s="1"/>
  <c r="D1004" i="18"/>
  <c r="Y1004" i="18" s="1"/>
  <c r="E1004" i="18"/>
  <c r="F1004" i="18"/>
  <c r="G1004" i="18"/>
  <c r="C1005" i="18"/>
  <c r="X1005" i="18" s="1"/>
  <c r="D1005" i="18"/>
  <c r="Y1005" i="18" s="1"/>
  <c r="E1005" i="18"/>
  <c r="F1005" i="18"/>
  <c r="G1005" i="18"/>
  <c r="C1006" i="18"/>
  <c r="X1006" i="18" s="1"/>
  <c r="D1006" i="18"/>
  <c r="Y1006" i="18" s="1"/>
  <c r="E1006" i="18"/>
  <c r="F1006" i="18"/>
  <c r="G1006" i="18"/>
  <c r="C1007" i="18"/>
  <c r="X1007" i="18" s="1"/>
  <c r="D1007" i="18"/>
  <c r="Y1007" i="18" s="1"/>
  <c r="E1007" i="18"/>
  <c r="F1007" i="18"/>
  <c r="G1007" i="18"/>
  <c r="C1008" i="18"/>
  <c r="X1008" i="18" s="1"/>
  <c r="D1008" i="18"/>
  <c r="Y1008" i="18" s="1"/>
  <c r="E1008" i="18"/>
  <c r="F1008" i="18"/>
  <c r="G1008" i="18"/>
  <c r="C1009" i="18"/>
  <c r="X1009" i="18" s="1"/>
  <c r="D1009" i="18"/>
  <c r="Y1009" i="18" s="1"/>
  <c r="E1009" i="18"/>
  <c r="F1009" i="18"/>
  <c r="G1009" i="18"/>
  <c r="C1010" i="18"/>
  <c r="X1010" i="18" s="1"/>
  <c r="D1010" i="18"/>
  <c r="Y1010" i="18" s="1"/>
  <c r="E1010" i="18"/>
  <c r="F1010" i="18"/>
  <c r="G1010" i="18"/>
  <c r="C1011" i="18"/>
  <c r="X1011" i="18" s="1"/>
  <c r="D1011" i="18"/>
  <c r="Y1011" i="18" s="1"/>
  <c r="E1011" i="18"/>
  <c r="F1011" i="18"/>
  <c r="G1011" i="18"/>
  <c r="C1012" i="18"/>
  <c r="X1012" i="18" s="1"/>
  <c r="D1012" i="18"/>
  <c r="Y1012" i="18" s="1"/>
  <c r="E1012" i="18"/>
  <c r="F1012" i="18"/>
  <c r="G1012" i="18"/>
  <c r="C1013" i="18"/>
  <c r="X1013" i="18" s="1"/>
  <c r="D1013" i="18"/>
  <c r="Y1013" i="18" s="1"/>
  <c r="E1013" i="18"/>
  <c r="F1013" i="18"/>
  <c r="G1013" i="18"/>
  <c r="C1014" i="18"/>
  <c r="X1014" i="18" s="1"/>
  <c r="D1014" i="18"/>
  <c r="Y1014" i="18" s="1"/>
  <c r="E1014" i="18"/>
  <c r="F1014" i="18"/>
  <c r="G1014" i="18"/>
  <c r="C1015" i="18"/>
  <c r="X1015" i="18" s="1"/>
  <c r="D1015" i="18"/>
  <c r="Y1015" i="18" s="1"/>
  <c r="E1015" i="18"/>
  <c r="F1015" i="18"/>
  <c r="G1015" i="18"/>
  <c r="C1016" i="18"/>
  <c r="X1016" i="18" s="1"/>
  <c r="D1016" i="18"/>
  <c r="Y1016" i="18" s="1"/>
  <c r="E1016" i="18"/>
  <c r="F1016" i="18"/>
  <c r="G1016" i="18"/>
  <c r="C1017" i="18"/>
  <c r="X1017" i="18" s="1"/>
  <c r="D1017" i="18"/>
  <c r="Y1017" i="18" s="1"/>
  <c r="E1017" i="18"/>
  <c r="F1017" i="18"/>
  <c r="G1017" i="18"/>
  <c r="C1018" i="18"/>
  <c r="X1018" i="18" s="1"/>
  <c r="D1018" i="18"/>
  <c r="Y1018" i="18" s="1"/>
  <c r="E1018" i="18"/>
  <c r="F1018" i="18"/>
  <c r="G1018" i="18"/>
  <c r="C1019" i="18"/>
  <c r="X1019" i="18" s="1"/>
  <c r="D1019" i="18"/>
  <c r="Y1019" i="18" s="1"/>
  <c r="E1019" i="18"/>
  <c r="F1019" i="18"/>
  <c r="G1019" i="18"/>
  <c r="C1020" i="18"/>
  <c r="X1020" i="18" s="1"/>
  <c r="D1020" i="18"/>
  <c r="Y1020" i="18" s="1"/>
  <c r="E1020" i="18"/>
  <c r="F1020" i="18"/>
  <c r="G1020" i="18"/>
  <c r="C1021" i="18"/>
  <c r="X1021" i="18" s="1"/>
  <c r="D1021" i="18"/>
  <c r="Y1021" i="18" s="1"/>
  <c r="E1021" i="18"/>
  <c r="F1021" i="18"/>
  <c r="G1021" i="18"/>
  <c r="C1022" i="18"/>
  <c r="X1022" i="18" s="1"/>
  <c r="D1022" i="18"/>
  <c r="Y1022" i="18" s="1"/>
  <c r="E1022" i="18"/>
  <c r="F1022" i="18"/>
  <c r="G1022" i="18"/>
  <c r="C1023" i="18"/>
  <c r="X1023" i="18" s="1"/>
  <c r="D1023" i="18"/>
  <c r="Y1023" i="18" s="1"/>
  <c r="E1023" i="18"/>
  <c r="F1023" i="18"/>
  <c r="G1023" i="18"/>
  <c r="C1024" i="18"/>
  <c r="X1024" i="18" s="1"/>
  <c r="D1024" i="18"/>
  <c r="Y1024" i="18" s="1"/>
  <c r="E1024" i="18"/>
  <c r="F1024" i="18"/>
  <c r="G1024" i="18"/>
  <c r="C1025" i="18"/>
  <c r="X1025" i="18" s="1"/>
  <c r="D1025" i="18"/>
  <c r="Y1025" i="18" s="1"/>
  <c r="E1025" i="18"/>
  <c r="F1025" i="18"/>
  <c r="G1025" i="18"/>
  <c r="C1026" i="18"/>
  <c r="X1026" i="18" s="1"/>
  <c r="D1026" i="18"/>
  <c r="Y1026" i="18" s="1"/>
  <c r="E1026" i="18"/>
  <c r="F1026" i="18"/>
  <c r="G1026" i="18"/>
  <c r="C1027" i="18"/>
  <c r="X1027" i="18" s="1"/>
  <c r="D1027" i="18"/>
  <c r="Y1027" i="18" s="1"/>
  <c r="E1027" i="18"/>
  <c r="F1027" i="18"/>
  <c r="G1027" i="18"/>
  <c r="C1028" i="18"/>
  <c r="X1028" i="18" s="1"/>
  <c r="D1028" i="18"/>
  <c r="Y1028" i="18" s="1"/>
  <c r="E1028" i="18"/>
  <c r="F1028" i="18"/>
  <c r="G1028" i="18"/>
  <c r="C1029" i="18"/>
  <c r="X1029" i="18" s="1"/>
  <c r="D1029" i="18"/>
  <c r="Y1029" i="18" s="1"/>
  <c r="E1029" i="18"/>
  <c r="F1029" i="18"/>
  <c r="G1029" i="18"/>
  <c r="C1030" i="18"/>
  <c r="X1030" i="18" s="1"/>
  <c r="D1030" i="18"/>
  <c r="Y1030" i="18" s="1"/>
  <c r="E1030" i="18"/>
  <c r="F1030" i="18"/>
  <c r="G1030" i="18"/>
  <c r="C1031" i="18"/>
  <c r="X1031" i="18" s="1"/>
  <c r="D1031" i="18"/>
  <c r="Y1031" i="18" s="1"/>
  <c r="E1031" i="18"/>
  <c r="F1031" i="18"/>
  <c r="G1031" i="18"/>
  <c r="C1032" i="18"/>
  <c r="X1032" i="18" s="1"/>
  <c r="D1032" i="18"/>
  <c r="Y1032" i="18" s="1"/>
  <c r="E1032" i="18"/>
  <c r="F1032" i="18"/>
  <c r="G1032" i="18"/>
  <c r="C1033" i="18"/>
  <c r="X1033" i="18" s="1"/>
  <c r="D1033" i="18"/>
  <c r="Y1033" i="18" s="1"/>
  <c r="E1033" i="18"/>
  <c r="F1033" i="18"/>
  <c r="G1033" i="18"/>
  <c r="C1034" i="18"/>
  <c r="X1034" i="18" s="1"/>
  <c r="D1034" i="18"/>
  <c r="Y1034" i="18" s="1"/>
  <c r="E1034" i="18"/>
  <c r="F1034" i="18"/>
  <c r="G1034" i="18"/>
  <c r="C1035" i="18"/>
  <c r="X1035" i="18" s="1"/>
  <c r="D1035" i="18"/>
  <c r="Y1035" i="18" s="1"/>
  <c r="E1035" i="18"/>
  <c r="F1035" i="18"/>
  <c r="G1035" i="18"/>
  <c r="C1036" i="18"/>
  <c r="X1036" i="18" s="1"/>
  <c r="D1036" i="18"/>
  <c r="Y1036" i="18" s="1"/>
  <c r="E1036" i="18"/>
  <c r="F1036" i="18"/>
  <c r="G1036" i="18"/>
  <c r="C1037" i="18"/>
  <c r="X1037" i="18" s="1"/>
  <c r="D1037" i="18"/>
  <c r="Y1037" i="18" s="1"/>
  <c r="E1037" i="18"/>
  <c r="F1037" i="18"/>
  <c r="G1037" i="18"/>
  <c r="C1038" i="18"/>
  <c r="X1038" i="18" s="1"/>
  <c r="D1038" i="18"/>
  <c r="Y1038" i="18" s="1"/>
  <c r="E1038" i="18"/>
  <c r="F1038" i="18"/>
  <c r="G1038" i="18"/>
  <c r="C1039" i="18"/>
  <c r="X1039" i="18" s="1"/>
  <c r="D1039" i="18"/>
  <c r="Y1039" i="18" s="1"/>
  <c r="E1039" i="18"/>
  <c r="F1039" i="18"/>
  <c r="G1039" i="18"/>
  <c r="C1040" i="18"/>
  <c r="X1040" i="18" s="1"/>
  <c r="D1040" i="18"/>
  <c r="Y1040" i="18" s="1"/>
  <c r="E1040" i="18"/>
  <c r="F1040" i="18"/>
  <c r="G1040" i="18"/>
  <c r="C1041" i="18"/>
  <c r="X1041" i="18" s="1"/>
  <c r="D1041" i="18"/>
  <c r="Y1041" i="18" s="1"/>
  <c r="E1041" i="18"/>
  <c r="F1041" i="18"/>
  <c r="G1041" i="18"/>
  <c r="C1042" i="18"/>
  <c r="X1042" i="18" s="1"/>
  <c r="D1042" i="18"/>
  <c r="Y1042" i="18" s="1"/>
  <c r="E1042" i="18"/>
  <c r="F1042" i="18"/>
  <c r="G1042" i="18"/>
  <c r="C1043" i="18"/>
  <c r="X1043" i="18" s="1"/>
  <c r="D1043" i="18"/>
  <c r="Y1043" i="18" s="1"/>
  <c r="E1043" i="18"/>
  <c r="F1043" i="18"/>
  <c r="G1043" i="18"/>
  <c r="C1044" i="18"/>
  <c r="X1044" i="18" s="1"/>
  <c r="D1044" i="18"/>
  <c r="Y1044" i="18" s="1"/>
  <c r="E1044" i="18"/>
  <c r="F1044" i="18"/>
  <c r="G1044" i="18"/>
  <c r="C1045" i="18"/>
  <c r="X1045" i="18" s="1"/>
  <c r="D1045" i="18"/>
  <c r="Y1045" i="18" s="1"/>
  <c r="E1045" i="18"/>
  <c r="F1045" i="18"/>
  <c r="G1045" i="18"/>
  <c r="C1046" i="18"/>
  <c r="X1046" i="18" s="1"/>
  <c r="D1046" i="18"/>
  <c r="Y1046" i="18" s="1"/>
  <c r="E1046" i="18"/>
  <c r="F1046" i="18"/>
  <c r="G1046" i="18"/>
  <c r="C1047" i="18"/>
  <c r="X1047" i="18" s="1"/>
  <c r="D1047" i="18"/>
  <c r="Y1047" i="18" s="1"/>
  <c r="E1047" i="18"/>
  <c r="F1047" i="18"/>
  <c r="G1047" i="18"/>
  <c r="C1048" i="18"/>
  <c r="X1048" i="18" s="1"/>
  <c r="D1048" i="18"/>
  <c r="Y1048" i="18" s="1"/>
  <c r="E1048" i="18"/>
  <c r="F1048" i="18"/>
  <c r="G1048" i="18"/>
  <c r="C1049" i="18"/>
  <c r="X1049" i="18" s="1"/>
  <c r="D1049" i="18"/>
  <c r="Y1049" i="18" s="1"/>
  <c r="E1049" i="18"/>
  <c r="F1049" i="18"/>
  <c r="G1049" i="18"/>
  <c r="C1050" i="18"/>
  <c r="X1050" i="18" s="1"/>
  <c r="D1050" i="18"/>
  <c r="Y1050" i="18" s="1"/>
  <c r="E1050" i="18"/>
  <c r="F1050" i="18"/>
  <c r="G1050" i="18"/>
  <c r="C1051" i="18"/>
  <c r="X1051" i="18" s="1"/>
  <c r="D1051" i="18"/>
  <c r="Y1051" i="18" s="1"/>
  <c r="E1051" i="18"/>
  <c r="F1051" i="18"/>
  <c r="G1051" i="18"/>
  <c r="C1052" i="18"/>
  <c r="X1052" i="18" s="1"/>
  <c r="D1052" i="18"/>
  <c r="Y1052" i="18" s="1"/>
  <c r="E1052" i="18"/>
  <c r="F1052" i="18"/>
  <c r="G1052" i="18"/>
  <c r="C1053" i="18"/>
  <c r="X1053" i="18" s="1"/>
  <c r="D1053" i="18"/>
  <c r="Y1053" i="18" s="1"/>
  <c r="E1053" i="18"/>
  <c r="F1053" i="18"/>
  <c r="G1053" i="18"/>
  <c r="C1054" i="18"/>
  <c r="X1054" i="18" s="1"/>
  <c r="D1054" i="18"/>
  <c r="Y1054" i="18" s="1"/>
  <c r="E1054" i="18"/>
  <c r="F1054" i="18"/>
  <c r="G1054" i="18"/>
  <c r="C1055" i="18"/>
  <c r="X1055" i="18" s="1"/>
  <c r="D1055" i="18"/>
  <c r="Y1055" i="18" s="1"/>
  <c r="E1055" i="18"/>
  <c r="F1055" i="18"/>
  <c r="G1055" i="18"/>
  <c r="C1056" i="18"/>
  <c r="X1056" i="18" s="1"/>
  <c r="D1056" i="18"/>
  <c r="Y1056" i="18" s="1"/>
  <c r="E1056" i="18"/>
  <c r="F1056" i="18"/>
  <c r="G1056" i="18"/>
  <c r="C1057" i="18"/>
  <c r="X1057" i="18" s="1"/>
  <c r="D1057" i="18"/>
  <c r="Y1057" i="18" s="1"/>
  <c r="E1057" i="18"/>
  <c r="F1057" i="18"/>
  <c r="G1057" i="18"/>
  <c r="C1058" i="18"/>
  <c r="X1058" i="18" s="1"/>
  <c r="D1058" i="18"/>
  <c r="Y1058" i="18" s="1"/>
  <c r="E1058" i="18"/>
  <c r="F1058" i="18"/>
  <c r="G1058" i="18"/>
  <c r="C1059" i="18"/>
  <c r="X1059" i="18" s="1"/>
  <c r="D1059" i="18"/>
  <c r="Y1059" i="18" s="1"/>
  <c r="E1059" i="18"/>
  <c r="F1059" i="18"/>
  <c r="G1059" i="18"/>
  <c r="C1060" i="18"/>
  <c r="X1060" i="18" s="1"/>
  <c r="D1060" i="18"/>
  <c r="Y1060" i="18" s="1"/>
  <c r="E1060" i="18"/>
  <c r="F1060" i="18"/>
  <c r="G1060" i="18"/>
  <c r="C1061" i="18"/>
  <c r="X1061" i="18" s="1"/>
  <c r="D1061" i="18"/>
  <c r="Y1061" i="18" s="1"/>
  <c r="E1061" i="18"/>
  <c r="F1061" i="18"/>
  <c r="G1061" i="18"/>
  <c r="C1062" i="18"/>
  <c r="X1062" i="18" s="1"/>
  <c r="D1062" i="18"/>
  <c r="E1062" i="18"/>
  <c r="F1062" i="18"/>
  <c r="G1062" i="18"/>
  <c r="C1063" i="18"/>
  <c r="X1063" i="18" s="1"/>
  <c r="D1063" i="18"/>
  <c r="Y1063" i="18" s="1"/>
  <c r="E1063" i="18"/>
  <c r="F1063" i="18"/>
  <c r="G1063" i="18"/>
  <c r="C1064" i="18"/>
  <c r="X1064" i="18" s="1"/>
  <c r="D1064" i="18"/>
  <c r="Y1064" i="18" s="1"/>
  <c r="E1064" i="18"/>
  <c r="F1064" i="18"/>
  <c r="G1064" i="18"/>
  <c r="C1065" i="18"/>
  <c r="X1065" i="18" s="1"/>
  <c r="D1065" i="18"/>
  <c r="Y1065" i="18" s="1"/>
  <c r="E1065" i="18"/>
  <c r="F1065" i="18"/>
  <c r="G1065" i="18"/>
  <c r="C1066" i="18"/>
  <c r="X1066" i="18" s="1"/>
  <c r="D1066" i="18"/>
  <c r="Y1066" i="18" s="1"/>
  <c r="E1066" i="18"/>
  <c r="F1066" i="18"/>
  <c r="G1066" i="18"/>
  <c r="C1067" i="18"/>
  <c r="X1067" i="18" s="1"/>
  <c r="D1067" i="18"/>
  <c r="Y1067" i="18" s="1"/>
  <c r="E1067" i="18"/>
  <c r="F1067" i="18"/>
  <c r="G1067" i="18"/>
  <c r="C1068" i="18"/>
  <c r="X1068" i="18" s="1"/>
  <c r="D1068" i="18"/>
  <c r="Y1068" i="18" s="1"/>
  <c r="E1068" i="18"/>
  <c r="F1068" i="18"/>
  <c r="G1068" i="18"/>
  <c r="C1069" i="18"/>
  <c r="X1069" i="18" s="1"/>
  <c r="D1069" i="18"/>
  <c r="Y1069" i="18" s="1"/>
  <c r="E1069" i="18"/>
  <c r="F1069" i="18"/>
  <c r="G1069" i="18"/>
  <c r="C1070" i="18"/>
  <c r="X1070" i="18" s="1"/>
  <c r="D1070" i="18"/>
  <c r="Y1070" i="18" s="1"/>
  <c r="E1070" i="18"/>
  <c r="F1070" i="18"/>
  <c r="G1070" i="18"/>
  <c r="C1071" i="18"/>
  <c r="X1071" i="18" s="1"/>
  <c r="D1071" i="18"/>
  <c r="Y1071" i="18" s="1"/>
  <c r="E1071" i="18"/>
  <c r="F1071" i="18"/>
  <c r="G1071" i="18"/>
  <c r="C1072" i="18"/>
  <c r="X1072" i="18" s="1"/>
  <c r="D1072" i="18"/>
  <c r="Y1072" i="18" s="1"/>
  <c r="E1072" i="18"/>
  <c r="F1072" i="18"/>
  <c r="G1072" i="18"/>
  <c r="C1073" i="18"/>
  <c r="X1073" i="18" s="1"/>
  <c r="D1073" i="18"/>
  <c r="Y1073" i="18" s="1"/>
  <c r="E1073" i="18"/>
  <c r="F1073" i="18"/>
  <c r="G1073" i="18"/>
  <c r="C1074" i="18"/>
  <c r="X1074" i="18" s="1"/>
  <c r="D1074" i="18"/>
  <c r="Y1074" i="18" s="1"/>
  <c r="E1074" i="18"/>
  <c r="F1074" i="18"/>
  <c r="G1074" i="18"/>
  <c r="C1075" i="18"/>
  <c r="X1075" i="18" s="1"/>
  <c r="D1075" i="18"/>
  <c r="E1075" i="18"/>
  <c r="F1075" i="18"/>
  <c r="G1075" i="18"/>
  <c r="C1076" i="18"/>
  <c r="X1076" i="18" s="1"/>
  <c r="D1076" i="18"/>
  <c r="Y1076" i="18" s="1"/>
  <c r="E1076" i="18"/>
  <c r="F1076" i="18"/>
  <c r="G1076" i="18"/>
  <c r="C1077" i="18"/>
  <c r="X1077" i="18" s="1"/>
  <c r="D1077" i="18"/>
  <c r="Y1077" i="18" s="1"/>
  <c r="E1077" i="18"/>
  <c r="F1077" i="18"/>
  <c r="G1077" i="18"/>
  <c r="C1078" i="18"/>
  <c r="X1078" i="18" s="1"/>
  <c r="D1078" i="18"/>
  <c r="Y1078" i="18" s="1"/>
  <c r="E1078" i="18"/>
  <c r="F1078" i="18"/>
  <c r="G1078" i="18"/>
  <c r="C1079" i="18"/>
  <c r="X1079" i="18" s="1"/>
  <c r="D1079" i="18"/>
  <c r="Y1079" i="18" s="1"/>
  <c r="E1079" i="18"/>
  <c r="F1079" i="18"/>
  <c r="G1079" i="18"/>
  <c r="C1080" i="18"/>
  <c r="X1080" i="18" s="1"/>
  <c r="D1080" i="18"/>
  <c r="Y1080" i="18" s="1"/>
  <c r="E1080" i="18"/>
  <c r="F1080" i="18"/>
  <c r="G1080" i="18"/>
  <c r="C1081" i="18"/>
  <c r="X1081" i="18" s="1"/>
  <c r="D1081" i="18"/>
  <c r="Y1081" i="18" s="1"/>
  <c r="E1081" i="18"/>
  <c r="F1081" i="18"/>
  <c r="G1081" i="18"/>
  <c r="C1082" i="18"/>
  <c r="X1082" i="18" s="1"/>
  <c r="D1082" i="18"/>
  <c r="Y1082" i="18" s="1"/>
  <c r="E1082" i="18"/>
  <c r="F1082" i="18"/>
  <c r="G1082" i="18"/>
  <c r="C1083" i="18"/>
  <c r="X1083" i="18" s="1"/>
  <c r="D1083" i="18"/>
  <c r="Y1083" i="18" s="1"/>
  <c r="E1083" i="18"/>
  <c r="F1083" i="18"/>
  <c r="G1083" i="18"/>
  <c r="C1084" i="18"/>
  <c r="X1084" i="18" s="1"/>
  <c r="D1084" i="18"/>
  <c r="Y1084" i="18" s="1"/>
  <c r="E1084" i="18"/>
  <c r="F1084" i="18"/>
  <c r="G1084" i="18"/>
  <c r="C1085" i="18"/>
  <c r="X1085" i="18" s="1"/>
  <c r="D1085" i="18"/>
  <c r="Y1085" i="18" s="1"/>
  <c r="E1085" i="18"/>
  <c r="F1085" i="18"/>
  <c r="G1085" i="18"/>
  <c r="C1086" i="18"/>
  <c r="X1086" i="18" s="1"/>
  <c r="D1086" i="18"/>
  <c r="Y1086" i="18" s="1"/>
  <c r="E1086" i="18"/>
  <c r="F1086" i="18"/>
  <c r="G1086" i="18"/>
  <c r="C1087" i="18"/>
  <c r="X1087" i="18" s="1"/>
  <c r="D1087" i="18"/>
  <c r="Y1087" i="18" s="1"/>
  <c r="E1087" i="18"/>
  <c r="F1087" i="18"/>
  <c r="G1087" i="18"/>
  <c r="C1088" i="18"/>
  <c r="X1088" i="18" s="1"/>
  <c r="D1088" i="18"/>
  <c r="Y1088" i="18" s="1"/>
  <c r="E1088" i="18"/>
  <c r="F1088" i="18"/>
  <c r="G1088" i="18"/>
  <c r="C1089" i="18"/>
  <c r="X1089" i="18" s="1"/>
  <c r="D1089" i="18"/>
  <c r="Y1089" i="18" s="1"/>
  <c r="E1089" i="18"/>
  <c r="F1089" i="18"/>
  <c r="G1089" i="18"/>
  <c r="C1090" i="18"/>
  <c r="X1090" i="18" s="1"/>
  <c r="D1090" i="18"/>
  <c r="Y1090" i="18" s="1"/>
  <c r="E1090" i="18"/>
  <c r="F1090" i="18"/>
  <c r="G1090" i="18"/>
  <c r="C1091" i="18"/>
  <c r="X1091" i="18" s="1"/>
  <c r="D1091" i="18"/>
  <c r="Y1091" i="18" s="1"/>
  <c r="E1091" i="18"/>
  <c r="F1091" i="18"/>
  <c r="G1091" i="18"/>
  <c r="C1092" i="18"/>
  <c r="X1092" i="18" s="1"/>
  <c r="D1092" i="18"/>
  <c r="Y1092" i="18" s="1"/>
  <c r="E1092" i="18"/>
  <c r="F1092" i="18"/>
  <c r="G1092" i="18"/>
  <c r="C1093" i="18"/>
  <c r="X1093" i="18" s="1"/>
  <c r="D1093" i="18"/>
  <c r="Y1093" i="18" s="1"/>
  <c r="E1093" i="18"/>
  <c r="F1093" i="18"/>
  <c r="G1093" i="18"/>
  <c r="C1094" i="18"/>
  <c r="X1094" i="18" s="1"/>
  <c r="D1094" i="18"/>
  <c r="Y1094" i="18" s="1"/>
  <c r="E1094" i="18"/>
  <c r="F1094" i="18"/>
  <c r="G1094" i="18"/>
  <c r="C1095" i="18"/>
  <c r="X1095" i="18" s="1"/>
  <c r="D1095" i="18"/>
  <c r="Y1095" i="18" s="1"/>
  <c r="E1095" i="18"/>
  <c r="F1095" i="18"/>
  <c r="G1095" i="18"/>
  <c r="C1096" i="18"/>
  <c r="X1096" i="18" s="1"/>
  <c r="D1096" i="18"/>
  <c r="Y1096" i="18" s="1"/>
  <c r="E1096" i="18"/>
  <c r="F1096" i="18"/>
  <c r="G1096" i="18"/>
  <c r="C1097" i="18"/>
  <c r="X1097" i="18" s="1"/>
  <c r="D1097" i="18"/>
  <c r="Y1097" i="18" s="1"/>
  <c r="E1097" i="18"/>
  <c r="F1097" i="18"/>
  <c r="G1097" i="18"/>
  <c r="C1098" i="18"/>
  <c r="X1098" i="18" s="1"/>
  <c r="D1098" i="18"/>
  <c r="Y1098" i="18" s="1"/>
  <c r="E1098" i="18"/>
  <c r="F1098" i="18"/>
  <c r="G1098" i="18"/>
  <c r="C1099" i="18"/>
  <c r="X1099" i="18" s="1"/>
  <c r="D1099" i="18"/>
  <c r="Y1099" i="18" s="1"/>
  <c r="E1099" i="18"/>
  <c r="F1099" i="18"/>
  <c r="G1099" i="18"/>
  <c r="C1100" i="18"/>
  <c r="X1100" i="18" s="1"/>
  <c r="D1100" i="18"/>
  <c r="Y1100" i="18" s="1"/>
  <c r="E1100" i="18"/>
  <c r="F1100" i="18"/>
  <c r="G1100" i="18"/>
  <c r="C1101" i="18"/>
  <c r="X1101" i="18" s="1"/>
  <c r="D1101" i="18"/>
  <c r="Y1101" i="18" s="1"/>
  <c r="E1101" i="18"/>
  <c r="F1101" i="18"/>
  <c r="G1101" i="18"/>
  <c r="C1102" i="18"/>
  <c r="X1102" i="18" s="1"/>
  <c r="D1102" i="18"/>
  <c r="Y1102" i="18" s="1"/>
  <c r="E1102" i="18"/>
  <c r="F1102" i="18"/>
  <c r="G1102" i="18"/>
  <c r="C1103" i="18"/>
  <c r="X1103" i="18" s="1"/>
  <c r="D1103" i="18"/>
  <c r="Y1103" i="18" s="1"/>
  <c r="E1103" i="18"/>
  <c r="F1103" i="18"/>
  <c r="G1103" i="18"/>
  <c r="C1104" i="18"/>
  <c r="X1104" i="18" s="1"/>
  <c r="D1104" i="18"/>
  <c r="Y1104" i="18" s="1"/>
  <c r="E1104" i="18"/>
  <c r="F1104" i="18"/>
  <c r="G1104" i="18"/>
  <c r="C1105" i="18"/>
  <c r="X1105" i="18" s="1"/>
  <c r="D1105" i="18"/>
  <c r="Y1105" i="18" s="1"/>
  <c r="E1105" i="18"/>
  <c r="F1105" i="18"/>
  <c r="G1105" i="18"/>
  <c r="C1106" i="18"/>
  <c r="X1106" i="18" s="1"/>
  <c r="D1106" i="18"/>
  <c r="Y1106" i="18" s="1"/>
  <c r="E1106" i="18"/>
  <c r="F1106" i="18"/>
  <c r="G1106" i="18"/>
  <c r="C1107" i="18"/>
  <c r="X1107" i="18" s="1"/>
  <c r="D1107" i="18"/>
  <c r="Y1107" i="18" s="1"/>
  <c r="E1107" i="18"/>
  <c r="F1107" i="18"/>
  <c r="G1107" i="18"/>
  <c r="C1108" i="18"/>
  <c r="X1108" i="18" s="1"/>
  <c r="D1108" i="18"/>
  <c r="Y1108" i="18" s="1"/>
  <c r="E1108" i="18"/>
  <c r="F1108" i="18"/>
  <c r="G1108" i="18"/>
  <c r="C1109" i="18"/>
  <c r="X1109" i="18" s="1"/>
  <c r="D1109" i="18"/>
  <c r="Y1109" i="18" s="1"/>
  <c r="E1109" i="18"/>
  <c r="F1109" i="18"/>
  <c r="G1109" i="18"/>
  <c r="C1110" i="18"/>
  <c r="X1110" i="18" s="1"/>
  <c r="D1110" i="18"/>
  <c r="Y1110" i="18" s="1"/>
  <c r="E1110" i="18"/>
  <c r="F1110" i="18"/>
  <c r="G1110" i="18"/>
  <c r="C1111" i="18"/>
  <c r="X1111" i="18" s="1"/>
  <c r="D1111" i="18"/>
  <c r="Y1111" i="18" s="1"/>
  <c r="E1111" i="18"/>
  <c r="F1111" i="18"/>
  <c r="G1111" i="18"/>
  <c r="C1112" i="18"/>
  <c r="X1112" i="18" s="1"/>
  <c r="D1112" i="18"/>
  <c r="Y1112" i="18" s="1"/>
  <c r="E1112" i="18"/>
  <c r="F1112" i="18"/>
  <c r="G1112" i="18"/>
  <c r="C1113" i="18"/>
  <c r="X1113" i="18" s="1"/>
  <c r="D1113" i="18"/>
  <c r="Y1113" i="18" s="1"/>
  <c r="E1113" i="18"/>
  <c r="F1113" i="18"/>
  <c r="G1113" i="18"/>
  <c r="C1114" i="18"/>
  <c r="X1114" i="18" s="1"/>
  <c r="D1114" i="18"/>
  <c r="Y1114" i="18" s="1"/>
  <c r="E1114" i="18"/>
  <c r="F1114" i="18"/>
  <c r="G1114" i="18"/>
  <c r="C1115" i="18"/>
  <c r="X1115" i="18" s="1"/>
  <c r="D1115" i="18"/>
  <c r="Y1115" i="18" s="1"/>
  <c r="E1115" i="18"/>
  <c r="F1115" i="18"/>
  <c r="G1115" i="18"/>
  <c r="C1116" i="18"/>
  <c r="X1116" i="18" s="1"/>
  <c r="D1116" i="18"/>
  <c r="Y1116" i="18" s="1"/>
  <c r="E1116" i="18"/>
  <c r="F1116" i="18"/>
  <c r="G1116" i="18"/>
  <c r="C1117" i="18"/>
  <c r="X1117" i="18" s="1"/>
  <c r="D1117" i="18"/>
  <c r="Y1117" i="18" s="1"/>
  <c r="E1117" i="18"/>
  <c r="F1117" i="18"/>
  <c r="G1117" i="18"/>
  <c r="C1118" i="18"/>
  <c r="X1118" i="18" s="1"/>
  <c r="D1118" i="18"/>
  <c r="Y1118" i="18" s="1"/>
  <c r="E1118" i="18"/>
  <c r="F1118" i="18"/>
  <c r="G1118" i="18"/>
  <c r="C1119" i="18"/>
  <c r="X1119" i="18" s="1"/>
  <c r="D1119" i="18"/>
  <c r="Y1119" i="18" s="1"/>
  <c r="E1119" i="18"/>
  <c r="F1119" i="18"/>
  <c r="G1119" i="18"/>
  <c r="C1120" i="18"/>
  <c r="X1120" i="18" s="1"/>
  <c r="D1120" i="18"/>
  <c r="Y1120" i="18" s="1"/>
  <c r="E1120" i="18"/>
  <c r="F1120" i="18"/>
  <c r="G1120" i="18"/>
  <c r="C1121" i="18"/>
  <c r="X1121" i="18" s="1"/>
  <c r="D1121" i="18"/>
  <c r="Y1121" i="18" s="1"/>
  <c r="E1121" i="18"/>
  <c r="F1121" i="18"/>
  <c r="G1121" i="18"/>
  <c r="C1122" i="18"/>
  <c r="X1122" i="18" s="1"/>
  <c r="D1122" i="18"/>
  <c r="Y1122" i="18" s="1"/>
  <c r="E1122" i="18"/>
  <c r="F1122" i="18"/>
  <c r="G1122" i="18"/>
  <c r="C1123" i="18"/>
  <c r="X1123" i="18" s="1"/>
  <c r="D1123" i="18"/>
  <c r="E1123" i="18"/>
  <c r="F1123" i="18"/>
  <c r="G1123" i="18"/>
  <c r="C1124" i="18"/>
  <c r="X1124" i="18" s="1"/>
  <c r="D1124" i="18"/>
  <c r="Y1124" i="18" s="1"/>
  <c r="E1124" i="18"/>
  <c r="F1124" i="18"/>
  <c r="G1124" i="18"/>
  <c r="C1125" i="18"/>
  <c r="X1125" i="18" s="1"/>
  <c r="D1125" i="18"/>
  <c r="Y1125" i="18" s="1"/>
  <c r="E1125" i="18"/>
  <c r="F1125" i="18"/>
  <c r="G1125" i="18"/>
  <c r="C1126" i="18"/>
  <c r="X1126" i="18" s="1"/>
  <c r="D1126" i="18"/>
  <c r="Y1126" i="18" s="1"/>
  <c r="E1126" i="18"/>
  <c r="F1126" i="18"/>
  <c r="G1126" i="18"/>
  <c r="C1127" i="18"/>
  <c r="X1127" i="18" s="1"/>
  <c r="D1127" i="18"/>
  <c r="Y1127" i="18" s="1"/>
  <c r="E1127" i="18"/>
  <c r="F1127" i="18"/>
  <c r="G1127" i="18"/>
  <c r="C1128" i="18"/>
  <c r="X1128" i="18" s="1"/>
  <c r="D1128" i="18"/>
  <c r="Y1128" i="18" s="1"/>
  <c r="E1128" i="18"/>
  <c r="F1128" i="18"/>
  <c r="G1128" i="18"/>
  <c r="C1129" i="18"/>
  <c r="X1129" i="18" s="1"/>
  <c r="D1129" i="18"/>
  <c r="Y1129" i="18" s="1"/>
  <c r="E1129" i="18"/>
  <c r="F1129" i="18"/>
  <c r="G1129" i="18"/>
  <c r="C1130" i="18"/>
  <c r="X1130" i="18" s="1"/>
  <c r="D1130" i="18"/>
  <c r="Y1130" i="18" s="1"/>
  <c r="E1130" i="18"/>
  <c r="F1130" i="18"/>
  <c r="G1130" i="18"/>
  <c r="C1131" i="18"/>
  <c r="X1131" i="18" s="1"/>
  <c r="D1131" i="18"/>
  <c r="Y1131" i="18" s="1"/>
  <c r="E1131" i="18"/>
  <c r="F1131" i="18"/>
  <c r="G1131" i="18"/>
  <c r="C1132" i="18"/>
  <c r="X1132" i="18" s="1"/>
  <c r="D1132" i="18"/>
  <c r="Y1132" i="18" s="1"/>
  <c r="E1132" i="18"/>
  <c r="F1132" i="18"/>
  <c r="G1132" i="18"/>
  <c r="C1133" i="18"/>
  <c r="X1133" i="18" s="1"/>
  <c r="D1133" i="18"/>
  <c r="Y1133" i="18" s="1"/>
  <c r="E1133" i="18"/>
  <c r="F1133" i="18"/>
  <c r="G1133" i="18"/>
  <c r="C1134" i="18"/>
  <c r="X1134" i="18" s="1"/>
  <c r="D1134" i="18"/>
  <c r="Y1134" i="18" s="1"/>
  <c r="E1134" i="18"/>
  <c r="F1134" i="18"/>
  <c r="G1134" i="18"/>
  <c r="C1135" i="18"/>
  <c r="X1135" i="18" s="1"/>
  <c r="D1135" i="18"/>
  <c r="Y1135" i="18" s="1"/>
  <c r="E1135" i="18"/>
  <c r="F1135" i="18"/>
  <c r="G1135" i="18"/>
  <c r="C1136" i="18"/>
  <c r="X1136" i="18" s="1"/>
  <c r="D1136" i="18"/>
  <c r="Y1136" i="18" s="1"/>
  <c r="E1136" i="18"/>
  <c r="F1136" i="18"/>
  <c r="G1136" i="18"/>
  <c r="C1137" i="18"/>
  <c r="X1137" i="18" s="1"/>
  <c r="D1137" i="18"/>
  <c r="Y1137" i="18" s="1"/>
  <c r="E1137" i="18"/>
  <c r="F1137" i="18"/>
  <c r="G1137" i="18"/>
  <c r="C1138" i="18"/>
  <c r="X1138" i="18" s="1"/>
  <c r="D1138" i="18"/>
  <c r="Y1138" i="18" s="1"/>
  <c r="E1138" i="18"/>
  <c r="F1138" i="18"/>
  <c r="G1138" i="18"/>
  <c r="C1139" i="18"/>
  <c r="D1139" i="18"/>
  <c r="Y1139" i="18" s="1"/>
  <c r="E1139" i="18"/>
  <c r="F1139" i="18"/>
  <c r="G1139" i="18"/>
  <c r="C1140" i="18"/>
  <c r="X1140" i="18" s="1"/>
  <c r="D1140" i="18"/>
  <c r="Y1140" i="18" s="1"/>
  <c r="E1140" i="18"/>
  <c r="F1140" i="18"/>
  <c r="G1140" i="18"/>
  <c r="C1141" i="18"/>
  <c r="X1141" i="18" s="1"/>
  <c r="D1141" i="18"/>
  <c r="Y1141" i="18" s="1"/>
  <c r="E1141" i="18"/>
  <c r="F1141" i="18"/>
  <c r="G1141" i="18"/>
  <c r="C1142" i="18"/>
  <c r="X1142" i="18" s="1"/>
  <c r="D1142" i="18"/>
  <c r="Y1142" i="18" s="1"/>
  <c r="E1142" i="18"/>
  <c r="F1142" i="18"/>
  <c r="G1142" i="18"/>
  <c r="C1143" i="18"/>
  <c r="X1143" i="18" s="1"/>
  <c r="D1143" i="18"/>
  <c r="Y1143" i="18" s="1"/>
  <c r="E1143" i="18"/>
  <c r="F1143" i="18"/>
  <c r="G1143" i="18"/>
  <c r="C1144" i="18"/>
  <c r="X1144" i="18" s="1"/>
  <c r="D1144" i="18"/>
  <c r="Y1144" i="18" s="1"/>
  <c r="E1144" i="18"/>
  <c r="F1144" i="18"/>
  <c r="G1144" i="18"/>
  <c r="C1145" i="18"/>
  <c r="X1145" i="18" s="1"/>
  <c r="D1145" i="18"/>
  <c r="Y1145" i="18" s="1"/>
  <c r="E1145" i="18"/>
  <c r="F1145" i="18"/>
  <c r="G1145" i="18"/>
  <c r="C1146" i="18"/>
  <c r="X1146" i="18" s="1"/>
  <c r="D1146" i="18"/>
  <c r="Y1146" i="18" s="1"/>
  <c r="E1146" i="18"/>
  <c r="F1146" i="18"/>
  <c r="G1146" i="18"/>
  <c r="C1147" i="18"/>
  <c r="X1147" i="18" s="1"/>
  <c r="D1147" i="18"/>
  <c r="Y1147" i="18" s="1"/>
  <c r="E1147" i="18"/>
  <c r="F1147" i="18"/>
  <c r="G1147" i="18"/>
  <c r="C1148" i="18"/>
  <c r="X1148" i="18" s="1"/>
  <c r="D1148" i="18"/>
  <c r="Y1148" i="18" s="1"/>
  <c r="E1148" i="18"/>
  <c r="F1148" i="18"/>
  <c r="G1148" i="18"/>
  <c r="C1149" i="18"/>
  <c r="X1149" i="18" s="1"/>
  <c r="D1149" i="18"/>
  <c r="Y1149" i="18" s="1"/>
  <c r="E1149" i="18"/>
  <c r="F1149" i="18"/>
  <c r="G1149" i="18"/>
  <c r="C1150" i="18"/>
  <c r="X1150" i="18" s="1"/>
  <c r="D1150" i="18"/>
  <c r="Y1150" i="18" s="1"/>
  <c r="E1150" i="18"/>
  <c r="F1150" i="18"/>
  <c r="G1150" i="18"/>
  <c r="C1151" i="18"/>
  <c r="X1151" i="18" s="1"/>
  <c r="D1151" i="18"/>
  <c r="Y1151" i="18" s="1"/>
  <c r="E1151" i="18"/>
  <c r="F1151" i="18"/>
  <c r="G1151" i="18"/>
  <c r="C1152" i="18"/>
  <c r="X1152" i="18" s="1"/>
  <c r="D1152" i="18"/>
  <c r="Y1152" i="18" s="1"/>
  <c r="E1152" i="18"/>
  <c r="F1152" i="18"/>
  <c r="G1152" i="18"/>
  <c r="C1153" i="18"/>
  <c r="X1153" i="18" s="1"/>
  <c r="D1153" i="18"/>
  <c r="Y1153" i="18" s="1"/>
  <c r="E1153" i="18"/>
  <c r="F1153" i="18"/>
  <c r="G1153" i="18"/>
  <c r="C1154" i="18"/>
  <c r="X1154" i="18" s="1"/>
  <c r="D1154" i="18"/>
  <c r="Y1154" i="18" s="1"/>
  <c r="E1154" i="18"/>
  <c r="F1154" i="18"/>
  <c r="G1154" i="18"/>
  <c r="C1155" i="18"/>
  <c r="X1155" i="18" s="1"/>
  <c r="D1155" i="18"/>
  <c r="Y1155" i="18" s="1"/>
  <c r="E1155" i="18"/>
  <c r="F1155" i="18"/>
  <c r="G1155" i="18"/>
  <c r="C1156" i="18"/>
  <c r="X1156" i="18" s="1"/>
  <c r="D1156" i="18"/>
  <c r="Y1156" i="18" s="1"/>
  <c r="E1156" i="18"/>
  <c r="F1156" i="18"/>
  <c r="G1156" i="18"/>
  <c r="C1157" i="18"/>
  <c r="X1157" i="18" s="1"/>
  <c r="D1157" i="18"/>
  <c r="Y1157" i="18" s="1"/>
  <c r="E1157" i="18"/>
  <c r="F1157" i="18"/>
  <c r="G1157" i="18"/>
  <c r="C1158" i="18"/>
  <c r="X1158" i="18" s="1"/>
  <c r="D1158" i="18"/>
  <c r="Y1158" i="18" s="1"/>
  <c r="E1158" i="18"/>
  <c r="F1158" i="18"/>
  <c r="G1158" i="18"/>
  <c r="C1159" i="18"/>
  <c r="X1159" i="18" s="1"/>
  <c r="D1159" i="18"/>
  <c r="Y1159" i="18" s="1"/>
  <c r="E1159" i="18"/>
  <c r="F1159" i="18"/>
  <c r="G1159" i="18"/>
  <c r="C1160" i="18"/>
  <c r="X1160" i="18" s="1"/>
  <c r="D1160" i="18"/>
  <c r="Y1160" i="18" s="1"/>
  <c r="E1160" i="18"/>
  <c r="F1160" i="18"/>
  <c r="G1160" i="18"/>
  <c r="C1161" i="18"/>
  <c r="X1161" i="18" s="1"/>
  <c r="D1161" i="18"/>
  <c r="Y1161" i="18" s="1"/>
  <c r="E1161" i="18"/>
  <c r="F1161" i="18"/>
  <c r="G1161" i="18"/>
  <c r="C1162" i="18"/>
  <c r="X1162" i="18" s="1"/>
  <c r="D1162" i="18"/>
  <c r="Y1162" i="18" s="1"/>
  <c r="E1162" i="18"/>
  <c r="F1162" i="18"/>
  <c r="G1162" i="18"/>
  <c r="C1163" i="18"/>
  <c r="X1163" i="18" s="1"/>
  <c r="D1163" i="18"/>
  <c r="Y1163" i="18" s="1"/>
  <c r="E1163" i="18"/>
  <c r="F1163" i="18"/>
  <c r="G1163" i="18"/>
  <c r="C1164" i="18"/>
  <c r="X1164" i="18" s="1"/>
  <c r="D1164" i="18"/>
  <c r="Y1164" i="18" s="1"/>
  <c r="E1164" i="18"/>
  <c r="F1164" i="18"/>
  <c r="G1164" i="18"/>
  <c r="C1165" i="18"/>
  <c r="X1165" i="18" s="1"/>
  <c r="D1165" i="18"/>
  <c r="Y1165" i="18" s="1"/>
  <c r="E1165" i="18"/>
  <c r="F1165" i="18"/>
  <c r="G1165" i="18"/>
  <c r="C1166" i="18"/>
  <c r="X1166" i="18" s="1"/>
  <c r="D1166" i="18"/>
  <c r="Y1166" i="18" s="1"/>
  <c r="E1166" i="18"/>
  <c r="F1166" i="18"/>
  <c r="G1166" i="18"/>
  <c r="C1167" i="18"/>
  <c r="X1167" i="18" s="1"/>
  <c r="D1167" i="18"/>
  <c r="Y1167" i="18" s="1"/>
  <c r="E1167" i="18"/>
  <c r="F1167" i="18"/>
  <c r="G1167" i="18"/>
  <c r="C1168" i="18"/>
  <c r="X1168" i="18" s="1"/>
  <c r="D1168" i="18"/>
  <c r="Y1168" i="18" s="1"/>
  <c r="E1168" i="18"/>
  <c r="F1168" i="18"/>
  <c r="G1168" i="18"/>
  <c r="C1169" i="18"/>
  <c r="X1169" i="18" s="1"/>
  <c r="D1169" i="18"/>
  <c r="Y1169" i="18" s="1"/>
  <c r="E1169" i="18"/>
  <c r="F1169" i="18"/>
  <c r="G1169" i="18"/>
  <c r="C1170" i="18"/>
  <c r="X1170" i="18" s="1"/>
  <c r="D1170" i="18"/>
  <c r="Y1170" i="18" s="1"/>
  <c r="E1170" i="18"/>
  <c r="F1170" i="18"/>
  <c r="G1170" i="18"/>
  <c r="C1171" i="18"/>
  <c r="X1171" i="18" s="1"/>
  <c r="D1171" i="18"/>
  <c r="Y1171" i="18" s="1"/>
  <c r="E1171" i="18"/>
  <c r="F1171" i="18"/>
  <c r="G1171" i="18"/>
  <c r="C1172" i="18"/>
  <c r="X1172" i="18" s="1"/>
  <c r="D1172" i="18"/>
  <c r="Y1172" i="18" s="1"/>
  <c r="E1172" i="18"/>
  <c r="F1172" i="18"/>
  <c r="G1172" i="18"/>
  <c r="C1173" i="18"/>
  <c r="X1173" i="18" s="1"/>
  <c r="D1173" i="18"/>
  <c r="Y1173" i="18" s="1"/>
  <c r="E1173" i="18"/>
  <c r="F1173" i="18"/>
  <c r="G1173" i="18"/>
  <c r="C1174" i="18"/>
  <c r="X1174" i="18" s="1"/>
  <c r="D1174" i="18"/>
  <c r="Y1174" i="18" s="1"/>
  <c r="E1174" i="18"/>
  <c r="F1174" i="18"/>
  <c r="G1174" i="18"/>
  <c r="C1175" i="18"/>
  <c r="X1175" i="18" s="1"/>
  <c r="D1175" i="18"/>
  <c r="Y1175" i="18" s="1"/>
  <c r="E1175" i="18"/>
  <c r="F1175" i="18"/>
  <c r="G1175" i="18"/>
  <c r="C1176" i="18"/>
  <c r="X1176" i="18" s="1"/>
  <c r="D1176" i="18"/>
  <c r="Y1176" i="18" s="1"/>
  <c r="E1176" i="18"/>
  <c r="F1176" i="18"/>
  <c r="G1176" i="18"/>
  <c r="C1177" i="18"/>
  <c r="X1177" i="18" s="1"/>
  <c r="D1177" i="18"/>
  <c r="Y1177" i="18" s="1"/>
  <c r="E1177" i="18"/>
  <c r="F1177" i="18"/>
  <c r="G1177" i="18"/>
  <c r="C1178" i="18"/>
  <c r="X1178" i="18" s="1"/>
  <c r="D1178" i="18"/>
  <c r="Y1178" i="18" s="1"/>
  <c r="E1178" i="18"/>
  <c r="F1178" i="18"/>
  <c r="G1178" i="18"/>
  <c r="C1179" i="18"/>
  <c r="X1179" i="18" s="1"/>
  <c r="D1179" i="18"/>
  <c r="Y1179" i="18" s="1"/>
  <c r="E1179" i="18"/>
  <c r="F1179" i="18"/>
  <c r="G1179" i="18"/>
  <c r="C1180" i="18"/>
  <c r="X1180" i="18" s="1"/>
  <c r="D1180" i="18"/>
  <c r="Y1180" i="18" s="1"/>
  <c r="E1180" i="18"/>
  <c r="F1180" i="18"/>
  <c r="G1180" i="18"/>
  <c r="C1181" i="18"/>
  <c r="X1181" i="18" s="1"/>
  <c r="D1181" i="18"/>
  <c r="Y1181" i="18" s="1"/>
  <c r="E1181" i="18"/>
  <c r="F1181" i="18"/>
  <c r="G1181" i="18"/>
  <c r="C1182" i="18"/>
  <c r="X1182" i="18" s="1"/>
  <c r="D1182" i="18"/>
  <c r="Y1182" i="18" s="1"/>
  <c r="E1182" i="18"/>
  <c r="F1182" i="18"/>
  <c r="G1182" i="18"/>
  <c r="C1183" i="18"/>
  <c r="X1183" i="18" s="1"/>
  <c r="D1183" i="18"/>
  <c r="Y1183" i="18" s="1"/>
  <c r="E1183" i="18"/>
  <c r="F1183" i="18"/>
  <c r="G1183" i="18"/>
  <c r="C1184" i="18"/>
  <c r="X1184" i="18" s="1"/>
  <c r="D1184" i="18"/>
  <c r="Y1184" i="18" s="1"/>
  <c r="E1184" i="18"/>
  <c r="F1184" i="18"/>
  <c r="G1184" i="18"/>
  <c r="C1185" i="18"/>
  <c r="X1185" i="18" s="1"/>
  <c r="D1185" i="18"/>
  <c r="Y1185" i="18" s="1"/>
  <c r="E1185" i="18"/>
  <c r="F1185" i="18"/>
  <c r="G1185" i="18"/>
  <c r="C1186" i="18"/>
  <c r="X1186" i="18" s="1"/>
  <c r="D1186" i="18"/>
  <c r="Y1186" i="18" s="1"/>
  <c r="E1186" i="18"/>
  <c r="F1186" i="18"/>
  <c r="G1186" i="18"/>
  <c r="C1187" i="18"/>
  <c r="X1187" i="18" s="1"/>
  <c r="D1187" i="18"/>
  <c r="Y1187" i="18" s="1"/>
  <c r="E1187" i="18"/>
  <c r="F1187" i="18"/>
  <c r="G1187" i="18"/>
  <c r="C1188" i="18"/>
  <c r="X1188" i="18" s="1"/>
  <c r="D1188" i="18"/>
  <c r="Y1188" i="18" s="1"/>
  <c r="E1188" i="18"/>
  <c r="F1188" i="18"/>
  <c r="G1188" i="18"/>
  <c r="C1189" i="18"/>
  <c r="X1189" i="18" s="1"/>
  <c r="D1189" i="18"/>
  <c r="Y1189" i="18" s="1"/>
  <c r="E1189" i="18"/>
  <c r="F1189" i="18"/>
  <c r="G1189" i="18"/>
  <c r="C1190" i="18"/>
  <c r="X1190" i="18" s="1"/>
  <c r="D1190" i="18"/>
  <c r="Y1190" i="18" s="1"/>
  <c r="E1190" i="18"/>
  <c r="F1190" i="18"/>
  <c r="G1190" i="18"/>
  <c r="C1191" i="18"/>
  <c r="X1191" i="18" s="1"/>
  <c r="D1191" i="18"/>
  <c r="Y1191" i="18" s="1"/>
  <c r="E1191" i="18"/>
  <c r="F1191" i="18"/>
  <c r="G1191" i="18"/>
  <c r="C1192" i="18"/>
  <c r="X1192" i="18" s="1"/>
  <c r="D1192" i="18"/>
  <c r="Y1192" i="18" s="1"/>
  <c r="E1192" i="18"/>
  <c r="F1192" i="18"/>
  <c r="G1192" i="18"/>
  <c r="C1193" i="18"/>
  <c r="X1193" i="18" s="1"/>
  <c r="D1193" i="18"/>
  <c r="Y1193" i="18" s="1"/>
  <c r="E1193" i="18"/>
  <c r="F1193" i="18"/>
  <c r="G1193" i="18"/>
  <c r="C1194" i="18"/>
  <c r="X1194" i="18" s="1"/>
  <c r="D1194" i="18"/>
  <c r="Y1194" i="18" s="1"/>
  <c r="E1194" i="18"/>
  <c r="F1194" i="18"/>
  <c r="G1194" i="18"/>
  <c r="C1195" i="18"/>
  <c r="X1195" i="18" s="1"/>
  <c r="D1195" i="18"/>
  <c r="Y1195" i="18" s="1"/>
  <c r="E1195" i="18"/>
  <c r="F1195" i="18"/>
  <c r="G1195" i="18"/>
  <c r="C1196" i="18"/>
  <c r="X1196" i="18" s="1"/>
  <c r="D1196" i="18"/>
  <c r="Y1196" i="18" s="1"/>
  <c r="E1196" i="18"/>
  <c r="F1196" i="18"/>
  <c r="G1196" i="18"/>
  <c r="C1197" i="18"/>
  <c r="X1197" i="18" s="1"/>
  <c r="D1197" i="18"/>
  <c r="Y1197" i="18" s="1"/>
  <c r="E1197" i="18"/>
  <c r="F1197" i="18"/>
  <c r="G1197" i="18"/>
  <c r="C1198" i="18"/>
  <c r="X1198" i="18" s="1"/>
  <c r="D1198" i="18"/>
  <c r="Y1198" i="18" s="1"/>
  <c r="E1198" i="18"/>
  <c r="F1198" i="18"/>
  <c r="G1198" i="18"/>
  <c r="C1199" i="18"/>
  <c r="X1199" i="18" s="1"/>
  <c r="D1199" i="18"/>
  <c r="Y1199" i="18" s="1"/>
  <c r="E1199" i="18"/>
  <c r="F1199" i="18"/>
  <c r="G1199" i="18"/>
  <c r="C1200" i="18"/>
  <c r="X1200" i="18" s="1"/>
  <c r="D1200" i="18"/>
  <c r="Y1200" i="18" s="1"/>
  <c r="E1200" i="18"/>
  <c r="F1200" i="18"/>
  <c r="G1200" i="18"/>
  <c r="C1201" i="18"/>
  <c r="X1201" i="18" s="1"/>
  <c r="D1201" i="18"/>
  <c r="Y1201" i="18" s="1"/>
  <c r="E1201" i="18"/>
  <c r="F1201" i="18"/>
  <c r="G1201" i="18"/>
  <c r="C1202" i="18"/>
  <c r="X1202" i="18" s="1"/>
  <c r="D1202" i="18"/>
  <c r="Y1202" i="18" s="1"/>
  <c r="E1202" i="18"/>
  <c r="F1202" i="18"/>
  <c r="G1202" i="18"/>
  <c r="C1203" i="18"/>
  <c r="X1203" i="18" s="1"/>
  <c r="D1203" i="18"/>
  <c r="Y1203" i="18" s="1"/>
  <c r="E1203" i="18"/>
  <c r="F1203" i="18"/>
  <c r="G1203" i="18"/>
  <c r="C1204" i="18"/>
  <c r="X1204" i="18" s="1"/>
  <c r="D1204" i="18"/>
  <c r="Y1204" i="18" s="1"/>
  <c r="E1204" i="18"/>
  <c r="F1204" i="18"/>
  <c r="G1204" i="18"/>
  <c r="C1205" i="18"/>
  <c r="X1205" i="18" s="1"/>
  <c r="D1205" i="18"/>
  <c r="Y1205" i="18" s="1"/>
  <c r="E1205" i="18"/>
  <c r="F1205" i="18"/>
  <c r="G1205" i="18"/>
  <c r="C1206" i="18"/>
  <c r="X1206" i="18" s="1"/>
  <c r="D1206" i="18"/>
  <c r="E1206" i="18"/>
  <c r="F1206" i="18"/>
  <c r="G1206" i="18"/>
  <c r="C1207" i="18"/>
  <c r="X1207" i="18" s="1"/>
  <c r="D1207" i="18"/>
  <c r="Y1207" i="18" s="1"/>
  <c r="E1207" i="18"/>
  <c r="F1207" i="18"/>
  <c r="G1207" i="18"/>
  <c r="C1208" i="18"/>
  <c r="X1208" i="18" s="1"/>
  <c r="D1208" i="18"/>
  <c r="Y1208" i="18" s="1"/>
  <c r="E1208" i="18"/>
  <c r="F1208" i="18"/>
  <c r="G1208" i="18"/>
  <c r="C1209" i="18"/>
  <c r="X1209" i="18" s="1"/>
  <c r="D1209" i="18"/>
  <c r="Y1209" i="18" s="1"/>
  <c r="E1209" i="18"/>
  <c r="F1209" i="18"/>
  <c r="G1209" i="18"/>
  <c r="C1210" i="18"/>
  <c r="X1210" i="18" s="1"/>
  <c r="D1210" i="18"/>
  <c r="Y1210" i="18" s="1"/>
  <c r="E1210" i="18"/>
  <c r="F1210" i="18"/>
  <c r="G1210" i="18"/>
  <c r="C1211" i="18"/>
  <c r="X1211" i="18" s="1"/>
  <c r="D1211" i="18"/>
  <c r="E1211" i="18"/>
  <c r="F1211" i="18"/>
  <c r="G1211" i="18"/>
  <c r="C1212" i="18"/>
  <c r="X1212" i="18" s="1"/>
  <c r="D1212" i="18"/>
  <c r="Y1212" i="18" s="1"/>
  <c r="E1212" i="18"/>
  <c r="F1212" i="18"/>
  <c r="G1212" i="18"/>
  <c r="C1213" i="18"/>
  <c r="X1213" i="18" s="1"/>
  <c r="D1213" i="18"/>
  <c r="Y1213" i="18" s="1"/>
  <c r="E1213" i="18"/>
  <c r="F1213" i="18"/>
  <c r="G1213" i="18"/>
  <c r="C1214" i="18"/>
  <c r="X1214" i="18" s="1"/>
  <c r="D1214" i="18"/>
  <c r="Y1214" i="18" s="1"/>
  <c r="E1214" i="18"/>
  <c r="F1214" i="18"/>
  <c r="G1214" i="18"/>
  <c r="C1215" i="18"/>
  <c r="X1215" i="18" s="1"/>
  <c r="D1215" i="18"/>
  <c r="Y1215" i="18" s="1"/>
  <c r="E1215" i="18"/>
  <c r="F1215" i="18"/>
  <c r="G1215" i="18"/>
  <c r="C1216" i="18"/>
  <c r="X1216" i="18" s="1"/>
  <c r="D1216" i="18"/>
  <c r="Y1216" i="18" s="1"/>
  <c r="E1216" i="18"/>
  <c r="F1216" i="18"/>
  <c r="G1216" i="18"/>
  <c r="C1217" i="18"/>
  <c r="X1217" i="18" s="1"/>
  <c r="D1217" i="18"/>
  <c r="Y1217" i="18" s="1"/>
  <c r="E1217" i="18"/>
  <c r="F1217" i="18"/>
  <c r="G1217" i="18"/>
  <c r="C1218" i="18"/>
  <c r="X1218" i="18" s="1"/>
  <c r="D1218" i="18"/>
  <c r="Y1218" i="18" s="1"/>
  <c r="E1218" i="18"/>
  <c r="F1218" i="18"/>
  <c r="G1218" i="18"/>
  <c r="C1219" i="18"/>
  <c r="X1219" i="18" s="1"/>
  <c r="D1219" i="18"/>
  <c r="Y1219" i="18" s="1"/>
  <c r="E1219" i="18"/>
  <c r="F1219" i="18"/>
  <c r="G1219" i="18"/>
  <c r="C1220" i="18"/>
  <c r="X1220" i="18" s="1"/>
  <c r="D1220" i="18"/>
  <c r="Y1220" i="18" s="1"/>
  <c r="E1220" i="18"/>
  <c r="F1220" i="18"/>
  <c r="G1220" i="18"/>
  <c r="C1221" i="18"/>
  <c r="X1221" i="18" s="1"/>
  <c r="D1221" i="18"/>
  <c r="Y1221" i="18" s="1"/>
  <c r="E1221" i="18"/>
  <c r="F1221" i="18"/>
  <c r="G1221" i="18"/>
  <c r="C1222" i="18"/>
  <c r="X1222" i="18" s="1"/>
  <c r="D1222" i="18"/>
  <c r="Y1222" i="18" s="1"/>
  <c r="E1222" i="18"/>
  <c r="F1222" i="18"/>
  <c r="G1222" i="18"/>
  <c r="C1223" i="18"/>
  <c r="X1223" i="18" s="1"/>
  <c r="D1223" i="18"/>
  <c r="Y1223" i="18" s="1"/>
  <c r="E1223" i="18"/>
  <c r="F1223" i="18"/>
  <c r="G1223" i="18"/>
  <c r="C1224" i="18"/>
  <c r="X1224" i="18" s="1"/>
  <c r="D1224" i="18"/>
  <c r="Y1224" i="18" s="1"/>
  <c r="E1224" i="18"/>
  <c r="F1224" i="18"/>
  <c r="G1224" i="18"/>
  <c r="C1225" i="18"/>
  <c r="X1225" i="18" s="1"/>
  <c r="D1225" i="18"/>
  <c r="Y1225" i="18" s="1"/>
  <c r="E1225" i="18"/>
  <c r="F1225" i="18"/>
  <c r="G1225" i="18"/>
  <c r="C1226" i="18"/>
  <c r="X1226" i="18" s="1"/>
  <c r="D1226" i="18"/>
  <c r="Y1226" i="18" s="1"/>
  <c r="E1226" i="18"/>
  <c r="F1226" i="18"/>
  <c r="G1226" i="18"/>
  <c r="C1227" i="18"/>
  <c r="X1227" i="18" s="1"/>
  <c r="D1227" i="18"/>
  <c r="E1227" i="18"/>
  <c r="F1227" i="18"/>
  <c r="G1227" i="18"/>
  <c r="C1228" i="18"/>
  <c r="X1228" i="18" s="1"/>
  <c r="D1228" i="18"/>
  <c r="Y1228" i="18" s="1"/>
  <c r="E1228" i="18"/>
  <c r="F1228" i="18"/>
  <c r="G1228" i="18"/>
  <c r="C1229" i="18"/>
  <c r="X1229" i="18" s="1"/>
  <c r="D1229" i="18"/>
  <c r="Y1229" i="18" s="1"/>
  <c r="E1229" i="18"/>
  <c r="F1229" i="18"/>
  <c r="G1229" i="18"/>
  <c r="C1230" i="18"/>
  <c r="X1230" i="18" s="1"/>
  <c r="D1230" i="18"/>
  <c r="Y1230" i="18" s="1"/>
  <c r="E1230" i="18"/>
  <c r="F1230" i="18"/>
  <c r="G1230" i="18"/>
  <c r="C1231" i="18"/>
  <c r="X1231" i="18" s="1"/>
  <c r="D1231" i="18"/>
  <c r="Y1231" i="18" s="1"/>
  <c r="E1231" i="18"/>
  <c r="F1231" i="18"/>
  <c r="G1231" i="18"/>
  <c r="C1232" i="18"/>
  <c r="X1232" i="18" s="1"/>
  <c r="D1232" i="18"/>
  <c r="Y1232" i="18" s="1"/>
  <c r="E1232" i="18"/>
  <c r="F1232" i="18"/>
  <c r="G1232" i="18"/>
  <c r="C1233" i="18"/>
  <c r="X1233" i="18" s="1"/>
  <c r="D1233" i="18"/>
  <c r="Y1233" i="18" s="1"/>
  <c r="E1233" i="18"/>
  <c r="F1233" i="18"/>
  <c r="G1233" i="18"/>
  <c r="C1234" i="18"/>
  <c r="X1234" i="18" s="1"/>
  <c r="D1234" i="18"/>
  <c r="Y1234" i="18" s="1"/>
  <c r="E1234" i="18"/>
  <c r="F1234" i="18"/>
  <c r="G1234" i="18"/>
  <c r="C1235" i="18"/>
  <c r="X1235" i="18" s="1"/>
  <c r="D1235" i="18"/>
  <c r="E1235" i="18"/>
  <c r="F1235" i="18"/>
  <c r="G1235" i="18"/>
  <c r="C1236" i="18"/>
  <c r="X1236" i="18" s="1"/>
  <c r="D1236" i="18"/>
  <c r="Y1236" i="18" s="1"/>
  <c r="E1236" i="18"/>
  <c r="F1236" i="18"/>
  <c r="G1236" i="18"/>
  <c r="C1237" i="18"/>
  <c r="X1237" i="18" s="1"/>
  <c r="D1237" i="18"/>
  <c r="Y1237" i="18" s="1"/>
  <c r="E1237" i="18"/>
  <c r="F1237" i="18"/>
  <c r="G1237" i="18"/>
  <c r="C1238" i="18"/>
  <c r="X1238" i="18" s="1"/>
  <c r="D1238" i="18"/>
  <c r="Y1238" i="18" s="1"/>
  <c r="E1238" i="18"/>
  <c r="F1238" i="18"/>
  <c r="G1238" i="18"/>
  <c r="C1239" i="18"/>
  <c r="X1239" i="18" s="1"/>
  <c r="D1239" i="18"/>
  <c r="Y1239" i="18" s="1"/>
  <c r="E1239" i="18"/>
  <c r="F1239" i="18"/>
  <c r="G1239" i="18"/>
  <c r="C1240" i="18"/>
  <c r="D1240" i="18"/>
  <c r="Y1240" i="18" s="1"/>
  <c r="E1240" i="18"/>
  <c r="F1240" i="18"/>
  <c r="G1240" i="18"/>
  <c r="C1241" i="18"/>
  <c r="X1241" i="18" s="1"/>
  <c r="D1241" i="18"/>
  <c r="Y1241" i="18" s="1"/>
  <c r="E1241" i="18"/>
  <c r="F1241" i="18"/>
  <c r="G1241" i="18"/>
  <c r="C1242" i="18"/>
  <c r="X1242" i="18" s="1"/>
  <c r="D1242" i="18"/>
  <c r="Y1242" i="18" s="1"/>
  <c r="E1242" i="18"/>
  <c r="F1242" i="18"/>
  <c r="G1242" i="18"/>
  <c r="C1243" i="18"/>
  <c r="X1243" i="18" s="1"/>
  <c r="D1243" i="18"/>
  <c r="Y1243" i="18" s="1"/>
  <c r="E1243" i="18"/>
  <c r="F1243" i="18"/>
  <c r="G1243" i="18"/>
  <c r="C1244" i="18"/>
  <c r="X1244" i="18" s="1"/>
  <c r="D1244" i="18"/>
  <c r="Y1244" i="18" s="1"/>
  <c r="E1244" i="18"/>
  <c r="F1244" i="18"/>
  <c r="G1244" i="18"/>
  <c r="C1245" i="18"/>
  <c r="X1245" i="18" s="1"/>
  <c r="D1245" i="18"/>
  <c r="Y1245" i="18" s="1"/>
  <c r="E1245" i="18"/>
  <c r="F1245" i="18"/>
  <c r="G1245" i="18"/>
  <c r="C1246" i="18"/>
  <c r="X1246" i="18" s="1"/>
  <c r="D1246" i="18"/>
  <c r="Y1246" i="18" s="1"/>
  <c r="E1246" i="18"/>
  <c r="F1246" i="18"/>
  <c r="G1246" i="18"/>
  <c r="C1247" i="18"/>
  <c r="X1247" i="18" s="1"/>
  <c r="D1247" i="18"/>
  <c r="Y1247" i="18" s="1"/>
  <c r="E1247" i="18"/>
  <c r="F1247" i="18"/>
  <c r="G1247" i="18"/>
  <c r="C1248" i="18"/>
  <c r="X1248" i="18" s="1"/>
  <c r="D1248" i="18"/>
  <c r="Y1248" i="18" s="1"/>
  <c r="E1248" i="18"/>
  <c r="F1248" i="18"/>
  <c r="G1248" i="18"/>
  <c r="C1249" i="18"/>
  <c r="X1249" i="18" s="1"/>
  <c r="D1249" i="18"/>
  <c r="Y1249" i="18" s="1"/>
  <c r="E1249" i="18"/>
  <c r="F1249" i="18"/>
  <c r="G1249" i="18"/>
  <c r="C1250" i="18"/>
  <c r="X1250" i="18" s="1"/>
  <c r="D1250" i="18"/>
  <c r="Y1250" i="18" s="1"/>
  <c r="E1250" i="18"/>
  <c r="F1250" i="18"/>
  <c r="G1250" i="18"/>
  <c r="C1251" i="18"/>
  <c r="X1251" i="18" s="1"/>
  <c r="D1251" i="18"/>
  <c r="Y1251" i="18" s="1"/>
  <c r="E1251" i="18"/>
  <c r="F1251" i="18"/>
  <c r="G1251" i="18"/>
  <c r="C1252" i="18"/>
  <c r="X1252" i="18" s="1"/>
  <c r="D1252" i="18"/>
  <c r="Y1252" i="18" s="1"/>
  <c r="E1252" i="18"/>
  <c r="F1252" i="18"/>
  <c r="G1252" i="18"/>
  <c r="C1253" i="18"/>
  <c r="X1253" i="18" s="1"/>
  <c r="D1253" i="18"/>
  <c r="Y1253" i="18" s="1"/>
  <c r="E1253" i="18"/>
  <c r="F1253" i="18"/>
  <c r="G1253" i="18"/>
  <c r="C1254" i="18"/>
  <c r="X1254" i="18" s="1"/>
  <c r="D1254" i="18"/>
  <c r="Y1254" i="18" s="1"/>
  <c r="E1254" i="18"/>
  <c r="F1254" i="18"/>
  <c r="G1254" i="18"/>
  <c r="C1255" i="18"/>
  <c r="X1255" i="18" s="1"/>
  <c r="D1255" i="18"/>
  <c r="Y1255" i="18" s="1"/>
  <c r="E1255" i="18"/>
  <c r="F1255" i="18"/>
  <c r="G1255" i="18"/>
  <c r="C1256" i="18"/>
  <c r="D1256" i="18"/>
  <c r="Y1256" i="18" s="1"/>
  <c r="E1256" i="18"/>
  <c r="F1256" i="18"/>
  <c r="G1256" i="18"/>
  <c r="C1257" i="18"/>
  <c r="X1257" i="18" s="1"/>
  <c r="D1257" i="18"/>
  <c r="Y1257" i="18" s="1"/>
  <c r="E1257" i="18"/>
  <c r="F1257" i="18"/>
  <c r="G1257" i="18"/>
  <c r="C1258" i="18"/>
  <c r="X1258" i="18" s="1"/>
  <c r="D1258" i="18"/>
  <c r="Y1258" i="18" s="1"/>
  <c r="E1258" i="18"/>
  <c r="F1258" i="18"/>
  <c r="G1258" i="18"/>
  <c r="C1259" i="18"/>
  <c r="X1259" i="18" s="1"/>
  <c r="D1259" i="18"/>
  <c r="Y1259" i="18" s="1"/>
  <c r="E1259" i="18"/>
  <c r="F1259" i="18"/>
  <c r="G1259" i="18"/>
  <c r="C1260" i="18"/>
  <c r="X1260" i="18" s="1"/>
  <c r="D1260" i="18"/>
  <c r="Y1260" i="18" s="1"/>
  <c r="E1260" i="18"/>
  <c r="F1260" i="18"/>
  <c r="G1260" i="18"/>
  <c r="C1261" i="18"/>
  <c r="X1261" i="18" s="1"/>
  <c r="D1261" i="18"/>
  <c r="Y1261" i="18" s="1"/>
  <c r="E1261" i="18"/>
  <c r="F1261" i="18"/>
  <c r="G1261" i="18"/>
  <c r="C1262" i="18"/>
  <c r="X1262" i="18" s="1"/>
  <c r="D1262" i="18"/>
  <c r="Y1262" i="18" s="1"/>
  <c r="E1262" i="18"/>
  <c r="F1262" i="18"/>
  <c r="G1262" i="18"/>
  <c r="C1263" i="18"/>
  <c r="X1263" i="18" s="1"/>
  <c r="D1263" i="18"/>
  <c r="Y1263" i="18" s="1"/>
  <c r="E1263" i="18"/>
  <c r="F1263" i="18"/>
  <c r="G1263" i="18"/>
  <c r="C1264" i="18"/>
  <c r="X1264" i="18" s="1"/>
  <c r="D1264" i="18"/>
  <c r="Y1264" i="18" s="1"/>
  <c r="E1264" i="18"/>
  <c r="F1264" i="18"/>
  <c r="G1264" i="18"/>
  <c r="C1265" i="18"/>
  <c r="X1265" i="18" s="1"/>
  <c r="D1265" i="18"/>
  <c r="Y1265" i="18" s="1"/>
  <c r="E1265" i="18"/>
  <c r="F1265" i="18"/>
  <c r="G1265" i="18"/>
  <c r="C1266" i="18"/>
  <c r="X1266" i="18" s="1"/>
  <c r="D1266" i="18"/>
  <c r="Y1266" i="18" s="1"/>
  <c r="E1266" i="18"/>
  <c r="F1266" i="18"/>
  <c r="G1266" i="18"/>
  <c r="C1267" i="18"/>
  <c r="X1267" i="18" s="1"/>
  <c r="D1267" i="18"/>
  <c r="Y1267" i="18" s="1"/>
  <c r="E1267" i="18"/>
  <c r="F1267" i="18"/>
  <c r="G1267" i="18"/>
  <c r="C1268" i="18"/>
  <c r="X1268" i="18" s="1"/>
  <c r="D1268" i="18"/>
  <c r="Y1268" i="18" s="1"/>
  <c r="E1268" i="18"/>
  <c r="F1268" i="18"/>
  <c r="G1268" i="18"/>
  <c r="C1269" i="18"/>
  <c r="X1269" i="18" s="1"/>
  <c r="D1269" i="18"/>
  <c r="Y1269" i="18" s="1"/>
  <c r="E1269" i="18"/>
  <c r="F1269" i="18"/>
  <c r="G1269" i="18"/>
  <c r="C1270" i="18"/>
  <c r="X1270" i="18" s="1"/>
  <c r="D1270" i="18"/>
  <c r="Y1270" i="18" s="1"/>
  <c r="E1270" i="18"/>
  <c r="F1270" i="18"/>
  <c r="G1270" i="18"/>
  <c r="C1271" i="18"/>
  <c r="X1271" i="18" s="1"/>
  <c r="D1271" i="18"/>
  <c r="Y1271" i="18" s="1"/>
  <c r="E1271" i="18"/>
  <c r="F1271" i="18"/>
  <c r="G1271" i="18"/>
  <c r="C1272" i="18"/>
  <c r="X1272" i="18" s="1"/>
  <c r="D1272" i="18"/>
  <c r="Y1272" i="18" s="1"/>
  <c r="E1272" i="18"/>
  <c r="F1272" i="18"/>
  <c r="G1272" i="18"/>
  <c r="C1273" i="18"/>
  <c r="X1273" i="18" s="1"/>
  <c r="D1273" i="18"/>
  <c r="Y1273" i="18" s="1"/>
  <c r="E1273" i="18"/>
  <c r="F1273" i="18"/>
  <c r="G1273" i="18"/>
  <c r="C1274" i="18"/>
  <c r="X1274" i="18" s="1"/>
  <c r="D1274" i="18"/>
  <c r="Y1274" i="18" s="1"/>
  <c r="E1274" i="18"/>
  <c r="F1274" i="18"/>
  <c r="G1274" i="18"/>
  <c r="C1275" i="18"/>
  <c r="X1275" i="18" s="1"/>
  <c r="D1275" i="18"/>
  <c r="Y1275" i="18" s="1"/>
  <c r="E1275" i="18"/>
  <c r="F1275" i="18"/>
  <c r="G1275" i="18"/>
  <c r="C1276" i="18"/>
  <c r="X1276" i="18" s="1"/>
  <c r="D1276" i="18"/>
  <c r="Y1276" i="18" s="1"/>
  <c r="E1276" i="18"/>
  <c r="F1276" i="18"/>
  <c r="G1276" i="18"/>
  <c r="C1277" i="18"/>
  <c r="X1277" i="18" s="1"/>
  <c r="D1277" i="18"/>
  <c r="Y1277" i="18" s="1"/>
  <c r="E1277" i="18"/>
  <c r="F1277" i="18"/>
  <c r="G1277" i="18"/>
  <c r="C1278" i="18"/>
  <c r="X1278" i="18" s="1"/>
  <c r="D1278" i="18"/>
  <c r="Y1278" i="18" s="1"/>
  <c r="E1278" i="18"/>
  <c r="F1278" i="18"/>
  <c r="G1278" i="18"/>
  <c r="C1279" i="18"/>
  <c r="X1279" i="18" s="1"/>
  <c r="D1279" i="18"/>
  <c r="Y1279" i="18" s="1"/>
  <c r="E1279" i="18"/>
  <c r="F1279" i="18"/>
  <c r="G1279" i="18"/>
  <c r="C1280" i="18"/>
  <c r="X1280" i="18" s="1"/>
  <c r="D1280" i="18"/>
  <c r="Y1280" i="18" s="1"/>
  <c r="E1280" i="18"/>
  <c r="F1280" i="18"/>
  <c r="G1280" i="18"/>
  <c r="C1281" i="18"/>
  <c r="X1281" i="18" s="1"/>
  <c r="D1281" i="18"/>
  <c r="Y1281" i="18" s="1"/>
  <c r="E1281" i="18"/>
  <c r="F1281" i="18"/>
  <c r="G1281" i="18"/>
  <c r="C1282" i="18"/>
  <c r="X1282" i="18" s="1"/>
  <c r="D1282" i="18"/>
  <c r="Y1282" i="18" s="1"/>
  <c r="E1282" i="18"/>
  <c r="F1282" i="18"/>
  <c r="G1282" i="18"/>
  <c r="C1283" i="18"/>
  <c r="D1283" i="18"/>
  <c r="E1283" i="18"/>
  <c r="F1283" i="18"/>
  <c r="G1283" i="18"/>
  <c r="C1284" i="18"/>
  <c r="X1284" i="18" s="1"/>
  <c r="D1284" i="18"/>
  <c r="Y1284" i="18" s="1"/>
  <c r="E1284" i="18"/>
  <c r="F1284" i="18"/>
  <c r="G1284" i="18"/>
  <c r="C1285" i="18"/>
  <c r="X1285" i="18" s="1"/>
  <c r="D1285" i="18"/>
  <c r="Y1285" i="18" s="1"/>
  <c r="E1285" i="18"/>
  <c r="F1285" i="18"/>
  <c r="G1285" i="18"/>
  <c r="C1286" i="18"/>
  <c r="X1286" i="18" s="1"/>
  <c r="D1286" i="18"/>
  <c r="Y1286" i="18" s="1"/>
  <c r="E1286" i="18"/>
  <c r="F1286" i="18"/>
  <c r="G1286" i="18"/>
  <c r="C1287" i="18"/>
  <c r="X1287" i="18" s="1"/>
  <c r="D1287" i="18"/>
  <c r="Y1287" i="18" s="1"/>
  <c r="E1287" i="18"/>
  <c r="F1287" i="18"/>
  <c r="G1287" i="18"/>
  <c r="C1288" i="18"/>
  <c r="X1288" i="18" s="1"/>
  <c r="D1288" i="18"/>
  <c r="Y1288" i="18" s="1"/>
  <c r="E1288" i="18"/>
  <c r="F1288" i="18"/>
  <c r="G1288" i="18"/>
  <c r="C1289" i="18"/>
  <c r="X1289" i="18" s="1"/>
  <c r="D1289" i="18"/>
  <c r="Y1289" i="18" s="1"/>
  <c r="E1289" i="18"/>
  <c r="F1289" i="18"/>
  <c r="G1289" i="18"/>
  <c r="C1290" i="18"/>
  <c r="X1290" i="18" s="1"/>
  <c r="D1290" i="18"/>
  <c r="Y1290" i="18" s="1"/>
  <c r="E1290" i="18"/>
  <c r="F1290" i="18"/>
  <c r="G1290" i="18"/>
  <c r="C1291" i="18"/>
  <c r="X1291" i="18" s="1"/>
  <c r="D1291" i="18"/>
  <c r="Y1291" i="18" s="1"/>
  <c r="E1291" i="18"/>
  <c r="F1291" i="18"/>
  <c r="G1291" i="18"/>
  <c r="C1292" i="18"/>
  <c r="X1292" i="18" s="1"/>
  <c r="D1292" i="18"/>
  <c r="Y1292" i="18" s="1"/>
  <c r="E1292" i="18"/>
  <c r="F1292" i="18"/>
  <c r="G1292" i="18"/>
  <c r="C1293" i="18"/>
  <c r="X1293" i="18" s="1"/>
  <c r="D1293" i="18"/>
  <c r="Y1293" i="18" s="1"/>
  <c r="E1293" i="18"/>
  <c r="F1293" i="18"/>
  <c r="G1293" i="18"/>
  <c r="C1294" i="18"/>
  <c r="X1294" i="18" s="1"/>
  <c r="D1294" i="18"/>
  <c r="Y1294" i="18" s="1"/>
  <c r="E1294" i="18"/>
  <c r="F1294" i="18"/>
  <c r="G1294" i="18"/>
  <c r="C1295" i="18"/>
  <c r="X1295" i="18" s="1"/>
  <c r="D1295" i="18"/>
  <c r="Y1295" i="18" s="1"/>
  <c r="E1295" i="18"/>
  <c r="F1295" i="18"/>
  <c r="G1295" i="18"/>
  <c r="C1296" i="18"/>
  <c r="X1296" i="18" s="1"/>
  <c r="D1296" i="18"/>
  <c r="Y1296" i="18" s="1"/>
  <c r="E1296" i="18"/>
  <c r="F1296" i="18"/>
  <c r="G1296" i="18"/>
  <c r="C1297" i="18"/>
  <c r="X1297" i="18" s="1"/>
  <c r="D1297" i="18"/>
  <c r="Y1297" i="18" s="1"/>
  <c r="E1297" i="18"/>
  <c r="F1297" i="18"/>
  <c r="G1297" i="18"/>
  <c r="C1298" i="18"/>
  <c r="X1298" i="18" s="1"/>
  <c r="D1298" i="18"/>
  <c r="Y1298" i="18" s="1"/>
  <c r="E1298" i="18"/>
  <c r="F1298" i="18"/>
  <c r="G1298" i="18"/>
  <c r="C1299" i="18"/>
  <c r="X1299" i="18" s="1"/>
  <c r="D1299" i="18"/>
  <c r="Y1299" i="18" s="1"/>
  <c r="E1299" i="18"/>
  <c r="F1299" i="18"/>
  <c r="G1299" i="18"/>
  <c r="C1300" i="18"/>
  <c r="X1300" i="18" s="1"/>
  <c r="D1300" i="18"/>
  <c r="Y1300" i="18" s="1"/>
  <c r="E1300" i="18"/>
  <c r="F1300" i="18"/>
  <c r="G1300" i="18"/>
  <c r="C1301" i="18"/>
  <c r="X1301" i="18" s="1"/>
  <c r="D1301" i="18"/>
  <c r="Y1301" i="18" s="1"/>
  <c r="E1301" i="18"/>
  <c r="F1301" i="18"/>
  <c r="G1301" i="18"/>
  <c r="C1302" i="18"/>
  <c r="X1302" i="18" s="1"/>
  <c r="D1302" i="18"/>
  <c r="Y1302" i="18" s="1"/>
  <c r="E1302" i="18"/>
  <c r="F1302" i="18"/>
  <c r="G1302" i="18"/>
  <c r="C1303" i="18"/>
  <c r="X1303" i="18" s="1"/>
  <c r="D1303" i="18"/>
  <c r="Y1303" i="18" s="1"/>
  <c r="E1303" i="18"/>
  <c r="F1303" i="18"/>
  <c r="G1303" i="18"/>
  <c r="C1304" i="18"/>
  <c r="X1304" i="18" s="1"/>
  <c r="D1304" i="18"/>
  <c r="Y1304" i="18" s="1"/>
  <c r="E1304" i="18"/>
  <c r="F1304" i="18"/>
  <c r="G1304" i="18"/>
  <c r="C1305" i="18"/>
  <c r="X1305" i="18" s="1"/>
  <c r="D1305" i="18"/>
  <c r="Y1305" i="18" s="1"/>
  <c r="E1305" i="18"/>
  <c r="F1305" i="18"/>
  <c r="G1305" i="18"/>
  <c r="C1306" i="18"/>
  <c r="X1306" i="18" s="1"/>
  <c r="D1306" i="18"/>
  <c r="Y1306" i="18" s="1"/>
  <c r="E1306" i="18"/>
  <c r="F1306" i="18"/>
  <c r="G1306" i="18"/>
  <c r="C1307" i="18"/>
  <c r="X1307" i="18" s="1"/>
  <c r="D1307" i="18"/>
  <c r="Y1307" i="18" s="1"/>
  <c r="E1307" i="18"/>
  <c r="F1307" i="18"/>
  <c r="G1307" i="18"/>
  <c r="C1308" i="18"/>
  <c r="X1308" i="18" s="1"/>
  <c r="D1308" i="18"/>
  <c r="Y1308" i="18" s="1"/>
  <c r="E1308" i="18"/>
  <c r="F1308" i="18"/>
  <c r="G1308" i="18"/>
  <c r="C1309" i="18"/>
  <c r="X1309" i="18" s="1"/>
  <c r="D1309" i="18"/>
  <c r="Y1309" i="18" s="1"/>
  <c r="E1309" i="18"/>
  <c r="F1309" i="18"/>
  <c r="G1309" i="18"/>
  <c r="C1310" i="18"/>
  <c r="X1310" i="18" s="1"/>
  <c r="D1310" i="18"/>
  <c r="Y1310" i="18" s="1"/>
  <c r="E1310" i="18"/>
  <c r="F1310" i="18"/>
  <c r="G1310" i="18"/>
  <c r="C1311" i="18"/>
  <c r="X1311" i="18" s="1"/>
  <c r="D1311" i="18"/>
  <c r="Y1311" i="18" s="1"/>
  <c r="E1311" i="18"/>
  <c r="F1311" i="18"/>
  <c r="G1311" i="18"/>
  <c r="C1312" i="18"/>
  <c r="X1312" i="18" s="1"/>
  <c r="D1312" i="18"/>
  <c r="Y1312" i="18" s="1"/>
  <c r="E1312" i="18"/>
  <c r="F1312" i="18"/>
  <c r="G1312" i="18"/>
  <c r="C1313" i="18"/>
  <c r="X1313" i="18" s="1"/>
  <c r="D1313" i="18"/>
  <c r="Y1313" i="18" s="1"/>
  <c r="E1313" i="18"/>
  <c r="F1313" i="18"/>
  <c r="G1313" i="18"/>
  <c r="C1314" i="18"/>
  <c r="X1314" i="18" s="1"/>
  <c r="D1314" i="18"/>
  <c r="Y1314" i="18" s="1"/>
  <c r="E1314" i="18"/>
  <c r="F1314" i="18"/>
  <c r="G1314" i="18"/>
  <c r="C1315" i="18"/>
  <c r="X1315" i="18" s="1"/>
  <c r="D1315" i="18"/>
  <c r="Y1315" i="18" s="1"/>
  <c r="E1315" i="18"/>
  <c r="F1315" i="18"/>
  <c r="G1315" i="18"/>
  <c r="C1316" i="18"/>
  <c r="X1316" i="18" s="1"/>
  <c r="D1316" i="18"/>
  <c r="Y1316" i="18" s="1"/>
  <c r="E1316" i="18"/>
  <c r="F1316" i="18"/>
  <c r="G1316" i="18"/>
  <c r="C1317" i="18"/>
  <c r="X1317" i="18" s="1"/>
  <c r="D1317" i="18"/>
  <c r="Y1317" i="18" s="1"/>
  <c r="E1317" i="18"/>
  <c r="F1317" i="18"/>
  <c r="G1317" i="18"/>
  <c r="C1318" i="18"/>
  <c r="X1318" i="18" s="1"/>
  <c r="D1318" i="18"/>
  <c r="Y1318" i="18" s="1"/>
  <c r="E1318" i="18"/>
  <c r="F1318" i="18"/>
  <c r="G1318" i="18"/>
  <c r="C1319" i="18"/>
  <c r="X1319" i="18" s="1"/>
  <c r="D1319" i="18"/>
  <c r="Y1319" i="18" s="1"/>
  <c r="E1319" i="18"/>
  <c r="F1319" i="18"/>
  <c r="G1319" i="18"/>
  <c r="C1320" i="18"/>
  <c r="X1320" i="18" s="1"/>
  <c r="D1320" i="18"/>
  <c r="Y1320" i="18" s="1"/>
  <c r="E1320" i="18"/>
  <c r="F1320" i="18"/>
  <c r="G1320" i="18"/>
  <c r="C1321" i="18"/>
  <c r="X1321" i="18" s="1"/>
  <c r="D1321" i="18"/>
  <c r="Y1321" i="18" s="1"/>
  <c r="E1321" i="18"/>
  <c r="F1321" i="18"/>
  <c r="G1321" i="18"/>
  <c r="C1322" i="18"/>
  <c r="X1322" i="18" s="1"/>
  <c r="D1322" i="18"/>
  <c r="Y1322" i="18" s="1"/>
  <c r="E1322" i="18"/>
  <c r="F1322" i="18"/>
  <c r="G1322" i="18"/>
  <c r="C1323" i="18"/>
  <c r="X1323" i="18" s="1"/>
  <c r="D1323" i="18"/>
  <c r="Y1323" i="18" s="1"/>
  <c r="E1323" i="18"/>
  <c r="F1323" i="18"/>
  <c r="G1323" i="18"/>
  <c r="C1324" i="18"/>
  <c r="X1324" i="18" s="1"/>
  <c r="D1324" i="18"/>
  <c r="Y1324" i="18" s="1"/>
  <c r="E1324" i="18"/>
  <c r="F1324" i="18"/>
  <c r="G1324" i="18"/>
  <c r="C1325" i="18"/>
  <c r="X1325" i="18" s="1"/>
  <c r="D1325" i="18"/>
  <c r="Y1325" i="18" s="1"/>
  <c r="E1325" i="18"/>
  <c r="F1325" i="18"/>
  <c r="G1325" i="18"/>
  <c r="C1326" i="18"/>
  <c r="X1326" i="18" s="1"/>
  <c r="D1326" i="18"/>
  <c r="Y1326" i="18" s="1"/>
  <c r="E1326" i="18"/>
  <c r="F1326" i="18"/>
  <c r="G1326" i="18"/>
  <c r="C1327" i="18"/>
  <c r="X1327" i="18" s="1"/>
  <c r="D1327" i="18"/>
  <c r="Y1327" i="18" s="1"/>
  <c r="E1327" i="18"/>
  <c r="F1327" i="18"/>
  <c r="G1327" i="18"/>
  <c r="C1328" i="18"/>
  <c r="X1328" i="18" s="1"/>
  <c r="D1328" i="18"/>
  <c r="Y1328" i="18" s="1"/>
  <c r="E1328" i="18"/>
  <c r="F1328" i="18"/>
  <c r="G1328" i="18"/>
  <c r="C1329" i="18"/>
  <c r="X1329" i="18" s="1"/>
  <c r="D1329" i="18"/>
  <c r="Y1329" i="18" s="1"/>
  <c r="E1329" i="18"/>
  <c r="F1329" i="18"/>
  <c r="G1329" i="18"/>
  <c r="C1330" i="18"/>
  <c r="X1330" i="18" s="1"/>
  <c r="D1330" i="18"/>
  <c r="Y1330" i="18" s="1"/>
  <c r="E1330" i="18"/>
  <c r="F1330" i="18"/>
  <c r="G1330" i="18"/>
  <c r="C1331" i="18"/>
  <c r="X1331" i="18" s="1"/>
  <c r="D1331" i="18"/>
  <c r="Y1331" i="18" s="1"/>
  <c r="E1331" i="18"/>
  <c r="F1331" i="18"/>
  <c r="G1331" i="18"/>
  <c r="C1332" i="18"/>
  <c r="X1332" i="18" s="1"/>
  <c r="D1332" i="18"/>
  <c r="Y1332" i="18" s="1"/>
  <c r="E1332" i="18"/>
  <c r="F1332" i="18"/>
  <c r="G1332" i="18"/>
  <c r="C1333" i="18"/>
  <c r="X1333" i="18" s="1"/>
  <c r="D1333" i="18"/>
  <c r="Y1333" i="18" s="1"/>
  <c r="E1333" i="18"/>
  <c r="F1333" i="18"/>
  <c r="G1333" i="18"/>
  <c r="C1334" i="18"/>
  <c r="X1334" i="18" s="1"/>
  <c r="D1334" i="18"/>
  <c r="Y1334" i="18" s="1"/>
  <c r="E1334" i="18"/>
  <c r="F1334" i="18"/>
  <c r="G1334" i="18"/>
  <c r="C1335" i="18"/>
  <c r="X1335" i="18" s="1"/>
  <c r="D1335" i="18"/>
  <c r="Y1335" i="18" s="1"/>
  <c r="E1335" i="18"/>
  <c r="F1335" i="18"/>
  <c r="G1335" i="18"/>
  <c r="C1336" i="18"/>
  <c r="X1336" i="18" s="1"/>
  <c r="D1336" i="18"/>
  <c r="Y1336" i="18" s="1"/>
  <c r="E1336" i="18"/>
  <c r="F1336" i="18"/>
  <c r="G1336" i="18"/>
  <c r="C1337" i="18"/>
  <c r="X1337" i="18" s="1"/>
  <c r="D1337" i="18"/>
  <c r="Y1337" i="18" s="1"/>
  <c r="E1337" i="18"/>
  <c r="F1337" i="18"/>
  <c r="G1337" i="18"/>
  <c r="C1338" i="18"/>
  <c r="X1338" i="18" s="1"/>
  <c r="D1338" i="18"/>
  <c r="Y1338" i="18" s="1"/>
  <c r="E1338" i="18"/>
  <c r="F1338" i="18"/>
  <c r="G1338" i="18"/>
  <c r="C1339" i="18"/>
  <c r="X1339" i="18" s="1"/>
  <c r="D1339" i="18"/>
  <c r="Y1339" i="18" s="1"/>
  <c r="E1339" i="18"/>
  <c r="F1339" i="18"/>
  <c r="G1339" i="18"/>
  <c r="C1340" i="18"/>
  <c r="X1340" i="18" s="1"/>
  <c r="D1340" i="18"/>
  <c r="Y1340" i="18" s="1"/>
  <c r="E1340" i="18"/>
  <c r="F1340" i="18"/>
  <c r="G1340" i="18"/>
  <c r="C1341" i="18"/>
  <c r="X1341" i="18" s="1"/>
  <c r="D1341" i="18"/>
  <c r="Y1341" i="18" s="1"/>
  <c r="E1341" i="18"/>
  <c r="F1341" i="18"/>
  <c r="G1341" i="18"/>
  <c r="C1342" i="18"/>
  <c r="X1342" i="18" s="1"/>
  <c r="D1342" i="18"/>
  <c r="Y1342" i="18" s="1"/>
  <c r="E1342" i="18"/>
  <c r="F1342" i="18"/>
  <c r="G1342" i="18"/>
  <c r="C1343" i="18"/>
  <c r="X1343" i="18" s="1"/>
  <c r="D1343" i="18"/>
  <c r="Y1343" i="18" s="1"/>
  <c r="E1343" i="18"/>
  <c r="F1343" i="18"/>
  <c r="G1343" i="18"/>
  <c r="C1344" i="18"/>
  <c r="X1344" i="18" s="1"/>
  <c r="D1344" i="18"/>
  <c r="Y1344" i="18" s="1"/>
  <c r="E1344" i="18"/>
  <c r="F1344" i="18"/>
  <c r="G1344" i="18"/>
  <c r="C1345" i="18"/>
  <c r="X1345" i="18" s="1"/>
  <c r="D1345" i="18"/>
  <c r="Y1345" i="18" s="1"/>
  <c r="E1345" i="18"/>
  <c r="F1345" i="18"/>
  <c r="G1345" i="18"/>
  <c r="C1346" i="18"/>
  <c r="X1346" i="18" s="1"/>
  <c r="D1346" i="18"/>
  <c r="Y1346" i="18" s="1"/>
  <c r="E1346" i="18"/>
  <c r="F1346" i="18"/>
  <c r="G1346" i="18"/>
  <c r="C1347" i="18"/>
  <c r="X1347" i="18" s="1"/>
  <c r="D1347" i="18"/>
  <c r="Y1347" i="18" s="1"/>
  <c r="E1347" i="18"/>
  <c r="F1347" i="18"/>
  <c r="G1347" i="18"/>
  <c r="C1348" i="18"/>
  <c r="X1348" i="18" s="1"/>
  <c r="D1348" i="18"/>
  <c r="Y1348" i="18" s="1"/>
  <c r="E1348" i="18"/>
  <c r="F1348" i="18"/>
  <c r="G1348" i="18"/>
  <c r="C1349" i="18"/>
  <c r="X1349" i="18" s="1"/>
  <c r="D1349" i="18"/>
  <c r="Y1349" i="18" s="1"/>
  <c r="E1349" i="18"/>
  <c r="F1349" i="18"/>
  <c r="G1349" i="18"/>
  <c r="C1350" i="18"/>
  <c r="X1350" i="18" s="1"/>
  <c r="D1350" i="18"/>
  <c r="Y1350" i="18" s="1"/>
  <c r="E1350" i="18"/>
  <c r="F1350" i="18"/>
  <c r="G1350" i="18"/>
  <c r="C1351" i="18"/>
  <c r="X1351" i="18" s="1"/>
  <c r="D1351" i="18"/>
  <c r="Y1351" i="18" s="1"/>
  <c r="E1351" i="18"/>
  <c r="F1351" i="18"/>
  <c r="G1351" i="18"/>
  <c r="C1352" i="18"/>
  <c r="X1352" i="18" s="1"/>
  <c r="D1352" i="18"/>
  <c r="Y1352" i="18" s="1"/>
  <c r="E1352" i="18"/>
  <c r="F1352" i="18"/>
  <c r="G1352" i="18"/>
  <c r="C1353" i="18"/>
  <c r="X1353" i="18" s="1"/>
  <c r="D1353" i="18"/>
  <c r="Y1353" i="18" s="1"/>
  <c r="E1353" i="18"/>
  <c r="F1353" i="18"/>
  <c r="G1353" i="18"/>
  <c r="C1354" i="18"/>
  <c r="X1354" i="18" s="1"/>
  <c r="D1354" i="18"/>
  <c r="Y1354" i="18" s="1"/>
  <c r="E1354" i="18"/>
  <c r="F1354" i="18"/>
  <c r="G1354" i="18"/>
  <c r="C1355" i="18"/>
  <c r="X1355" i="18" s="1"/>
  <c r="D1355" i="18"/>
  <c r="Y1355" i="18" s="1"/>
  <c r="E1355" i="18"/>
  <c r="F1355" i="18"/>
  <c r="G1355" i="18"/>
  <c r="C1356" i="18"/>
  <c r="X1356" i="18" s="1"/>
  <c r="D1356" i="18"/>
  <c r="Y1356" i="18" s="1"/>
  <c r="E1356" i="18"/>
  <c r="F1356" i="18"/>
  <c r="G1356" i="18"/>
  <c r="C1357" i="18"/>
  <c r="X1357" i="18" s="1"/>
  <c r="D1357" i="18"/>
  <c r="Y1357" i="18" s="1"/>
  <c r="E1357" i="18"/>
  <c r="F1357" i="18"/>
  <c r="G1357" i="18"/>
  <c r="C1358" i="18"/>
  <c r="X1358" i="18" s="1"/>
  <c r="D1358" i="18"/>
  <c r="Y1358" i="18" s="1"/>
  <c r="E1358" i="18"/>
  <c r="F1358" i="18"/>
  <c r="G1358" i="18"/>
  <c r="C1359" i="18"/>
  <c r="X1359" i="18" s="1"/>
  <c r="D1359" i="18"/>
  <c r="Y1359" i="18" s="1"/>
  <c r="E1359" i="18"/>
  <c r="F1359" i="18"/>
  <c r="G1359" i="18"/>
  <c r="C1360" i="18"/>
  <c r="X1360" i="18" s="1"/>
  <c r="D1360" i="18"/>
  <c r="Y1360" i="18" s="1"/>
  <c r="E1360" i="18"/>
  <c r="F1360" i="18"/>
  <c r="G1360" i="18"/>
  <c r="C1361" i="18"/>
  <c r="X1361" i="18" s="1"/>
  <c r="D1361" i="18"/>
  <c r="Y1361" i="18" s="1"/>
  <c r="E1361" i="18"/>
  <c r="F1361" i="18"/>
  <c r="G1361" i="18"/>
  <c r="C1362" i="18"/>
  <c r="X1362" i="18" s="1"/>
  <c r="D1362" i="18"/>
  <c r="Y1362" i="18" s="1"/>
  <c r="E1362" i="18"/>
  <c r="F1362" i="18"/>
  <c r="G1362" i="18"/>
  <c r="C1363" i="18"/>
  <c r="X1363" i="18" s="1"/>
  <c r="D1363" i="18"/>
  <c r="Y1363" i="18" s="1"/>
  <c r="E1363" i="18"/>
  <c r="F1363" i="18"/>
  <c r="G1363" i="18"/>
  <c r="C1364" i="18"/>
  <c r="X1364" i="18" s="1"/>
  <c r="D1364" i="18"/>
  <c r="Y1364" i="18" s="1"/>
  <c r="E1364" i="18"/>
  <c r="F1364" i="18"/>
  <c r="G1364" i="18"/>
  <c r="C1365" i="18"/>
  <c r="X1365" i="18" s="1"/>
  <c r="D1365" i="18"/>
  <c r="Y1365" i="18" s="1"/>
  <c r="E1365" i="18"/>
  <c r="F1365" i="18"/>
  <c r="G1365" i="18"/>
  <c r="C1366" i="18"/>
  <c r="X1366" i="18" s="1"/>
  <c r="D1366" i="18"/>
  <c r="Y1366" i="18" s="1"/>
  <c r="E1366" i="18"/>
  <c r="F1366" i="18"/>
  <c r="G1366" i="18"/>
  <c r="C1367" i="18"/>
  <c r="X1367" i="18" s="1"/>
  <c r="D1367" i="18"/>
  <c r="Y1367" i="18" s="1"/>
  <c r="E1367" i="18"/>
  <c r="F1367" i="18"/>
  <c r="G1367" i="18"/>
  <c r="C1368" i="18"/>
  <c r="X1368" i="18" s="1"/>
  <c r="D1368" i="18"/>
  <c r="Y1368" i="18" s="1"/>
  <c r="E1368" i="18"/>
  <c r="F1368" i="18"/>
  <c r="G1368" i="18"/>
  <c r="C1369" i="18"/>
  <c r="X1369" i="18" s="1"/>
  <c r="D1369" i="18"/>
  <c r="Y1369" i="18" s="1"/>
  <c r="E1369" i="18"/>
  <c r="F1369" i="18"/>
  <c r="G1369" i="18"/>
  <c r="C1370" i="18"/>
  <c r="X1370" i="18" s="1"/>
  <c r="D1370" i="18"/>
  <c r="Y1370" i="18" s="1"/>
  <c r="E1370" i="18"/>
  <c r="F1370" i="18"/>
  <c r="G1370" i="18"/>
  <c r="C1371" i="18"/>
  <c r="X1371" i="18" s="1"/>
  <c r="D1371" i="18"/>
  <c r="Y1371" i="18" s="1"/>
  <c r="E1371" i="18"/>
  <c r="F1371" i="18"/>
  <c r="G1371" i="18"/>
  <c r="C1372" i="18"/>
  <c r="X1372" i="18" s="1"/>
  <c r="D1372" i="18"/>
  <c r="Y1372" i="18" s="1"/>
  <c r="E1372" i="18"/>
  <c r="F1372" i="18"/>
  <c r="G1372" i="18"/>
  <c r="C1373" i="18"/>
  <c r="X1373" i="18" s="1"/>
  <c r="D1373" i="18"/>
  <c r="Y1373" i="18" s="1"/>
  <c r="E1373" i="18"/>
  <c r="F1373" i="18"/>
  <c r="G1373" i="18"/>
  <c r="C1374" i="18"/>
  <c r="X1374" i="18" s="1"/>
  <c r="D1374" i="18"/>
  <c r="Y1374" i="18" s="1"/>
  <c r="E1374" i="18"/>
  <c r="F1374" i="18"/>
  <c r="G1374" i="18"/>
  <c r="C1375" i="18"/>
  <c r="X1375" i="18" s="1"/>
  <c r="D1375" i="18"/>
  <c r="Y1375" i="18" s="1"/>
  <c r="E1375" i="18"/>
  <c r="F1375" i="18"/>
  <c r="G1375" i="18"/>
  <c r="C1376" i="18"/>
  <c r="X1376" i="18" s="1"/>
  <c r="D1376" i="18"/>
  <c r="Y1376" i="18" s="1"/>
  <c r="E1376" i="18"/>
  <c r="F1376" i="18"/>
  <c r="G1376" i="18"/>
  <c r="C1377" i="18"/>
  <c r="X1377" i="18" s="1"/>
  <c r="D1377" i="18"/>
  <c r="Y1377" i="18" s="1"/>
  <c r="E1377" i="18"/>
  <c r="F1377" i="18"/>
  <c r="G1377" i="18"/>
  <c r="C1378" i="18"/>
  <c r="X1378" i="18" s="1"/>
  <c r="D1378" i="18"/>
  <c r="Y1378" i="18" s="1"/>
  <c r="E1378" i="18"/>
  <c r="F1378" i="18"/>
  <c r="G1378" i="18"/>
  <c r="C1379" i="18"/>
  <c r="X1379" i="18" s="1"/>
  <c r="D1379" i="18"/>
  <c r="Y1379" i="18" s="1"/>
  <c r="E1379" i="18"/>
  <c r="F1379" i="18"/>
  <c r="G1379" i="18"/>
  <c r="C1380" i="18"/>
  <c r="X1380" i="18" s="1"/>
  <c r="D1380" i="18"/>
  <c r="Y1380" i="18" s="1"/>
  <c r="E1380" i="18"/>
  <c r="F1380" i="18"/>
  <c r="G1380" i="18"/>
  <c r="C1381" i="18"/>
  <c r="X1381" i="18" s="1"/>
  <c r="D1381" i="18"/>
  <c r="Y1381" i="18" s="1"/>
  <c r="E1381" i="18"/>
  <c r="F1381" i="18"/>
  <c r="G1381" i="18"/>
  <c r="C1382" i="18"/>
  <c r="X1382" i="18" s="1"/>
  <c r="D1382" i="18"/>
  <c r="Y1382" i="18" s="1"/>
  <c r="E1382" i="18"/>
  <c r="F1382" i="18"/>
  <c r="G1382" i="18"/>
  <c r="C1383" i="18"/>
  <c r="X1383" i="18" s="1"/>
  <c r="D1383" i="18"/>
  <c r="Y1383" i="18" s="1"/>
  <c r="E1383" i="18"/>
  <c r="F1383" i="18"/>
  <c r="G1383" i="18"/>
  <c r="C1384" i="18"/>
  <c r="X1384" i="18" s="1"/>
  <c r="D1384" i="18"/>
  <c r="Y1384" i="18" s="1"/>
  <c r="E1384" i="18"/>
  <c r="F1384" i="18"/>
  <c r="G1384" i="18"/>
  <c r="C1385" i="18"/>
  <c r="X1385" i="18" s="1"/>
  <c r="D1385" i="18"/>
  <c r="Y1385" i="18" s="1"/>
  <c r="E1385" i="18"/>
  <c r="F1385" i="18"/>
  <c r="G1385" i="18"/>
  <c r="C1386" i="18"/>
  <c r="X1386" i="18" s="1"/>
  <c r="D1386" i="18"/>
  <c r="Y1386" i="18" s="1"/>
  <c r="E1386" i="18"/>
  <c r="F1386" i="18"/>
  <c r="G1386" i="18"/>
  <c r="C1387" i="18"/>
  <c r="X1387" i="18" s="1"/>
  <c r="D1387" i="18"/>
  <c r="Y1387" i="18" s="1"/>
  <c r="E1387" i="18"/>
  <c r="F1387" i="18"/>
  <c r="G1387" i="18"/>
  <c r="C1388" i="18"/>
  <c r="X1388" i="18" s="1"/>
  <c r="D1388" i="18"/>
  <c r="Y1388" i="18" s="1"/>
  <c r="E1388" i="18"/>
  <c r="F1388" i="18"/>
  <c r="G1388" i="18"/>
  <c r="C1389" i="18"/>
  <c r="X1389" i="18" s="1"/>
  <c r="D1389" i="18"/>
  <c r="Y1389" i="18" s="1"/>
  <c r="E1389" i="18"/>
  <c r="F1389" i="18"/>
  <c r="G1389" i="18"/>
  <c r="C1390" i="18"/>
  <c r="X1390" i="18" s="1"/>
  <c r="D1390" i="18"/>
  <c r="Y1390" i="18" s="1"/>
  <c r="E1390" i="18"/>
  <c r="F1390" i="18"/>
  <c r="G1390" i="18"/>
  <c r="C1391" i="18"/>
  <c r="X1391" i="18" s="1"/>
  <c r="D1391" i="18"/>
  <c r="Y1391" i="18" s="1"/>
  <c r="E1391" i="18"/>
  <c r="F1391" i="18"/>
  <c r="G1391" i="18"/>
  <c r="C1392" i="18"/>
  <c r="X1392" i="18" s="1"/>
  <c r="D1392" i="18"/>
  <c r="Y1392" i="18" s="1"/>
  <c r="E1392" i="18"/>
  <c r="F1392" i="18"/>
  <c r="G1392" i="18"/>
  <c r="C1393" i="18"/>
  <c r="X1393" i="18" s="1"/>
  <c r="D1393" i="18"/>
  <c r="Y1393" i="18" s="1"/>
  <c r="E1393" i="18"/>
  <c r="F1393" i="18"/>
  <c r="G1393" i="18"/>
  <c r="C1394" i="18"/>
  <c r="X1394" i="18" s="1"/>
  <c r="D1394" i="18"/>
  <c r="Y1394" i="18" s="1"/>
  <c r="E1394" i="18"/>
  <c r="F1394" i="18"/>
  <c r="G1394" i="18"/>
  <c r="C1395" i="18"/>
  <c r="X1395" i="18" s="1"/>
  <c r="D1395" i="18"/>
  <c r="Y1395" i="18" s="1"/>
  <c r="E1395" i="18"/>
  <c r="F1395" i="18"/>
  <c r="G1395" i="18"/>
  <c r="C1396" i="18"/>
  <c r="X1396" i="18" s="1"/>
  <c r="D1396" i="18"/>
  <c r="Y1396" i="18" s="1"/>
  <c r="E1396" i="18"/>
  <c r="F1396" i="18"/>
  <c r="G1396" i="18"/>
  <c r="C1397" i="18"/>
  <c r="X1397" i="18" s="1"/>
  <c r="D1397" i="18"/>
  <c r="Y1397" i="18" s="1"/>
  <c r="E1397" i="18"/>
  <c r="F1397" i="18"/>
  <c r="G1397" i="18"/>
  <c r="C1398" i="18"/>
  <c r="X1398" i="18" s="1"/>
  <c r="D1398" i="18"/>
  <c r="Y1398" i="18" s="1"/>
  <c r="E1398" i="18"/>
  <c r="F1398" i="18"/>
  <c r="G1398" i="18"/>
  <c r="C1399" i="18"/>
  <c r="X1399" i="18" s="1"/>
  <c r="D1399" i="18"/>
  <c r="Y1399" i="18" s="1"/>
  <c r="E1399" i="18"/>
  <c r="F1399" i="18"/>
  <c r="G1399" i="18"/>
  <c r="C1400" i="18"/>
  <c r="X1400" i="18" s="1"/>
  <c r="D1400" i="18"/>
  <c r="Y1400" i="18" s="1"/>
  <c r="E1400" i="18"/>
  <c r="F1400" i="18"/>
  <c r="G1400" i="18"/>
  <c r="C1401" i="18"/>
  <c r="X1401" i="18" s="1"/>
  <c r="D1401" i="18"/>
  <c r="Y1401" i="18" s="1"/>
  <c r="E1401" i="18"/>
  <c r="F1401" i="18"/>
  <c r="G1401" i="18"/>
  <c r="C1402" i="18"/>
  <c r="X1402" i="18" s="1"/>
  <c r="D1402" i="18"/>
  <c r="Y1402" i="18" s="1"/>
  <c r="E1402" i="18"/>
  <c r="F1402" i="18"/>
  <c r="G1402" i="18"/>
  <c r="C1403" i="18"/>
  <c r="X1403" i="18" s="1"/>
  <c r="D1403" i="18"/>
  <c r="Y1403" i="18" s="1"/>
  <c r="E1403" i="18"/>
  <c r="F1403" i="18"/>
  <c r="G1403" i="18"/>
  <c r="C1404" i="18"/>
  <c r="X1404" i="18" s="1"/>
  <c r="D1404" i="18"/>
  <c r="Y1404" i="18" s="1"/>
  <c r="E1404" i="18"/>
  <c r="F1404" i="18"/>
  <c r="G1404" i="18"/>
  <c r="C1405" i="18"/>
  <c r="X1405" i="18" s="1"/>
  <c r="D1405" i="18"/>
  <c r="Y1405" i="18" s="1"/>
  <c r="E1405" i="18"/>
  <c r="F1405" i="18"/>
  <c r="G1405" i="18"/>
  <c r="C1406" i="18"/>
  <c r="X1406" i="18" s="1"/>
  <c r="D1406" i="18"/>
  <c r="Y1406" i="18" s="1"/>
  <c r="E1406" i="18"/>
  <c r="F1406" i="18"/>
  <c r="G1406" i="18"/>
  <c r="C1407" i="18"/>
  <c r="X1407" i="18" s="1"/>
  <c r="D1407" i="18"/>
  <c r="Y1407" i="18" s="1"/>
  <c r="E1407" i="18"/>
  <c r="F1407" i="18"/>
  <c r="G1407" i="18"/>
  <c r="C1408" i="18"/>
  <c r="X1408" i="18" s="1"/>
  <c r="D1408" i="18"/>
  <c r="Y1408" i="18" s="1"/>
  <c r="E1408" i="18"/>
  <c r="F1408" i="18"/>
  <c r="G1408" i="18"/>
  <c r="C1409" i="18"/>
  <c r="X1409" i="18" s="1"/>
  <c r="D1409" i="18"/>
  <c r="Y1409" i="18" s="1"/>
  <c r="E1409" i="18"/>
  <c r="F1409" i="18"/>
  <c r="G1409" i="18"/>
  <c r="C1410" i="18"/>
  <c r="X1410" i="18" s="1"/>
  <c r="D1410" i="18"/>
  <c r="Y1410" i="18" s="1"/>
  <c r="E1410" i="18"/>
  <c r="F1410" i="18"/>
  <c r="G1410" i="18"/>
  <c r="C1411" i="18"/>
  <c r="X1411" i="18" s="1"/>
  <c r="D1411" i="18"/>
  <c r="Y1411" i="18" s="1"/>
  <c r="E1411" i="18"/>
  <c r="F1411" i="18"/>
  <c r="G1411" i="18"/>
  <c r="C1412" i="18"/>
  <c r="X1412" i="18" s="1"/>
  <c r="D1412" i="18"/>
  <c r="Y1412" i="18" s="1"/>
  <c r="E1412" i="18"/>
  <c r="F1412" i="18"/>
  <c r="G1412" i="18"/>
  <c r="C1413" i="18"/>
  <c r="X1413" i="18" s="1"/>
  <c r="D1413" i="18"/>
  <c r="Y1413" i="18" s="1"/>
  <c r="E1413" i="18"/>
  <c r="F1413" i="18"/>
  <c r="G1413" i="18"/>
  <c r="C1414" i="18"/>
  <c r="X1414" i="18" s="1"/>
  <c r="D1414" i="18"/>
  <c r="Y1414" i="18" s="1"/>
  <c r="E1414" i="18"/>
  <c r="F1414" i="18"/>
  <c r="G1414" i="18"/>
  <c r="C1415" i="18"/>
  <c r="X1415" i="18" s="1"/>
  <c r="D1415" i="18"/>
  <c r="Y1415" i="18" s="1"/>
  <c r="E1415" i="18"/>
  <c r="F1415" i="18"/>
  <c r="G1415" i="18"/>
  <c r="C1416" i="18"/>
  <c r="X1416" i="18" s="1"/>
  <c r="D1416" i="18"/>
  <c r="Y1416" i="18" s="1"/>
  <c r="E1416" i="18"/>
  <c r="F1416" i="18"/>
  <c r="G1416" i="18"/>
  <c r="C1417" i="18"/>
  <c r="X1417" i="18" s="1"/>
  <c r="D1417" i="18"/>
  <c r="Y1417" i="18" s="1"/>
  <c r="E1417" i="18"/>
  <c r="F1417" i="18"/>
  <c r="G1417" i="18"/>
  <c r="C1418" i="18"/>
  <c r="X1418" i="18" s="1"/>
  <c r="D1418" i="18"/>
  <c r="Y1418" i="18" s="1"/>
  <c r="E1418" i="18"/>
  <c r="F1418" i="18"/>
  <c r="G1418" i="18"/>
  <c r="C1419" i="18"/>
  <c r="X1419" i="18" s="1"/>
  <c r="D1419" i="18"/>
  <c r="Y1419" i="18" s="1"/>
  <c r="E1419" i="18"/>
  <c r="F1419" i="18"/>
  <c r="G1419" i="18"/>
  <c r="C1420" i="18"/>
  <c r="X1420" i="18" s="1"/>
  <c r="D1420" i="18"/>
  <c r="Y1420" i="18" s="1"/>
  <c r="E1420" i="18"/>
  <c r="F1420" i="18"/>
  <c r="G1420" i="18"/>
  <c r="C1421" i="18"/>
  <c r="X1421" i="18" s="1"/>
  <c r="D1421" i="18"/>
  <c r="Y1421" i="18" s="1"/>
  <c r="E1421" i="18"/>
  <c r="F1421" i="18"/>
  <c r="G1421" i="18"/>
  <c r="C1422" i="18"/>
  <c r="X1422" i="18" s="1"/>
  <c r="D1422" i="18"/>
  <c r="Y1422" i="18" s="1"/>
  <c r="E1422" i="18"/>
  <c r="F1422" i="18"/>
  <c r="G1422" i="18"/>
  <c r="C1423" i="18"/>
  <c r="X1423" i="18" s="1"/>
  <c r="D1423" i="18"/>
  <c r="Y1423" i="18" s="1"/>
  <c r="E1423" i="18"/>
  <c r="F1423" i="18"/>
  <c r="G1423" i="18"/>
  <c r="C1424" i="18"/>
  <c r="X1424" i="18" s="1"/>
  <c r="D1424" i="18"/>
  <c r="Y1424" i="18" s="1"/>
  <c r="E1424" i="18"/>
  <c r="F1424" i="18"/>
  <c r="G1424" i="18"/>
  <c r="C1425" i="18"/>
  <c r="X1425" i="18" s="1"/>
  <c r="D1425" i="18"/>
  <c r="Y1425" i="18" s="1"/>
  <c r="E1425" i="18"/>
  <c r="F1425" i="18"/>
  <c r="G1425" i="18"/>
  <c r="C1426" i="18"/>
  <c r="X1426" i="18" s="1"/>
  <c r="D1426" i="18"/>
  <c r="Y1426" i="18" s="1"/>
  <c r="E1426" i="18"/>
  <c r="F1426" i="18"/>
  <c r="G1426" i="18"/>
  <c r="C1427" i="18"/>
  <c r="X1427" i="18" s="1"/>
  <c r="D1427" i="18"/>
  <c r="Y1427" i="18" s="1"/>
  <c r="E1427" i="18"/>
  <c r="F1427" i="18"/>
  <c r="G1427" i="18"/>
  <c r="C1428" i="18"/>
  <c r="X1428" i="18" s="1"/>
  <c r="D1428" i="18"/>
  <c r="Y1428" i="18" s="1"/>
  <c r="E1428" i="18"/>
  <c r="F1428" i="18"/>
  <c r="G1428" i="18"/>
  <c r="C1429" i="18"/>
  <c r="X1429" i="18" s="1"/>
  <c r="D1429" i="18"/>
  <c r="Y1429" i="18" s="1"/>
  <c r="E1429" i="18"/>
  <c r="F1429" i="18"/>
  <c r="G1429" i="18"/>
  <c r="C1430" i="18"/>
  <c r="X1430" i="18" s="1"/>
  <c r="D1430" i="18"/>
  <c r="Y1430" i="18" s="1"/>
  <c r="E1430" i="18"/>
  <c r="F1430" i="18"/>
  <c r="G1430" i="18"/>
  <c r="C1431" i="18"/>
  <c r="X1431" i="18" s="1"/>
  <c r="D1431" i="18"/>
  <c r="Y1431" i="18" s="1"/>
  <c r="E1431" i="18"/>
  <c r="F1431" i="18"/>
  <c r="G1431" i="18"/>
  <c r="C1432" i="18"/>
  <c r="X1432" i="18" s="1"/>
  <c r="D1432" i="18"/>
  <c r="Y1432" i="18" s="1"/>
  <c r="E1432" i="18"/>
  <c r="F1432" i="18"/>
  <c r="G1432" i="18"/>
  <c r="C1433" i="18"/>
  <c r="X1433" i="18" s="1"/>
  <c r="D1433" i="18"/>
  <c r="Y1433" i="18" s="1"/>
  <c r="E1433" i="18"/>
  <c r="F1433" i="18"/>
  <c r="G1433" i="18"/>
  <c r="C1434" i="18"/>
  <c r="X1434" i="18" s="1"/>
  <c r="D1434" i="18"/>
  <c r="Y1434" i="18" s="1"/>
  <c r="E1434" i="18"/>
  <c r="F1434" i="18"/>
  <c r="G1434" i="18"/>
  <c r="C1435" i="18"/>
  <c r="X1435" i="18" s="1"/>
  <c r="D1435" i="18"/>
  <c r="Y1435" i="18" s="1"/>
  <c r="E1435" i="18"/>
  <c r="F1435" i="18"/>
  <c r="G1435" i="18"/>
  <c r="C1436" i="18"/>
  <c r="X1436" i="18" s="1"/>
  <c r="D1436" i="18"/>
  <c r="Y1436" i="18" s="1"/>
  <c r="E1436" i="18"/>
  <c r="F1436" i="18"/>
  <c r="G1436" i="18"/>
  <c r="C1437" i="18"/>
  <c r="X1437" i="18" s="1"/>
  <c r="D1437" i="18"/>
  <c r="Y1437" i="18" s="1"/>
  <c r="E1437" i="18"/>
  <c r="F1437" i="18"/>
  <c r="G1437" i="18"/>
  <c r="C1438" i="18"/>
  <c r="X1438" i="18" s="1"/>
  <c r="D1438" i="18"/>
  <c r="Y1438" i="18" s="1"/>
  <c r="E1438" i="18"/>
  <c r="F1438" i="18"/>
  <c r="G1438" i="18"/>
  <c r="C1439" i="18"/>
  <c r="X1439" i="18" s="1"/>
  <c r="D1439" i="18"/>
  <c r="Y1439" i="18" s="1"/>
  <c r="E1439" i="18"/>
  <c r="F1439" i="18"/>
  <c r="G1439" i="18"/>
  <c r="C1440" i="18"/>
  <c r="X1440" i="18" s="1"/>
  <c r="D1440" i="18"/>
  <c r="Y1440" i="18" s="1"/>
  <c r="E1440" i="18"/>
  <c r="F1440" i="18"/>
  <c r="G1440" i="18"/>
  <c r="C1441" i="18"/>
  <c r="X1441" i="18" s="1"/>
  <c r="D1441" i="18"/>
  <c r="Y1441" i="18" s="1"/>
  <c r="E1441" i="18"/>
  <c r="F1441" i="18"/>
  <c r="G1441" i="18"/>
  <c r="C1442" i="18"/>
  <c r="X1442" i="18" s="1"/>
  <c r="D1442" i="18"/>
  <c r="Y1442" i="18" s="1"/>
  <c r="E1442" i="18"/>
  <c r="F1442" i="18"/>
  <c r="G1442" i="18"/>
  <c r="C1443" i="18"/>
  <c r="X1443" i="18" s="1"/>
  <c r="D1443" i="18"/>
  <c r="Y1443" i="18" s="1"/>
  <c r="E1443" i="18"/>
  <c r="F1443" i="18"/>
  <c r="G1443" i="18"/>
  <c r="C1444" i="18"/>
  <c r="X1444" i="18" s="1"/>
  <c r="D1444" i="18"/>
  <c r="Y1444" i="18" s="1"/>
  <c r="E1444" i="18"/>
  <c r="F1444" i="18"/>
  <c r="G1444" i="18"/>
  <c r="C1445" i="18"/>
  <c r="X1445" i="18" s="1"/>
  <c r="D1445" i="18"/>
  <c r="Y1445" i="18" s="1"/>
  <c r="E1445" i="18"/>
  <c r="F1445" i="18"/>
  <c r="G1445" i="18"/>
  <c r="C1446" i="18"/>
  <c r="X1446" i="18" s="1"/>
  <c r="D1446" i="18"/>
  <c r="Y1446" i="18" s="1"/>
  <c r="E1446" i="18"/>
  <c r="F1446" i="18"/>
  <c r="G1446" i="18"/>
  <c r="C1447" i="18"/>
  <c r="X1447" i="18" s="1"/>
  <c r="D1447" i="18"/>
  <c r="Y1447" i="18" s="1"/>
  <c r="E1447" i="18"/>
  <c r="F1447" i="18"/>
  <c r="G1447" i="18"/>
  <c r="C1448" i="18"/>
  <c r="X1448" i="18" s="1"/>
  <c r="D1448" i="18"/>
  <c r="Y1448" i="18" s="1"/>
  <c r="E1448" i="18"/>
  <c r="F1448" i="18"/>
  <c r="G1448" i="18"/>
  <c r="C1449" i="18"/>
  <c r="X1449" i="18" s="1"/>
  <c r="D1449" i="18"/>
  <c r="Y1449" i="18" s="1"/>
  <c r="E1449" i="18"/>
  <c r="F1449" i="18"/>
  <c r="G1449" i="18"/>
  <c r="C1450" i="18"/>
  <c r="X1450" i="18" s="1"/>
  <c r="D1450" i="18"/>
  <c r="Y1450" i="18" s="1"/>
  <c r="E1450" i="18"/>
  <c r="F1450" i="18"/>
  <c r="G1450" i="18"/>
  <c r="C1451" i="18"/>
  <c r="X1451" i="18" s="1"/>
  <c r="D1451" i="18"/>
  <c r="Y1451" i="18" s="1"/>
  <c r="E1451" i="18"/>
  <c r="F1451" i="18"/>
  <c r="G1451" i="18"/>
  <c r="C1452" i="18"/>
  <c r="X1452" i="18" s="1"/>
  <c r="D1452" i="18"/>
  <c r="Y1452" i="18" s="1"/>
  <c r="E1452" i="18"/>
  <c r="F1452" i="18"/>
  <c r="G1452" i="18"/>
  <c r="C1453" i="18"/>
  <c r="X1453" i="18" s="1"/>
  <c r="D1453" i="18"/>
  <c r="Y1453" i="18" s="1"/>
  <c r="E1453" i="18"/>
  <c r="F1453" i="18"/>
  <c r="G1453" i="18"/>
  <c r="C1454" i="18"/>
  <c r="X1454" i="18" s="1"/>
  <c r="D1454" i="18"/>
  <c r="Y1454" i="18" s="1"/>
  <c r="E1454" i="18"/>
  <c r="F1454" i="18"/>
  <c r="G1454" i="18"/>
  <c r="C1455" i="18"/>
  <c r="X1455" i="18" s="1"/>
  <c r="D1455" i="18"/>
  <c r="Y1455" i="18" s="1"/>
  <c r="E1455" i="18"/>
  <c r="F1455" i="18"/>
  <c r="G1455" i="18"/>
  <c r="C1456" i="18"/>
  <c r="X1456" i="18" s="1"/>
  <c r="D1456" i="18"/>
  <c r="Y1456" i="18" s="1"/>
  <c r="E1456" i="18"/>
  <c r="F1456" i="18"/>
  <c r="G1456" i="18"/>
  <c r="C1457" i="18"/>
  <c r="X1457" i="18" s="1"/>
  <c r="D1457" i="18"/>
  <c r="Y1457" i="18" s="1"/>
  <c r="E1457" i="18"/>
  <c r="F1457" i="18"/>
  <c r="G1457" i="18"/>
  <c r="C1458" i="18"/>
  <c r="D1458" i="18"/>
  <c r="Y1458" i="18" s="1"/>
  <c r="E1458" i="18"/>
  <c r="F1458" i="18"/>
  <c r="G1458" i="18"/>
  <c r="C1459" i="18"/>
  <c r="X1459" i="18" s="1"/>
  <c r="D1459" i="18"/>
  <c r="Y1459" i="18" s="1"/>
  <c r="E1459" i="18"/>
  <c r="F1459" i="18"/>
  <c r="G1459" i="18"/>
  <c r="C1460" i="18"/>
  <c r="X1460" i="18" s="1"/>
  <c r="D1460" i="18"/>
  <c r="Y1460" i="18" s="1"/>
  <c r="E1460" i="18"/>
  <c r="F1460" i="18"/>
  <c r="G1460" i="18"/>
  <c r="C1461" i="18"/>
  <c r="X1461" i="18" s="1"/>
  <c r="D1461" i="18"/>
  <c r="Y1461" i="18" s="1"/>
  <c r="E1461" i="18"/>
  <c r="F1461" i="18"/>
  <c r="G1461" i="18"/>
  <c r="C1462" i="18"/>
  <c r="X1462" i="18" s="1"/>
  <c r="D1462" i="18"/>
  <c r="Y1462" i="18" s="1"/>
  <c r="E1462" i="18"/>
  <c r="F1462" i="18"/>
  <c r="G1462" i="18"/>
  <c r="C1463" i="18"/>
  <c r="X1463" i="18" s="1"/>
  <c r="D1463" i="18"/>
  <c r="Y1463" i="18" s="1"/>
  <c r="E1463" i="18"/>
  <c r="F1463" i="18"/>
  <c r="G1463" i="18"/>
  <c r="C1464" i="18"/>
  <c r="X1464" i="18" s="1"/>
  <c r="D1464" i="18"/>
  <c r="Y1464" i="18" s="1"/>
  <c r="E1464" i="18"/>
  <c r="F1464" i="18"/>
  <c r="G1464" i="18"/>
  <c r="C1465" i="18"/>
  <c r="X1465" i="18" s="1"/>
  <c r="D1465" i="18"/>
  <c r="Y1465" i="18" s="1"/>
  <c r="E1465" i="18"/>
  <c r="F1465" i="18"/>
  <c r="G1465" i="18"/>
  <c r="C1466" i="18"/>
  <c r="X1466" i="18" s="1"/>
  <c r="D1466" i="18"/>
  <c r="Y1466" i="18" s="1"/>
  <c r="E1466" i="18"/>
  <c r="F1466" i="18"/>
  <c r="G1466" i="18"/>
  <c r="C1467" i="18"/>
  <c r="X1467" i="18" s="1"/>
  <c r="D1467" i="18"/>
  <c r="Y1467" i="18" s="1"/>
  <c r="E1467" i="18"/>
  <c r="F1467" i="18"/>
  <c r="G1467" i="18"/>
  <c r="C1468" i="18"/>
  <c r="X1468" i="18" s="1"/>
  <c r="D1468" i="18"/>
  <c r="Y1468" i="18" s="1"/>
  <c r="E1468" i="18"/>
  <c r="F1468" i="18"/>
  <c r="G1468" i="18"/>
  <c r="C1469" i="18"/>
  <c r="X1469" i="18" s="1"/>
  <c r="D1469" i="18"/>
  <c r="Y1469" i="18" s="1"/>
  <c r="E1469" i="18"/>
  <c r="F1469" i="18"/>
  <c r="G1469" i="18"/>
  <c r="C1470" i="18"/>
  <c r="X1470" i="18" s="1"/>
  <c r="D1470" i="18"/>
  <c r="Y1470" i="18" s="1"/>
  <c r="E1470" i="18"/>
  <c r="F1470" i="18"/>
  <c r="G1470" i="18"/>
  <c r="C1471" i="18"/>
  <c r="X1471" i="18" s="1"/>
  <c r="D1471" i="18"/>
  <c r="Y1471" i="18" s="1"/>
  <c r="E1471" i="18"/>
  <c r="F1471" i="18"/>
  <c r="G1471" i="18"/>
  <c r="C1472" i="18"/>
  <c r="X1472" i="18" s="1"/>
  <c r="D1472" i="18"/>
  <c r="Y1472" i="18" s="1"/>
  <c r="E1472" i="18"/>
  <c r="F1472" i="18"/>
  <c r="G1472" i="18"/>
  <c r="C1473" i="18"/>
  <c r="X1473" i="18" s="1"/>
  <c r="D1473" i="18"/>
  <c r="Y1473" i="18" s="1"/>
  <c r="E1473" i="18"/>
  <c r="F1473" i="18"/>
  <c r="G1473" i="18"/>
  <c r="C1474" i="18"/>
  <c r="X1474" i="18" s="1"/>
  <c r="D1474" i="18"/>
  <c r="Y1474" i="18" s="1"/>
  <c r="E1474" i="18"/>
  <c r="F1474" i="18"/>
  <c r="G1474" i="18"/>
  <c r="C1475" i="18"/>
  <c r="X1475" i="18" s="1"/>
  <c r="D1475" i="18"/>
  <c r="Y1475" i="18" s="1"/>
  <c r="E1475" i="18"/>
  <c r="F1475" i="18"/>
  <c r="G1475" i="18"/>
  <c r="C1476" i="18"/>
  <c r="X1476" i="18" s="1"/>
  <c r="D1476" i="18"/>
  <c r="Y1476" i="18" s="1"/>
  <c r="E1476" i="18"/>
  <c r="F1476" i="18"/>
  <c r="G1476" i="18"/>
  <c r="C1477" i="18"/>
  <c r="X1477" i="18" s="1"/>
  <c r="D1477" i="18"/>
  <c r="Y1477" i="18" s="1"/>
  <c r="E1477" i="18"/>
  <c r="F1477" i="18"/>
  <c r="G1477" i="18"/>
  <c r="C1478" i="18"/>
  <c r="X1478" i="18" s="1"/>
  <c r="D1478" i="18"/>
  <c r="Y1478" i="18" s="1"/>
  <c r="E1478" i="18"/>
  <c r="F1478" i="18"/>
  <c r="G1478" i="18"/>
  <c r="C1479" i="18"/>
  <c r="X1479" i="18" s="1"/>
  <c r="D1479" i="18"/>
  <c r="Y1479" i="18" s="1"/>
  <c r="E1479" i="18"/>
  <c r="F1479" i="18"/>
  <c r="G1479" i="18"/>
  <c r="C1480" i="18"/>
  <c r="X1480" i="18" s="1"/>
  <c r="D1480" i="18"/>
  <c r="Y1480" i="18" s="1"/>
  <c r="E1480" i="18"/>
  <c r="F1480" i="18"/>
  <c r="G1480" i="18"/>
  <c r="C1481" i="18"/>
  <c r="X1481" i="18" s="1"/>
  <c r="D1481" i="18"/>
  <c r="Y1481" i="18" s="1"/>
  <c r="E1481" i="18"/>
  <c r="F1481" i="18"/>
  <c r="G1481" i="18"/>
  <c r="C1482" i="18"/>
  <c r="X1482" i="18" s="1"/>
  <c r="D1482" i="18"/>
  <c r="Y1482" i="18" s="1"/>
  <c r="E1482" i="18"/>
  <c r="F1482" i="18"/>
  <c r="G1482" i="18"/>
  <c r="C1483" i="18"/>
  <c r="X1483" i="18" s="1"/>
  <c r="D1483" i="18"/>
  <c r="Y1483" i="18" s="1"/>
  <c r="E1483" i="18"/>
  <c r="F1483" i="18"/>
  <c r="G1483" i="18"/>
  <c r="C1484" i="18"/>
  <c r="X1484" i="18" s="1"/>
  <c r="D1484" i="18"/>
  <c r="Y1484" i="18" s="1"/>
  <c r="E1484" i="18"/>
  <c r="F1484" i="18"/>
  <c r="G1484" i="18"/>
  <c r="C1485" i="18"/>
  <c r="X1485" i="18" s="1"/>
  <c r="D1485" i="18"/>
  <c r="Y1485" i="18" s="1"/>
  <c r="E1485" i="18"/>
  <c r="F1485" i="18"/>
  <c r="G1485" i="18"/>
  <c r="C1486" i="18"/>
  <c r="X1486" i="18" s="1"/>
  <c r="D1486" i="18"/>
  <c r="Y1486" i="18" s="1"/>
  <c r="E1486" i="18"/>
  <c r="F1486" i="18"/>
  <c r="G1486" i="18"/>
  <c r="C1487" i="18"/>
  <c r="X1487" i="18" s="1"/>
  <c r="D1487" i="18"/>
  <c r="Y1487" i="18" s="1"/>
  <c r="E1487" i="18"/>
  <c r="F1487" i="18"/>
  <c r="G1487" i="18"/>
  <c r="C1488" i="18"/>
  <c r="X1488" i="18" s="1"/>
  <c r="D1488" i="18"/>
  <c r="Y1488" i="18" s="1"/>
  <c r="E1488" i="18"/>
  <c r="F1488" i="18"/>
  <c r="G1488" i="18"/>
  <c r="C1489" i="18"/>
  <c r="X1489" i="18" s="1"/>
  <c r="D1489" i="18"/>
  <c r="Y1489" i="18" s="1"/>
  <c r="E1489" i="18"/>
  <c r="F1489" i="18"/>
  <c r="G1489" i="18"/>
  <c r="C1490" i="18"/>
  <c r="X1490" i="18" s="1"/>
  <c r="D1490" i="18"/>
  <c r="Y1490" i="18" s="1"/>
  <c r="E1490" i="18"/>
  <c r="F1490" i="18"/>
  <c r="G1490" i="18"/>
  <c r="C1491" i="18"/>
  <c r="X1491" i="18" s="1"/>
  <c r="D1491" i="18"/>
  <c r="Y1491" i="18" s="1"/>
  <c r="E1491" i="18"/>
  <c r="F1491" i="18"/>
  <c r="G1491" i="18"/>
  <c r="C1492" i="18"/>
  <c r="X1492" i="18" s="1"/>
  <c r="D1492" i="18"/>
  <c r="Y1492" i="18" s="1"/>
  <c r="E1492" i="18"/>
  <c r="F1492" i="18"/>
  <c r="G1492" i="18"/>
  <c r="C1493" i="18"/>
  <c r="X1493" i="18" s="1"/>
  <c r="D1493" i="18"/>
  <c r="Y1493" i="18" s="1"/>
  <c r="E1493" i="18"/>
  <c r="F1493" i="18"/>
  <c r="G1493" i="18"/>
  <c r="C1494" i="18"/>
  <c r="X1494" i="18" s="1"/>
  <c r="D1494" i="18"/>
  <c r="Y1494" i="18" s="1"/>
  <c r="E1494" i="18"/>
  <c r="F1494" i="18"/>
  <c r="G1494" i="18"/>
  <c r="C1495" i="18"/>
  <c r="X1495" i="18" s="1"/>
  <c r="D1495" i="18"/>
  <c r="Y1495" i="18" s="1"/>
  <c r="E1495" i="18"/>
  <c r="F1495" i="18"/>
  <c r="G1495" i="18"/>
  <c r="C1496" i="18"/>
  <c r="X1496" i="18" s="1"/>
  <c r="D1496" i="18"/>
  <c r="Y1496" i="18" s="1"/>
  <c r="E1496" i="18"/>
  <c r="F1496" i="18"/>
  <c r="G1496" i="18"/>
  <c r="C1497" i="18"/>
  <c r="X1497" i="18" s="1"/>
  <c r="D1497" i="18"/>
  <c r="Y1497" i="18" s="1"/>
  <c r="E1497" i="18"/>
  <c r="F1497" i="18"/>
  <c r="G1497" i="18"/>
  <c r="C1498" i="18"/>
  <c r="X1498" i="18" s="1"/>
  <c r="D1498" i="18"/>
  <c r="Y1498" i="18" s="1"/>
  <c r="E1498" i="18"/>
  <c r="F1498" i="18"/>
  <c r="G1498" i="18"/>
  <c r="C1499" i="18"/>
  <c r="X1499" i="18" s="1"/>
  <c r="D1499" i="18"/>
  <c r="Y1499" i="18" s="1"/>
  <c r="E1499" i="18"/>
  <c r="F1499" i="18"/>
  <c r="G1499" i="18"/>
  <c r="C1500" i="18"/>
  <c r="X1500" i="18" s="1"/>
  <c r="D1500" i="18"/>
  <c r="Y1500" i="18" s="1"/>
  <c r="E1500" i="18"/>
  <c r="F1500" i="18"/>
  <c r="G1500" i="18"/>
  <c r="C1501" i="18"/>
  <c r="X1501" i="18" s="1"/>
  <c r="D1501" i="18"/>
  <c r="Y1501" i="18" s="1"/>
  <c r="E1501" i="18"/>
  <c r="F1501" i="18"/>
  <c r="G1501" i="18"/>
  <c r="C1502" i="18"/>
  <c r="X1502" i="18" s="1"/>
  <c r="D1502" i="18"/>
  <c r="Y1502" i="18" s="1"/>
  <c r="E1502" i="18"/>
  <c r="F1502" i="18"/>
  <c r="G1502" i="18"/>
  <c r="C1503" i="18"/>
  <c r="X1503" i="18" s="1"/>
  <c r="D1503" i="18"/>
  <c r="Y1503" i="18" s="1"/>
  <c r="E1503" i="18"/>
  <c r="F1503" i="18"/>
  <c r="G1503" i="18"/>
  <c r="C1504" i="18"/>
  <c r="X1504" i="18" s="1"/>
  <c r="D1504" i="18"/>
  <c r="Y1504" i="18" s="1"/>
  <c r="E1504" i="18"/>
  <c r="F1504" i="18"/>
  <c r="G1504" i="18"/>
  <c r="C1505" i="18"/>
  <c r="X1505" i="18" s="1"/>
  <c r="D1505" i="18"/>
  <c r="Y1505" i="18" s="1"/>
  <c r="E1505" i="18"/>
  <c r="F1505" i="18"/>
  <c r="G1505" i="18"/>
  <c r="C1506" i="18"/>
  <c r="X1506" i="18" s="1"/>
  <c r="D1506" i="18"/>
  <c r="Y1506" i="18" s="1"/>
  <c r="E1506" i="18"/>
  <c r="F1506" i="18"/>
  <c r="G1506" i="18"/>
  <c r="C1507" i="18"/>
  <c r="X1507" i="18" s="1"/>
  <c r="D1507" i="18"/>
  <c r="Y1507" i="18" s="1"/>
  <c r="E1507" i="18"/>
  <c r="F1507" i="18"/>
  <c r="G1507" i="18"/>
  <c r="C1508" i="18"/>
  <c r="X1508" i="18" s="1"/>
  <c r="D1508" i="18"/>
  <c r="Y1508" i="18" s="1"/>
  <c r="E1508" i="18"/>
  <c r="F1508" i="18"/>
  <c r="G1508" i="18"/>
  <c r="C1509" i="18"/>
  <c r="X1509" i="18" s="1"/>
  <c r="D1509" i="18"/>
  <c r="Y1509" i="18" s="1"/>
  <c r="E1509" i="18"/>
  <c r="F1509" i="18"/>
  <c r="G1509" i="18"/>
  <c r="C1510" i="18"/>
  <c r="X1510" i="18" s="1"/>
  <c r="D1510" i="18"/>
  <c r="Y1510" i="18" s="1"/>
  <c r="E1510" i="18"/>
  <c r="F1510" i="18"/>
  <c r="G1510" i="18"/>
  <c r="C1511" i="18"/>
  <c r="X1511" i="18" s="1"/>
  <c r="D1511" i="18"/>
  <c r="Y1511" i="18" s="1"/>
  <c r="E1511" i="18"/>
  <c r="F1511" i="18"/>
  <c r="G1511" i="18"/>
  <c r="C1512" i="18"/>
  <c r="X1512" i="18" s="1"/>
  <c r="D1512" i="18"/>
  <c r="Y1512" i="18" s="1"/>
  <c r="E1512" i="18"/>
  <c r="F1512" i="18"/>
  <c r="G1512" i="18"/>
  <c r="C1513" i="18"/>
  <c r="X1513" i="18" s="1"/>
  <c r="D1513" i="18"/>
  <c r="Y1513" i="18" s="1"/>
  <c r="E1513" i="18"/>
  <c r="F1513" i="18"/>
  <c r="G1513" i="18"/>
  <c r="C1514" i="18"/>
  <c r="X1514" i="18" s="1"/>
  <c r="D1514" i="18"/>
  <c r="Y1514" i="18" s="1"/>
  <c r="E1514" i="18"/>
  <c r="F1514" i="18"/>
  <c r="G1514" i="18"/>
  <c r="C1515" i="18"/>
  <c r="X1515" i="18" s="1"/>
  <c r="D1515" i="18"/>
  <c r="Y1515" i="18" s="1"/>
  <c r="E1515" i="18"/>
  <c r="F1515" i="18"/>
  <c r="G1515" i="18"/>
  <c r="C1516" i="18"/>
  <c r="X1516" i="18" s="1"/>
  <c r="D1516" i="18"/>
  <c r="Y1516" i="18" s="1"/>
  <c r="E1516" i="18"/>
  <c r="F1516" i="18"/>
  <c r="G1516" i="18"/>
  <c r="C1517" i="18"/>
  <c r="X1517" i="18" s="1"/>
  <c r="D1517" i="18"/>
  <c r="Y1517" i="18" s="1"/>
  <c r="E1517" i="18"/>
  <c r="F1517" i="18"/>
  <c r="G1517" i="18"/>
  <c r="C1518" i="18"/>
  <c r="X1518" i="18" s="1"/>
  <c r="D1518" i="18"/>
  <c r="Y1518" i="18" s="1"/>
  <c r="E1518" i="18"/>
  <c r="F1518" i="18"/>
  <c r="G1518" i="18"/>
  <c r="C1519" i="18"/>
  <c r="X1519" i="18" s="1"/>
  <c r="D1519" i="18"/>
  <c r="Y1519" i="18" s="1"/>
  <c r="E1519" i="18"/>
  <c r="F1519" i="18"/>
  <c r="G1519" i="18"/>
  <c r="C1520" i="18"/>
  <c r="X1520" i="18" s="1"/>
  <c r="D1520" i="18"/>
  <c r="E1520" i="18"/>
  <c r="F1520" i="18"/>
  <c r="G1520" i="18"/>
  <c r="C1521" i="18"/>
  <c r="X1521" i="18" s="1"/>
  <c r="D1521" i="18"/>
  <c r="Y1521" i="18" s="1"/>
  <c r="E1521" i="18"/>
  <c r="F1521" i="18"/>
  <c r="G1521" i="18"/>
  <c r="C1522" i="18"/>
  <c r="X1522" i="18" s="1"/>
  <c r="D1522" i="18"/>
  <c r="Y1522" i="18" s="1"/>
  <c r="E1522" i="18"/>
  <c r="F1522" i="18"/>
  <c r="G1522" i="18"/>
  <c r="C1523" i="18"/>
  <c r="X1523" i="18" s="1"/>
  <c r="D1523" i="18"/>
  <c r="Y1523" i="18" s="1"/>
  <c r="E1523" i="18"/>
  <c r="F1523" i="18"/>
  <c r="G1523" i="18"/>
  <c r="C1524" i="18"/>
  <c r="X1524" i="18" s="1"/>
  <c r="D1524" i="18"/>
  <c r="Y1524" i="18" s="1"/>
  <c r="E1524" i="18"/>
  <c r="F1524" i="18"/>
  <c r="G1524" i="18"/>
  <c r="C1525" i="18"/>
  <c r="X1525" i="18" s="1"/>
  <c r="D1525" i="18"/>
  <c r="Y1525" i="18" s="1"/>
  <c r="E1525" i="18"/>
  <c r="F1525" i="18"/>
  <c r="G1525" i="18"/>
  <c r="C1526" i="18"/>
  <c r="X1526" i="18" s="1"/>
  <c r="D1526" i="18"/>
  <c r="Y1526" i="18" s="1"/>
  <c r="E1526" i="18"/>
  <c r="F1526" i="18"/>
  <c r="G1526" i="18"/>
  <c r="C1527" i="18"/>
  <c r="X1527" i="18" s="1"/>
  <c r="D1527" i="18"/>
  <c r="Y1527" i="18" s="1"/>
  <c r="E1527" i="18"/>
  <c r="F1527" i="18"/>
  <c r="G1527" i="18"/>
  <c r="C1528" i="18"/>
  <c r="X1528" i="18" s="1"/>
  <c r="D1528" i="18"/>
  <c r="Y1528" i="18" s="1"/>
  <c r="E1528" i="18"/>
  <c r="F1528" i="18"/>
  <c r="G1528" i="18"/>
  <c r="C1529" i="18"/>
  <c r="X1529" i="18" s="1"/>
  <c r="D1529" i="18"/>
  <c r="Y1529" i="18" s="1"/>
  <c r="E1529" i="18"/>
  <c r="F1529" i="18"/>
  <c r="G1529" i="18"/>
  <c r="C1530" i="18"/>
  <c r="X1530" i="18" s="1"/>
  <c r="D1530" i="18"/>
  <c r="Y1530" i="18" s="1"/>
  <c r="E1530" i="18"/>
  <c r="F1530" i="18"/>
  <c r="G1530" i="18"/>
  <c r="C1531" i="18"/>
  <c r="X1531" i="18" s="1"/>
  <c r="D1531" i="18"/>
  <c r="Y1531" i="18" s="1"/>
  <c r="E1531" i="18"/>
  <c r="F1531" i="18"/>
  <c r="G1531" i="18"/>
  <c r="C1532" i="18"/>
  <c r="X1532" i="18" s="1"/>
  <c r="D1532" i="18"/>
  <c r="Y1532" i="18" s="1"/>
  <c r="E1532" i="18"/>
  <c r="F1532" i="18"/>
  <c r="G1532" i="18"/>
  <c r="C1533" i="18"/>
  <c r="D1533" i="18"/>
  <c r="Y1533" i="18" s="1"/>
  <c r="E1533" i="18"/>
  <c r="F1533" i="18"/>
  <c r="G1533" i="18"/>
  <c r="C1534" i="18"/>
  <c r="X1534" i="18" s="1"/>
  <c r="D1534" i="18"/>
  <c r="Y1534" i="18" s="1"/>
  <c r="E1534" i="18"/>
  <c r="F1534" i="18"/>
  <c r="G1534" i="18"/>
  <c r="C1535" i="18"/>
  <c r="X1535" i="18" s="1"/>
  <c r="D1535" i="18"/>
  <c r="Y1535" i="18" s="1"/>
  <c r="E1535" i="18"/>
  <c r="F1535" i="18"/>
  <c r="G1535" i="18"/>
  <c r="C1536" i="18"/>
  <c r="X1536" i="18" s="1"/>
  <c r="D1536" i="18"/>
  <c r="Y1536" i="18" s="1"/>
  <c r="E1536" i="18"/>
  <c r="F1536" i="18"/>
  <c r="G1536" i="18"/>
  <c r="C1537" i="18"/>
  <c r="X1537" i="18" s="1"/>
  <c r="D1537" i="18"/>
  <c r="Y1537" i="18" s="1"/>
  <c r="E1537" i="18"/>
  <c r="F1537" i="18"/>
  <c r="G1537" i="18"/>
  <c r="C1538" i="18"/>
  <c r="X1538" i="18" s="1"/>
  <c r="D1538" i="18"/>
  <c r="Y1538" i="18" s="1"/>
  <c r="E1538" i="18"/>
  <c r="F1538" i="18"/>
  <c r="G1538" i="18"/>
  <c r="C1539" i="18"/>
  <c r="X1539" i="18" s="1"/>
  <c r="D1539" i="18"/>
  <c r="Y1539" i="18" s="1"/>
  <c r="E1539" i="18"/>
  <c r="F1539" i="18"/>
  <c r="G1539" i="18"/>
  <c r="C1540" i="18"/>
  <c r="X1540" i="18" s="1"/>
  <c r="D1540" i="18"/>
  <c r="Y1540" i="18" s="1"/>
  <c r="E1540" i="18"/>
  <c r="F1540" i="18"/>
  <c r="G1540" i="18"/>
  <c r="C1541" i="18"/>
  <c r="X1541" i="18" s="1"/>
  <c r="D1541" i="18"/>
  <c r="Y1541" i="18" s="1"/>
  <c r="E1541" i="18"/>
  <c r="F1541" i="18"/>
  <c r="G1541" i="18"/>
  <c r="C1542" i="18"/>
  <c r="X1542" i="18" s="1"/>
  <c r="D1542" i="18"/>
  <c r="Y1542" i="18" s="1"/>
  <c r="E1542" i="18"/>
  <c r="F1542" i="18"/>
  <c r="G1542" i="18"/>
  <c r="C1543" i="18"/>
  <c r="X1543" i="18" s="1"/>
  <c r="D1543" i="18"/>
  <c r="Y1543" i="18" s="1"/>
  <c r="E1543" i="18"/>
  <c r="F1543" i="18"/>
  <c r="G1543" i="18"/>
  <c r="C1544" i="18"/>
  <c r="X1544" i="18" s="1"/>
  <c r="D1544" i="18"/>
  <c r="Y1544" i="18" s="1"/>
  <c r="E1544" i="18"/>
  <c r="F1544" i="18"/>
  <c r="G1544" i="18"/>
  <c r="C1545" i="18"/>
  <c r="X1545" i="18" s="1"/>
  <c r="D1545" i="18"/>
  <c r="Y1545" i="18" s="1"/>
  <c r="E1545" i="18"/>
  <c r="F1545" i="18"/>
  <c r="G1545" i="18"/>
  <c r="C1546" i="18"/>
  <c r="X1546" i="18" s="1"/>
  <c r="D1546" i="18"/>
  <c r="Y1546" i="18" s="1"/>
  <c r="E1546" i="18"/>
  <c r="F1546" i="18"/>
  <c r="G1546" i="18"/>
  <c r="C1547" i="18"/>
  <c r="X1547" i="18" s="1"/>
  <c r="D1547" i="18"/>
  <c r="Y1547" i="18" s="1"/>
  <c r="E1547" i="18"/>
  <c r="F1547" i="18"/>
  <c r="G1547" i="18"/>
  <c r="C1548" i="18"/>
  <c r="X1548" i="18" s="1"/>
  <c r="D1548" i="18"/>
  <c r="Y1548" i="18" s="1"/>
  <c r="E1548" i="18"/>
  <c r="F1548" i="18"/>
  <c r="G1548" i="18"/>
  <c r="C1549" i="18"/>
  <c r="D1549" i="18"/>
  <c r="E1549" i="18"/>
  <c r="F1549" i="18"/>
  <c r="G1549" i="18"/>
  <c r="C1550" i="18"/>
  <c r="X1550" i="18" s="1"/>
  <c r="D1550" i="18"/>
  <c r="Y1550" i="18" s="1"/>
  <c r="E1550" i="18"/>
  <c r="F1550" i="18"/>
  <c r="G1550" i="18"/>
  <c r="C1551" i="18"/>
  <c r="X1551" i="18" s="1"/>
  <c r="D1551" i="18"/>
  <c r="Y1551" i="18" s="1"/>
  <c r="E1551" i="18"/>
  <c r="F1551" i="18"/>
  <c r="G1551" i="18"/>
  <c r="C1552" i="18"/>
  <c r="X1552" i="18" s="1"/>
  <c r="D1552" i="18"/>
  <c r="Y1552" i="18" s="1"/>
  <c r="E1552" i="18"/>
  <c r="F1552" i="18"/>
  <c r="G1552" i="18"/>
  <c r="C1553" i="18"/>
  <c r="X1553" i="18" s="1"/>
  <c r="D1553" i="18"/>
  <c r="Y1553" i="18" s="1"/>
  <c r="E1553" i="18"/>
  <c r="F1553" i="18"/>
  <c r="G1553" i="18"/>
  <c r="C1554" i="18"/>
  <c r="X1554" i="18" s="1"/>
  <c r="D1554" i="18"/>
  <c r="Y1554" i="18" s="1"/>
  <c r="E1554" i="18"/>
  <c r="F1554" i="18"/>
  <c r="G1554" i="18"/>
  <c r="C1555" i="18"/>
  <c r="X1555" i="18" s="1"/>
  <c r="D1555" i="18"/>
  <c r="Y1555" i="18" s="1"/>
  <c r="E1555" i="18"/>
  <c r="F1555" i="18"/>
  <c r="G1555" i="18"/>
  <c r="C1556" i="18"/>
  <c r="X1556" i="18" s="1"/>
  <c r="D1556" i="18"/>
  <c r="Y1556" i="18" s="1"/>
  <c r="E1556" i="18"/>
  <c r="F1556" i="18"/>
  <c r="G1556" i="18"/>
  <c r="C1557" i="18"/>
  <c r="X1557" i="18" s="1"/>
  <c r="D1557" i="18"/>
  <c r="Y1557" i="18" s="1"/>
  <c r="E1557" i="18"/>
  <c r="F1557" i="18"/>
  <c r="G1557" i="18"/>
  <c r="C1558" i="18"/>
  <c r="X1558" i="18" s="1"/>
  <c r="D1558" i="18"/>
  <c r="Y1558" i="18" s="1"/>
  <c r="E1558" i="18"/>
  <c r="F1558" i="18"/>
  <c r="G1558" i="18"/>
  <c r="C1559" i="18"/>
  <c r="X1559" i="18" s="1"/>
  <c r="D1559" i="18"/>
  <c r="Y1559" i="18" s="1"/>
  <c r="E1559" i="18"/>
  <c r="F1559" i="18"/>
  <c r="G1559" i="18"/>
  <c r="C1560" i="18"/>
  <c r="X1560" i="18" s="1"/>
  <c r="D1560" i="18"/>
  <c r="Y1560" i="18" s="1"/>
  <c r="E1560" i="18"/>
  <c r="F1560" i="18"/>
  <c r="G1560" i="18"/>
  <c r="C1561" i="18"/>
  <c r="X1561" i="18" s="1"/>
  <c r="D1561" i="18"/>
  <c r="Y1561" i="18" s="1"/>
  <c r="E1561" i="18"/>
  <c r="F1561" i="18"/>
  <c r="G1561" i="18"/>
  <c r="C1562" i="18"/>
  <c r="D1562" i="18"/>
  <c r="Y1562" i="18" s="1"/>
  <c r="E1562" i="18"/>
  <c r="F1562" i="18"/>
  <c r="G1562" i="18"/>
  <c r="C1563" i="18"/>
  <c r="X1563" i="18" s="1"/>
  <c r="D1563" i="18"/>
  <c r="Y1563" i="18" s="1"/>
  <c r="E1563" i="18"/>
  <c r="F1563" i="18"/>
  <c r="G1563" i="18"/>
  <c r="C1564" i="18"/>
  <c r="X1564" i="18" s="1"/>
  <c r="D1564" i="18"/>
  <c r="Y1564" i="18" s="1"/>
  <c r="E1564" i="18"/>
  <c r="F1564" i="18"/>
  <c r="G1564" i="18"/>
  <c r="C1565" i="18"/>
  <c r="X1565" i="18" s="1"/>
  <c r="D1565" i="18"/>
  <c r="Y1565" i="18" s="1"/>
  <c r="E1565" i="18"/>
  <c r="F1565" i="18"/>
  <c r="G1565" i="18"/>
  <c r="C1566" i="18"/>
  <c r="X1566" i="18" s="1"/>
  <c r="D1566" i="18"/>
  <c r="Y1566" i="18" s="1"/>
  <c r="E1566" i="18"/>
  <c r="F1566" i="18"/>
  <c r="G1566" i="18"/>
  <c r="C1567" i="18"/>
  <c r="X1567" i="18" s="1"/>
  <c r="D1567" i="18"/>
  <c r="Y1567" i="18" s="1"/>
  <c r="E1567" i="18"/>
  <c r="F1567" i="18"/>
  <c r="G1567" i="18"/>
  <c r="C1568" i="18"/>
  <c r="X1568" i="18" s="1"/>
  <c r="D1568" i="18"/>
  <c r="Y1568" i="18" s="1"/>
  <c r="E1568" i="18"/>
  <c r="F1568" i="18"/>
  <c r="G1568" i="18"/>
  <c r="C1569" i="18"/>
  <c r="X1569" i="18" s="1"/>
  <c r="D1569" i="18"/>
  <c r="Y1569" i="18" s="1"/>
  <c r="E1569" i="18"/>
  <c r="F1569" i="18"/>
  <c r="G1569" i="18"/>
  <c r="C1570" i="18"/>
  <c r="X1570" i="18" s="1"/>
  <c r="D1570" i="18"/>
  <c r="Y1570" i="18" s="1"/>
  <c r="E1570" i="18"/>
  <c r="F1570" i="18"/>
  <c r="G1570" i="18"/>
  <c r="C1571" i="18"/>
  <c r="X1571" i="18" s="1"/>
  <c r="D1571" i="18"/>
  <c r="Y1571" i="18" s="1"/>
  <c r="E1571" i="18"/>
  <c r="F1571" i="18"/>
  <c r="G1571" i="18"/>
  <c r="C1572" i="18"/>
  <c r="X1572" i="18" s="1"/>
  <c r="D1572" i="18"/>
  <c r="Y1572" i="18" s="1"/>
  <c r="E1572" i="18"/>
  <c r="F1572" i="18"/>
  <c r="G1572" i="18"/>
  <c r="C1573" i="18"/>
  <c r="X1573" i="18" s="1"/>
  <c r="D1573" i="18"/>
  <c r="Y1573" i="18" s="1"/>
  <c r="E1573" i="18"/>
  <c r="F1573" i="18"/>
  <c r="G1573" i="18"/>
  <c r="C1574" i="18"/>
  <c r="X1574" i="18" s="1"/>
  <c r="D1574" i="18"/>
  <c r="Y1574" i="18" s="1"/>
  <c r="E1574" i="18"/>
  <c r="F1574" i="18"/>
  <c r="G1574" i="18"/>
  <c r="C1575" i="18"/>
  <c r="X1575" i="18" s="1"/>
  <c r="D1575" i="18"/>
  <c r="Y1575" i="18" s="1"/>
  <c r="E1575" i="18"/>
  <c r="F1575" i="18"/>
  <c r="G1575" i="18"/>
  <c r="C1576" i="18"/>
  <c r="X1576" i="18" s="1"/>
  <c r="D1576" i="18"/>
  <c r="Y1576" i="18" s="1"/>
  <c r="E1576" i="18"/>
  <c r="F1576" i="18"/>
  <c r="G1576" i="18"/>
  <c r="C1577" i="18"/>
  <c r="X1577" i="18" s="1"/>
  <c r="D1577" i="18"/>
  <c r="Y1577" i="18" s="1"/>
  <c r="E1577" i="18"/>
  <c r="F1577" i="18"/>
  <c r="G1577" i="18"/>
  <c r="C1578" i="18"/>
  <c r="X1578" i="18" s="1"/>
  <c r="D1578" i="18"/>
  <c r="Y1578" i="18" s="1"/>
  <c r="E1578" i="18"/>
  <c r="F1578" i="18"/>
  <c r="G1578" i="18"/>
  <c r="C1579" i="18"/>
  <c r="X1579" i="18" s="1"/>
  <c r="D1579" i="18"/>
  <c r="Y1579" i="18" s="1"/>
  <c r="E1579" i="18"/>
  <c r="F1579" i="18"/>
  <c r="G1579" i="18"/>
  <c r="C1580" i="18"/>
  <c r="X1580" i="18" s="1"/>
  <c r="D1580" i="18"/>
  <c r="Y1580" i="18" s="1"/>
  <c r="E1580" i="18"/>
  <c r="F1580" i="18"/>
  <c r="G1580" i="18"/>
  <c r="C1581" i="18"/>
  <c r="X1581" i="18" s="1"/>
  <c r="D1581" i="18"/>
  <c r="Y1581" i="18" s="1"/>
  <c r="E1581" i="18"/>
  <c r="F1581" i="18"/>
  <c r="G1581" i="18"/>
  <c r="C1582" i="18"/>
  <c r="X1582" i="18" s="1"/>
  <c r="D1582" i="18"/>
  <c r="Y1582" i="18" s="1"/>
  <c r="E1582" i="18"/>
  <c r="F1582" i="18"/>
  <c r="G1582" i="18"/>
  <c r="C1583" i="18"/>
  <c r="X1583" i="18" s="1"/>
  <c r="D1583" i="18"/>
  <c r="Y1583" i="18" s="1"/>
  <c r="E1583" i="18"/>
  <c r="F1583" i="18"/>
  <c r="G1583" i="18"/>
  <c r="C1584" i="18"/>
  <c r="X1584" i="18" s="1"/>
  <c r="D1584" i="18"/>
  <c r="Y1584" i="18" s="1"/>
  <c r="E1584" i="18"/>
  <c r="F1584" i="18"/>
  <c r="G1584" i="18"/>
  <c r="C1585" i="18"/>
  <c r="X1585" i="18" s="1"/>
  <c r="D1585" i="18"/>
  <c r="Y1585" i="18" s="1"/>
  <c r="E1585" i="18"/>
  <c r="F1585" i="18"/>
  <c r="G1585" i="18"/>
  <c r="C1586" i="18"/>
  <c r="X1586" i="18" s="1"/>
  <c r="D1586" i="18"/>
  <c r="Y1586" i="18" s="1"/>
  <c r="E1586" i="18"/>
  <c r="F1586" i="18"/>
  <c r="G1586" i="18"/>
  <c r="C1587" i="18"/>
  <c r="X1587" i="18" s="1"/>
  <c r="D1587" i="18"/>
  <c r="Y1587" i="18" s="1"/>
  <c r="E1587" i="18"/>
  <c r="F1587" i="18"/>
  <c r="G1587" i="18"/>
  <c r="C1588" i="18"/>
  <c r="X1588" i="18" s="1"/>
  <c r="D1588" i="18"/>
  <c r="Y1588" i="18" s="1"/>
  <c r="E1588" i="18"/>
  <c r="F1588" i="18"/>
  <c r="G1588" i="18"/>
  <c r="C1589" i="18"/>
  <c r="X1589" i="18" s="1"/>
  <c r="D1589" i="18"/>
  <c r="Y1589" i="18" s="1"/>
  <c r="E1589" i="18"/>
  <c r="F1589" i="18"/>
  <c r="G1589" i="18"/>
  <c r="C1590" i="18"/>
  <c r="X1590" i="18" s="1"/>
  <c r="D1590" i="18"/>
  <c r="Y1590" i="18" s="1"/>
  <c r="E1590" i="18"/>
  <c r="F1590" i="18"/>
  <c r="G1590" i="18"/>
  <c r="C1591" i="18"/>
  <c r="X1591" i="18" s="1"/>
  <c r="D1591" i="18"/>
  <c r="Y1591" i="18" s="1"/>
  <c r="E1591" i="18"/>
  <c r="F1591" i="18"/>
  <c r="G1591" i="18"/>
  <c r="C1592" i="18"/>
  <c r="X1592" i="18" s="1"/>
  <c r="D1592" i="18"/>
  <c r="Y1592" i="18" s="1"/>
  <c r="E1592" i="18"/>
  <c r="F1592" i="18"/>
  <c r="G1592" i="18"/>
  <c r="C1593" i="18"/>
  <c r="X1593" i="18" s="1"/>
  <c r="D1593" i="18"/>
  <c r="Y1593" i="18" s="1"/>
  <c r="E1593" i="18"/>
  <c r="F1593" i="18"/>
  <c r="G1593" i="18"/>
  <c r="C1594" i="18"/>
  <c r="X1594" i="18" s="1"/>
  <c r="D1594" i="18"/>
  <c r="Y1594" i="18" s="1"/>
  <c r="E1594" i="18"/>
  <c r="F1594" i="18"/>
  <c r="G1594" i="18"/>
  <c r="C1595" i="18"/>
  <c r="X1595" i="18" s="1"/>
  <c r="D1595" i="18"/>
  <c r="Y1595" i="18" s="1"/>
  <c r="E1595" i="18"/>
  <c r="F1595" i="18"/>
  <c r="G1595" i="18"/>
  <c r="C1596" i="18"/>
  <c r="X1596" i="18" s="1"/>
  <c r="D1596" i="18"/>
  <c r="Y1596" i="18" s="1"/>
  <c r="E1596" i="18"/>
  <c r="F1596" i="18"/>
  <c r="G1596" i="18"/>
  <c r="C1597" i="18"/>
  <c r="X1597" i="18" s="1"/>
  <c r="D1597" i="18"/>
  <c r="Y1597" i="18" s="1"/>
  <c r="E1597" i="18"/>
  <c r="F1597" i="18"/>
  <c r="G1597" i="18"/>
  <c r="C1598" i="18"/>
  <c r="X1598" i="18" s="1"/>
  <c r="D1598" i="18"/>
  <c r="Y1598" i="18" s="1"/>
  <c r="E1598" i="18"/>
  <c r="F1598" i="18"/>
  <c r="G1598" i="18"/>
  <c r="C1599" i="18"/>
  <c r="X1599" i="18" s="1"/>
  <c r="D1599" i="18"/>
  <c r="Y1599" i="18" s="1"/>
  <c r="E1599" i="18"/>
  <c r="F1599" i="18"/>
  <c r="G1599" i="18"/>
  <c r="C1600" i="18"/>
  <c r="X1600" i="18" s="1"/>
  <c r="D1600" i="18"/>
  <c r="Y1600" i="18" s="1"/>
  <c r="E1600" i="18"/>
  <c r="F1600" i="18"/>
  <c r="G1600" i="18"/>
  <c r="C1601" i="18"/>
  <c r="X1601" i="18" s="1"/>
  <c r="D1601" i="18"/>
  <c r="Y1601" i="18" s="1"/>
  <c r="E1601" i="18"/>
  <c r="F1601" i="18"/>
  <c r="G1601" i="18"/>
  <c r="C1602" i="18"/>
  <c r="X1602" i="18" s="1"/>
  <c r="D1602" i="18"/>
  <c r="Y1602" i="18" s="1"/>
  <c r="E1602" i="18"/>
  <c r="F1602" i="18"/>
  <c r="G1602" i="18"/>
  <c r="C1603" i="18"/>
  <c r="X1603" i="18" s="1"/>
  <c r="D1603" i="18"/>
  <c r="Y1603" i="18" s="1"/>
  <c r="E1603" i="18"/>
  <c r="F1603" i="18"/>
  <c r="G1603" i="18"/>
  <c r="C1604" i="18"/>
  <c r="X1604" i="18" s="1"/>
  <c r="D1604" i="18"/>
  <c r="Y1604" i="18" s="1"/>
  <c r="E1604" i="18"/>
  <c r="F1604" i="18"/>
  <c r="G1604" i="18"/>
  <c r="C1605" i="18"/>
  <c r="X1605" i="18" s="1"/>
  <c r="D1605" i="18"/>
  <c r="Y1605" i="18" s="1"/>
  <c r="E1605" i="18"/>
  <c r="F1605" i="18"/>
  <c r="G1605" i="18"/>
  <c r="C1606" i="18"/>
  <c r="X1606" i="18" s="1"/>
  <c r="D1606" i="18"/>
  <c r="Y1606" i="18" s="1"/>
  <c r="E1606" i="18"/>
  <c r="F1606" i="18"/>
  <c r="G1606" i="18"/>
  <c r="C1607" i="18"/>
  <c r="X1607" i="18" s="1"/>
  <c r="D1607" i="18"/>
  <c r="Y1607" i="18" s="1"/>
  <c r="E1607" i="18"/>
  <c r="F1607" i="18"/>
  <c r="G1607" i="18"/>
  <c r="C1608" i="18"/>
  <c r="X1608" i="18" s="1"/>
  <c r="D1608" i="18"/>
  <c r="Y1608" i="18" s="1"/>
  <c r="E1608" i="18"/>
  <c r="F1608" i="18"/>
  <c r="G1608" i="18"/>
  <c r="C1609" i="18"/>
  <c r="X1609" i="18" s="1"/>
  <c r="D1609" i="18"/>
  <c r="Y1609" i="18" s="1"/>
  <c r="E1609" i="18"/>
  <c r="F1609" i="18"/>
  <c r="G1609" i="18"/>
  <c r="C1610" i="18"/>
  <c r="X1610" i="18" s="1"/>
  <c r="D1610" i="18"/>
  <c r="E1610" i="18"/>
  <c r="F1610" i="18"/>
  <c r="G1610" i="18"/>
  <c r="C1611" i="18"/>
  <c r="X1611" i="18" s="1"/>
  <c r="D1611" i="18"/>
  <c r="Y1611" i="18" s="1"/>
  <c r="E1611" i="18"/>
  <c r="F1611" i="18"/>
  <c r="G1611" i="18"/>
  <c r="C1612" i="18"/>
  <c r="X1612" i="18" s="1"/>
  <c r="D1612" i="18"/>
  <c r="Y1612" i="18" s="1"/>
  <c r="E1612" i="18"/>
  <c r="F1612" i="18"/>
  <c r="G1612" i="18"/>
  <c r="C1613" i="18"/>
  <c r="X1613" i="18" s="1"/>
  <c r="D1613" i="18"/>
  <c r="Y1613" i="18" s="1"/>
  <c r="E1613" i="18"/>
  <c r="F1613" i="18"/>
  <c r="G1613" i="18"/>
  <c r="C1614" i="18"/>
  <c r="X1614" i="18" s="1"/>
  <c r="D1614" i="18"/>
  <c r="Y1614" i="18" s="1"/>
  <c r="E1614" i="18"/>
  <c r="F1614" i="18"/>
  <c r="G1614" i="18"/>
  <c r="C1615" i="18"/>
  <c r="X1615" i="18" s="1"/>
  <c r="D1615" i="18"/>
  <c r="Y1615" i="18" s="1"/>
  <c r="E1615" i="18"/>
  <c r="F1615" i="18"/>
  <c r="G1615" i="18"/>
  <c r="C1616" i="18"/>
  <c r="X1616" i="18" s="1"/>
  <c r="D1616" i="18"/>
  <c r="Y1616" i="18" s="1"/>
  <c r="E1616" i="18"/>
  <c r="F1616" i="18"/>
  <c r="G1616" i="18"/>
  <c r="C1617" i="18"/>
  <c r="X1617" i="18" s="1"/>
  <c r="D1617" i="18"/>
  <c r="Y1617" i="18" s="1"/>
  <c r="E1617" i="18"/>
  <c r="F1617" i="18"/>
  <c r="G1617" i="18"/>
  <c r="C1618" i="18"/>
  <c r="X1618" i="18" s="1"/>
  <c r="D1618" i="18"/>
  <c r="Y1618" i="18" s="1"/>
  <c r="E1618" i="18"/>
  <c r="F1618" i="18"/>
  <c r="G1618" i="18"/>
  <c r="C1619" i="18"/>
  <c r="X1619" i="18" s="1"/>
  <c r="D1619" i="18"/>
  <c r="Y1619" i="18" s="1"/>
  <c r="E1619" i="18"/>
  <c r="F1619" i="18"/>
  <c r="G1619" i="18"/>
  <c r="C1620" i="18"/>
  <c r="X1620" i="18" s="1"/>
  <c r="D1620" i="18"/>
  <c r="Y1620" i="18" s="1"/>
  <c r="E1620" i="18"/>
  <c r="F1620" i="18"/>
  <c r="G1620" i="18"/>
  <c r="C1621" i="18"/>
  <c r="X1621" i="18" s="1"/>
  <c r="D1621" i="18"/>
  <c r="Y1621" i="18" s="1"/>
  <c r="E1621" i="18"/>
  <c r="F1621" i="18"/>
  <c r="G1621" i="18"/>
  <c r="C1622" i="18"/>
  <c r="X1622" i="18" s="1"/>
  <c r="D1622" i="18"/>
  <c r="Y1622" i="18" s="1"/>
  <c r="E1622" i="18"/>
  <c r="F1622" i="18"/>
  <c r="G1622" i="18"/>
  <c r="C1623" i="18"/>
  <c r="X1623" i="18" s="1"/>
  <c r="D1623" i="18"/>
  <c r="Y1623" i="18" s="1"/>
  <c r="E1623" i="18"/>
  <c r="F1623" i="18"/>
  <c r="G1623" i="18"/>
  <c r="C1624" i="18"/>
  <c r="X1624" i="18" s="1"/>
  <c r="D1624" i="18"/>
  <c r="Y1624" i="18" s="1"/>
  <c r="E1624" i="18"/>
  <c r="F1624" i="18"/>
  <c r="G1624" i="18"/>
  <c r="C1625" i="18"/>
  <c r="X1625" i="18" s="1"/>
  <c r="D1625" i="18"/>
  <c r="Y1625" i="18" s="1"/>
  <c r="E1625" i="18"/>
  <c r="F1625" i="18"/>
  <c r="G1625" i="18"/>
  <c r="C1626" i="18"/>
  <c r="X1626" i="18" s="1"/>
  <c r="D1626" i="18"/>
  <c r="Y1626" i="18" s="1"/>
  <c r="E1626" i="18"/>
  <c r="F1626" i="18"/>
  <c r="G1626" i="18"/>
  <c r="C1627" i="18"/>
  <c r="X1627" i="18" s="1"/>
  <c r="D1627" i="18"/>
  <c r="Y1627" i="18" s="1"/>
  <c r="E1627" i="18"/>
  <c r="F1627" i="18"/>
  <c r="G1627" i="18"/>
  <c r="C1628" i="18"/>
  <c r="X1628" i="18" s="1"/>
  <c r="D1628" i="18"/>
  <c r="Y1628" i="18" s="1"/>
  <c r="E1628" i="18"/>
  <c r="F1628" i="18"/>
  <c r="G1628" i="18"/>
  <c r="C1629" i="18"/>
  <c r="X1629" i="18" s="1"/>
  <c r="D1629" i="18"/>
  <c r="Y1629" i="18" s="1"/>
  <c r="E1629" i="18"/>
  <c r="F1629" i="18"/>
  <c r="G1629" i="18"/>
  <c r="C1630" i="18"/>
  <c r="X1630" i="18" s="1"/>
  <c r="D1630" i="18"/>
  <c r="Y1630" i="18" s="1"/>
  <c r="E1630" i="18"/>
  <c r="F1630" i="18"/>
  <c r="G1630" i="18"/>
  <c r="C1631" i="18"/>
  <c r="X1631" i="18" s="1"/>
  <c r="D1631" i="18"/>
  <c r="Y1631" i="18" s="1"/>
  <c r="E1631" i="18"/>
  <c r="F1631" i="18"/>
  <c r="G1631" i="18"/>
  <c r="C1632" i="18"/>
  <c r="X1632" i="18" s="1"/>
  <c r="D1632" i="18"/>
  <c r="Y1632" i="18" s="1"/>
  <c r="E1632" i="18"/>
  <c r="F1632" i="18"/>
  <c r="G1632" i="18"/>
  <c r="C1633" i="18"/>
  <c r="X1633" i="18" s="1"/>
  <c r="D1633" i="18"/>
  <c r="Y1633" i="18" s="1"/>
  <c r="E1633" i="18"/>
  <c r="F1633" i="18"/>
  <c r="G1633" i="18"/>
  <c r="C1634" i="18"/>
  <c r="X1634" i="18" s="1"/>
  <c r="D1634" i="18"/>
  <c r="Y1634" i="18" s="1"/>
  <c r="E1634" i="18"/>
  <c r="F1634" i="18"/>
  <c r="G1634" i="18"/>
  <c r="C1635" i="18"/>
  <c r="X1635" i="18" s="1"/>
  <c r="D1635" i="18"/>
  <c r="Y1635" i="18" s="1"/>
  <c r="E1635" i="18"/>
  <c r="F1635" i="18"/>
  <c r="G1635" i="18"/>
  <c r="C1636" i="18"/>
  <c r="X1636" i="18" s="1"/>
  <c r="D1636" i="18"/>
  <c r="Y1636" i="18" s="1"/>
  <c r="E1636" i="18"/>
  <c r="F1636" i="18"/>
  <c r="G1636" i="18"/>
  <c r="C1637" i="18"/>
  <c r="X1637" i="18" s="1"/>
  <c r="D1637" i="18"/>
  <c r="Y1637" i="18" s="1"/>
  <c r="E1637" i="18"/>
  <c r="F1637" i="18"/>
  <c r="G1637" i="18"/>
  <c r="C1638" i="18"/>
  <c r="X1638" i="18" s="1"/>
  <c r="D1638" i="18"/>
  <c r="Y1638" i="18" s="1"/>
  <c r="E1638" i="18"/>
  <c r="F1638" i="18"/>
  <c r="G1638" i="18"/>
  <c r="C1639" i="18"/>
  <c r="X1639" i="18" s="1"/>
  <c r="D1639" i="18"/>
  <c r="Y1639" i="18" s="1"/>
  <c r="E1639" i="18"/>
  <c r="F1639" i="18"/>
  <c r="G1639" i="18"/>
  <c r="C1640" i="18"/>
  <c r="X1640" i="18" s="1"/>
  <c r="D1640" i="18"/>
  <c r="E1640" i="18"/>
  <c r="F1640" i="18"/>
  <c r="G1640" i="18"/>
  <c r="C1641" i="18"/>
  <c r="X1641" i="18" s="1"/>
  <c r="D1641" i="18"/>
  <c r="Y1641" i="18" s="1"/>
  <c r="E1641" i="18"/>
  <c r="F1641" i="18"/>
  <c r="G1641" i="18"/>
  <c r="C1642" i="18"/>
  <c r="D1642" i="18"/>
  <c r="Y1642" i="18" s="1"/>
  <c r="E1642" i="18"/>
  <c r="F1642" i="18"/>
  <c r="G1642" i="18"/>
  <c r="C1643" i="18"/>
  <c r="X1643" i="18" s="1"/>
  <c r="D1643" i="18"/>
  <c r="Y1643" i="18" s="1"/>
  <c r="E1643" i="18"/>
  <c r="F1643" i="18"/>
  <c r="G1643" i="18"/>
  <c r="C1644" i="18"/>
  <c r="X1644" i="18" s="1"/>
  <c r="D1644" i="18"/>
  <c r="Y1644" i="18" s="1"/>
  <c r="E1644" i="18"/>
  <c r="F1644" i="18"/>
  <c r="G1644" i="18"/>
  <c r="C1645" i="18"/>
  <c r="X1645" i="18" s="1"/>
  <c r="D1645" i="18"/>
  <c r="Y1645" i="18" s="1"/>
  <c r="E1645" i="18"/>
  <c r="F1645" i="18"/>
  <c r="G1645" i="18"/>
  <c r="C1646" i="18"/>
  <c r="X1646" i="18" s="1"/>
  <c r="D1646" i="18"/>
  <c r="Y1646" i="18" s="1"/>
  <c r="E1646" i="18"/>
  <c r="F1646" i="18"/>
  <c r="G1646" i="18"/>
  <c r="C1647" i="18"/>
  <c r="X1647" i="18" s="1"/>
  <c r="D1647" i="18"/>
  <c r="Y1647" i="18" s="1"/>
  <c r="E1647" i="18"/>
  <c r="F1647" i="18"/>
  <c r="G1647" i="18"/>
  <c r="C1648" i="18"/>
  <c r="X1648" i="18" s="1"/>
  <c r="D1648" i="18"/>
  <c r="Y1648" i="18" s="1"/>
  <c r="E1648" i="18"/>
  <c r="F1648" i="18"/>
  <c r="G1648" i="18"/>
  <c r="C1649" i="18"/>
  <c r="X1649" i="18" s="1"/>
  <c r="D1649" i="18"/>
  <c r="Y1649" i="18" s="1"/>
  <c r="E1649" i="18"/>
  <c r="F1649" i="18"/>
  <c r="G1649" i="18"/>
  <c r="C1650" i="18"/>
  <c r="X1650" i="18" s="1"/>
  <c r="D1650" i="18"/>
  <c r="Y1650" i="18" s="1"/>
  <c r="E1650" i="18"/>
  <c r="F1650" i="18"/>
  <c r="G1650" i="18"/>
  <c r="C1651" i="18"/>
  <c r="X1651" i="18" s="1"/>
  <c r="D1651" i="18"/>
  <c r="Y1651" i="18" s="1"/>
  <c r="E1651" i="18"/>
  <c r="F1651" i="18"/>
  <c r="G1651" i="18"/>
  <c r="C1652" i="18"/>
  <c r="X1652" i="18" s="1"/>
  <c r="D1652" i="18"/>
  <c r="Y1652" i="18" s="1"/>
  <c r="E1652" i="18"/>
  <c r="F1652" i="18"/>
  <c r="G1652" i="18"/>
  <c r="C1653" i="18"/>
  <c r="X1653" i="18" s="1"/>
  <c r="D1653" i="18"/>
  <c r="Y1653" i="18" s="1"/>
  <c r="E1653" i="18"/>
  <c r="F1653" i="18"/>
  <c r="G1653" i="18"/>
  <c r="C1654" i="18"/>
  <c r="X1654" i="18" s="1"/>
  <c r="D1654" i="18"/>
  <c r="Y1654" i="18" s="1"/>
  <c r="E1654" i="18"/>
  <c r="F1654" i="18"/>
  <c r="G1654" i="18"/>
  <c r="C1655" i="18"/>
  <c r="X1655" i="18" s="1"/>
  <c r="D1655" i="18"/>
  <c r="Y1655" i="18" s="1"/>
  <c r="E1655" i="18"/>
  <c r="F1655" i="18"/>
  <c r="G1655" i="18"/>
  <c r="C1656" i="18"/>
  <c r="X1656" i="18" s="1"/>
  <c r="D1656" i="18"/>
  <c r="E1656" i="18"/>
  <c r="F1656" i="18"/>
  <c r="G1656" i="18"/>
  <c r="C1657" i="18"/>
  <c r="X1657" i="18" s="1"/>
  <c r="D1657" i="18"/>
  <c r="Y1657" i="18" s="1"/>
  <c r="E1657" i="18"/>
  <c r="F1657" i="18"/>
  <c r="G1657" i="18"/>
  <c r="C1658" i="18"/>
  <c r="X1658" i="18" s="1"/>
  <c r="D1658" i="18"/>
  <c r="Y1658" i="18" s="1"/>
  <c r="E1658" i="18"/>
  <c r="F1658" i="18"/>
  <c r="G1658" i="18"/>
  <c r="C1659" i="18"/>
  <c r="X1659" i="18" s="1"/>
  <c r="D1659" i="18"/>
  <c r="Y1659" i="18" s="1"/>
  <c r="E1659" i="18"/>
  <c r="F1659" i="18"/>
  <c r="G1659" i="18"/>
  <c r="C1660" i="18"/>
  <c r="X1660" i="18" s="1"/>
  <c r="D1660" i="18"/>
  <c r="Y1660" i="18" s="1"/>
  <c r="E1660" i="18"/>
  <c r="F1660" i="18"/>
  <c r="G1660" i="18"/>
  <c r="C1661" i="18"/>
  <c r="X1661" i="18" s="1"/>
  <c r="D1661" i="18"/>
  <c r="Y1661" i="18" s="1"/>
  <c r="E1661" i="18"/>
  <c r="F1661" i="18"/>
  <c r="G1661" i="18"/>
  <c r="C1662" i="18"/>
  <c r="X1662" i="18" s="1"/>
  <c r="D1662" i="18"/>
  <c r="Y1662" i="18" s="1"/>
  <c r="E1662" i="18"/>
  <c r="F1662" i="18"/>
  <c r="G1662" i="18"/>
  <c r="C1663" i="18"/>
  <c r="X1663" i="18" s="1"/>
  <c r="D1663" i="18"/>
  <c r="Y1663" i="18" s="1"/>
  <c r="E1663" i="18"/>
  <c r="F1663" i="18"/>
  <c r="G1663" i="18"/>
  <c r="C1664" i="18"/>
  <c r="X1664" i="18" s="1"/>
  <c r="D1664" i="18"/>
  <c r="Y1664" i="18" s="1"/>
  <c r="E1664" i="18"/>
  <c r="F1664" i="18"/>
  <c r="G1664" i="18"/>
  <c r="C1665" i="18"/>
  <c r="X1665" i="18" s="1"/>
  <c r="D1665" i="18"/>
  <c r="Y1665" i="18" s="1"/>
  <c r="E1665" i="18"/>
  <c r="F1665" i="18"/>
  <c r="G1665" i="18"/>
  <c r="C1666" i="18"/>
  <c r="X1666" i="18" s="1"/>
  <c r="D1666" i="18"/>
  <c r="Y1666" i="18" s="1"/>
  <c r="E1666" i="18"/>
  <c r="F1666" i="18"/>
  <c r="G1666" i="18"/>
  <c r="C1667" i="18"/>
  <c r="X1667" i="18" s="1"/>
  <c r="D1667" i="18"/>
  <c r="Y1667" i="18" s="1"/>
  <c r="E1667" i="18"/>
  <c r="F1667" i="18"/>
  <c r="G1667" i="18"/>
  <c r="C1668" i="18"/>
  <c r="X1668" i="18" s="1"/>
  <c r="D1668" i="18"/>
  <c r="Y1668" i="18" s="1"/>
  <c r="E1668" i="18"/>
  <c r="F1668" i="18"/>
  <c r="G1668" i="18"/>
  <c r="C1669" i="18"/>
  <c r="X1669" i="18" s="1"/>
  <c r="D1669" i="18"/>
  <c r="Y1669" i="18" s="1"/>
  <c r="E1669" i="18"/>
  <c r="F1669" i="18"/>
  <c r="G1669" i="18"/>
  <c r="C1670" i="18"/>
  <c r="X1670" i="18" s="1"/>
  <c r="D1670" i="18"/>
  <c r="Y1670" i="18" s="1"/>
  <c r="E1670" i="18"/>
  <c r="F1670" i="18"/>
  <c r="G1670" i="18"/>
  <c r="C1671" i="18"/>
  <c r="X1671" i="18" s="1"/>
  <c r="D1671" i="18"/>
  <c r="Y1671" i="18" s="1"/>
  <c r="E1671" i="18"/>
  <c r="F1671" i="18"/>
  <c r="G1671" i="18"/>
  <c r="C1672" i="18"/>
  <c r="X1672" i="18" s="1"/>
  <c r="D1672" i="18"/>
  <c r="Y1672" i="18" s="1"/>
  <c r="E1672" i="18"/>
  <c r="F1672" i="18"/>
  <c r="G1672" i="18"/>
  <c r="C1673" i="18"/>
  <c r="X1673" i="18" s="1"/>
  <c r="D1673" i="18"/>
  <c r="Y1673" i="18" s="1"/>
  <c r="E1673" i="18"/>
  <c r="F1673" i="18"/>
  <c r="G1673" i="18"/>
  <c r="C1674" i="18"/>
  <c r="X1674" i="18" s="1"/>
  <c r="D1674" i="18"/>
  <c r="Y1674" i="18" s="1"/>
  <c r="E1674" i="18"/>
  <c r="F1674" i="18"/>
  <c r="G1674" i="18"/>
  <c r="C1675" i="18"/>
  <c r="D1675" i="18"/>
  <c r="E1675" i="18"/>
  <c r="F1675" i="18"/>
  <c r="G1675" i="18"/>
  <c r="C1676" i="18"/>
  <c r="X1676" i="18" s="1"/>
  <c r="D1676" i="18"/>
  <c r="Y1676" i="18" s="1"/>
  <c r="E1676" i="18"/>
  <c r="F1676" i="18"/>
  <c r="G1676" i="18"/>
  <c r="C1677" i="18"/>
  <c r="X1677" i="18" s="1"/>
  <c r="D1677" i="18"/>
  <c r="Y1677" i="18" s="1"/>
  <c r="E1677" i="18"/>
  <c r="F1677" i="18"/>
  <c r="G1677" i="18"/>
  <c r="C1678" i="18"/>
  <c r="X1678" i="18" s="1"/>
  <c r="D1678" i="18"/>
  <c r="Y1678" i="18" s="1"/>
  <c r="E1678" i="18"/>
  <c r="F1678" i="18"/>
  <c r="G1678" i="18"/>
  <c r="C1679" i="18"/>
  <c r="X1679" i="18" s="1"/>
  <c r="D1679" i="18"/>
  <c r="Y1679" i="18" s="1"/>
  <c r="E1679" i="18"/>
  <c r="F1679" i="18"/>
  <c r="G1679" i="18"/>
  <c r="C1680" i="18"/>
  <c r="X1680" i="18" s="1"/>
  <c r="D1680" i="18"/>
  <c r="Y1680" i="18" s="1"/>
  <c r="E1680" i="18"/>
  <c r="F1680" i="18"/>
  <c r="G1680" i="18"/>
  <c r="C1681" i="18"/>
  <c r="X1681" i="18" s="1"/>
  <c r="D1681" i="18"/>
  <c r="Y1681" i="18" s="1"/>
  <c r="E1681" i="18"/>
  <c r="F1681" i="18"/>
  <c r="G1681" i="18"/>
  <c r="C1682" i="18"/>
  <c r="X1682" i="18" s="1"/>
  <c r="D1682" i="18"/>
  <c r="Y1682" i="18" s="1"/>
  <c r="E1682" i="18"/>
  <c r="F1682" i="18"/>
  <c r="G1682" i="18"/>
  <c r="C1683" i="18"/>
  <c r="D1683" i="18"/>
  <c r="E1683" i="18"/>
  <c r="F1683" i="18"/>
  <c r="G1683" i="18"/>
  <c r="C1684" i="18"/>
  <c r="X1684" i="18" s="1"/>
  <c r="D1684" i="18"/>
  <c r="Y1684" i="18" s="1"/>
  <c r="E1684" i="18"/>
  <c r="F1684" i="18"/>
  <c r="G1684" i="18"/>
  <c r="C1685" i="18"/>
  <c r="X1685" i="18" s="1"/>
  <c r="D1685" i="18"/>
  <c r="Y1685" i="18" s="1"/>
  <c r="E1685" i="18"/>
  <c r="F1685" i="18"/>
  <c r="G1685" i="18"/>
  <c r="C1686" i="18"/>
  <c r="X1686" i="18" s="1"/>
  <c r="D1686" i="18"/>
  <c r="Y1686" i="18" s="1"/>
  <c r="E1686" i="18"/>
  <c r="F1686" i="18"/>
  <c r="G1686" i="18"/>
  <c r="C1687" i="18"/>
  <c r="X1687" i="18" s="1"/>
  <c r="D1687" i="18"/>
  <c r="Y1687" i="18" s="1"/>
  <c r="E1687" i="18"/>
  <c r="F1687" i="18"/>
  <c r="G1687" i="18"/>
  <c r="C1688" i="18"/>
  <c r="D1688" i="18"/>
  <c r="Y1688" i="18" s="1"/>
  <c r="E1688" i="18"/>
  <c r="F1688" i="18"/>
  <c r="G1688" i="18"/>
  <c r="C1689" i="18"/>
  <c r="X1689" i="18" s="1"/>
  <c r="D1689" i="18"/>
  <c r="Y1689" i="18" s="1"/>
  <c r="E1689" i="18"/>
  <c r="F1689" i="18"/>
  <c r="G1689" i="18"/>
  <c r="C1690" i="18"/>
  <c r="D1690" i="18"/>
  <c r="Y1690" i="18" s="1"/>
  <c r="E1690" i="18"/>
  <c r="F1690" i="18"/>
  <c r="G1690" i="18"/>
  <c r="C1691" i="18"/>
  <c r="X1691" i="18" s="1"/>
  <c r="D1691" i="18"/>
  <c r="Y1691" i="18" s="1"/>
  <c r="E1691" i="18"/>
  <c r="F1691" i="18"/>
  <c r="G1691" i="18"/>
  <c r="C1692" i="18"/>
  <c r="X1692" i="18" s="1"/>
  <c r="D1692" i="18"/>
  <c r="Y1692" i="18" s="1"/>
  <c r="E1692" i="18"/>
  <c r="F1692" i="18"/>
  <c r="G1692" i="18"/>
  <c r="C1693" i="18"/>
  <c r="X1693" i="18" s="1"/>
  <c r="D1693" i="18"/>
  <c r="Y1693" i="18" s="1"/>
  <c r="E1693" i="18"/>
  <c r="F1693" i="18"/>
  <c r="G1693" i="18"/>
  <c r="C1694" i="18"/>
  <c r="X1694" i="18" s="1"/>
  <c r="D1694" i="18"/>
  <c r="Y1694" i="18" s="1"/>
  <c r="E1694" i="18"/>
  <c r="F1694" i="18"/>
  <c r="G1694" i="18"/>
  <c r="C1695" i="18"/>
  <c r="X1695" i="18" s="1"/>
  <c r="D1695" i="18"/>
  <c r="Y1695" i="18" s="1"/>
  <c r="E1695" i="18"/>
  <c r="F1695" i="18"/>
  <c r="G1695" i="18"/>
  <c r="C1696" i="18"/>
  <c r="X1696" i="18" s="1"/>
  <c r="D1696" i="18"/>
  <c r="Y1696" i="18" s="1"/>
  <c r="E1696" i="18"/>
  <c r="F1696" i="18"/>
  <c r="G1696" i="18"/>
  <c r="C1697" i="18"/>
  <c r="X1697" i="18" s="1"/>
  <c r="D1697" i="18"/>
  <c r="Y1697" i="18" s="1"/>
  <c r="E1697" i="18"/>
  <c r="F1697" i="18"/>
  <c r="G1697" i="18"/>
  <c r="C1698" i="18"/>
  <c r="X1698" i="18" s="1"/>
  <c r="D1698" i="18"/>
  <c r="Y1698" i="18" s="1"/>
  <c r="E1698" i="18"/>
  <c r="F1698" i="18"/>
  <c r="G1698" i="18"/>
  <c r="C1699" i="18"/>
  <c r="X1699" i="18" s="1"/>
  <c r="D1699" i="18"/>
  <c r="Y1699" i="18" s="1"/>
  <c r="E1699" i="18"/>
  <c r="F1699" i="18"/>
  <c r="G1699" i="18"/>
  <c r="C1700" i="18"/>
  <c r="X1700" i="18" s="1"/>
  <c r="D1700" i="18"/>
  <c r="Y1700" i="18" s="1"/>
  <c r="E1700" i="18"/>
  <c r="F1700" i="18"/>
  <c r="G1700" i="18"/>
  <c r="C1701" i="18"/>
  <c r="X1701" i="18" s="1"/>
  <c r="D1701" i="18"/>
  <c r="Y1701" i="18" s="1"/>
  <c r="E1701" i="18"/>
  <c r="F1701" i="18"/>
  <c r="G1701" i="18"/>
  <c r="C1702" i="18"/>
  <c r="X1702" i="18" s="1"/>
  <c r="D1702" i="18"/>
  <c r="Y1702" i="18" s="1"/>
  <c r="E1702" i="18"/>
  <c r="F1702" i="18"/>
  <c r="G1702" i="18"/>
  <c r="C1703" i="18"/>
  <c r="X1703" i="18" s="1"/>
  <c r="D1703" i="18"/>
  <c r="Y1703" i="18" s="1"/>
  <c r="E1703" i="18"/>
  <c r="F1703" i="18"/>
  <c r="G1703" i="18"/>
  <c r="C1704" i="18"/>
  <c r="X1704" i="18" s="1"/>
  <c r="D1704" i="18"/>
  <c r="Y1704" i="18" s="1"/>
  <c r="E1704" i="18"/>
  <c r="F1704" i="18"/>
  <c r="G1704" i="18"/>
  <c r="C1705" i="18"/>
  <c r="X1705" i="18" s="1"/>
  <c r="D1705" i="18"/>
  <c r="Y1705" i="18" s="1"/>
  <c r="E1705" i="18"/>
  <c r="F1705" i="18"/>
  <c r="G1705" i="18"/>
  <c r="C1706" i="18"/>
  <c r="X1706" i="18" s="1"/>
  <c r="D1706" i="18"/>
  <c r="Y1706" i="18" s="1"/>
  <c r="E1706" i="18"/>
  <c r="F1706" i="18"/>
  <c r="G1706" i="18"/>
  <c r="C1707" i="18"/>
  <c r="X1707" i="18" s="1"/>
  <c r="D1707" i="18"/>
  <c r="Y1707" i="18" s="1"/>
  <c r="E1707" i="18"/>
  <c r="F1707" i="18"/>
  <c r="G1707" i="18"/>
  <c r="C1708" i="18"/>
  <c r="X1708" i="18" s="1"/>
  <c r="D1708" i="18"/>
  <c r="Y1708" i="18" s="1"/>
  <c r="E1708" i="18"/>
  <c r="F1708" i="18"/>
  <c r="G1708" i="18"/>
  <c r="C1709" i="18"/>
  <c r="X1709" i="18" s="1"/>
  <c r="D1709" i="18"/>
  <c r="Y1709" i="18" s="1"/>
  <c r="E1709" i="18"/>
  <c r="F1709" i="18"/>
  <c r="G1709" i="18"/>
  <c r="C1710" i="18"/>
  <c r="X1710" i="18" s="1"/>
  <c r="D1710" i="18"/>
  <c r="E1710" i="18"/>
  <c r="F1710" i="18"/>
  <c r="G1710" i="18"/>
  <c r="C1711" i="18"/>
  <c r="X1711" i="18" s="1"/>
  <c r="D1711" i="18"/>
  <c r="Y1711" i="18" s="1"/>
  <c r="E1711" i="18"/>
  <c r="F1711" i="18"/>
  <c r="G1711" i="18"/>
  <c r="C1712" i="18"/>
  <c r="X1712" i="18" s="1"/>
  <c r="D1712" i="18"/>
  <c r="Y1712" i="18" s="1"/>
  <c r="E1712" i="18"/>
  <c r="F1712" i="18"/>
  <c r="G1712" i="18"/>
  <c r="C1713" i="18"/>
  <c r="X1713" i="18" s="1"/>
  <c r="D1713" i="18"/>
  <c r="Y1713" i="18" s="1"/>
  <c r="E1713" i="18"/>
  <c r="F1713" i="18"/>
  <c r="G1713" i="18"/>
  <c r="C1714" i="18"/>
  <c r="X1714" i="18" s="1"/>
  <c r="D1714" i="18"/>
  <c r="Y1714" i="18" s="1"/>
  <c r="E1714" i="18"/>
  <c r="F1714" i="18"/>
  <c r="G1714" i="18"/>
  <c r="C1715" i="18"/>
  <c r="D1715" i="18"/>
  <c r="E1715" i="18"/>
  <c r="F1715" i="18"/>
  <c r="G1715" i="18"/>
  <c r="C1716" i="18"/>
  <c r="X1716" i="18" s="1"/>
  <c r="D1716" i="18"/>
  <c r="Y1716" i="18" s="1"/>
  <c r="E1716" i="18"/>
  <c r="F1716" i="18"/>
  <c r="G1716" i="18"/>
  <c r="C1717" i="18"/>
  <c r="X1717" i="18" s="1"/>
  <c r="D1717" i="18"/>
  <c r="Y1717" i="18" s="1"/>
  <c r="E1717" i="18"/>
  <c r="F1717" i="18"/>
  <c r="G1717" i="18"/>
  <c r="C1718" i="18"/>
  <c r="X1718" i="18" s="1"/>
  <c r="D1718" i="18"/>
  <c r="Y1718" i="18" s="1"/>
  <c r="E1718" i="18"/>
  <c r="F1718" i="18"/>
  <c r="G1718" i="18"/>
  <c r="C1719" i="18"/>
  <c r="X1719" i="18" s="1"/>
  <c r="D1719" i="18"/>
  <c r="Y1719" i="18" s="1"/>
  <c r="E1719" i="18"/>
  <c r="F1719" i="18"/>
  <c r="G1719" i="18"/>
  <c r="C1720" i="18"/>
  <c r="D1720" i="18"/>
  <c r="Y1720" i="18" s="1"/>
  <c r="E1720" i="18"/>
  <c r="F1720" i="18"/>
  <c r="G1720" i="18"/>
  <c r="C1721" i="18"/>
  <c r="X1721" i="18" s="1"/>
  <c r="D1721" i="18"/>
  <c r="Y1721" i="18" s="1"/>
  <c r="E1721" i="18"/>
  <c r="F1721" i="18"/>
  <c r="G1721" i="18"/>
  <c r="C1722" i="18"/>
  <c r="X1722" i="18" s="1"/>
  <c r="D1722" i="18"/>
  <c r="Y1722" i="18" s="1"/>
  <c r="E1722" i="18"/>
  <c r="F1722" i="18"/>
  <c r="G1722" i="18"/>
  <c r="C1723" i="18"/>
  <c r="X1723" i="18" s="1"/>
  <c r="D1723" i="18"/>
  <c r="Y1723" i="18" s="1"/>
  <c r="E1723" i="18"/>
  <c r="F1723" i="18"/>
  <c r="G1723" i="18"/>
  <c r="C1724" i="18"/>
  <c r="X1724" i="18" s="1"/>
  <c r="D1724" i="18"/>
  <c r="Y1724" i="18" s="1"/>
  <c r="E1724" i="18"/>
  <c r="F1724" i="18"/>
  <c r="G1724" i="18"/>
  <c r="C1725" i="18"/>
  <c r="D1725" i="18"/>
  <c r="Y1725" i="18" s="1"/>
  <c r="E1725" i="18"/>
  <c r="F1725" i="18"/>
  <c r="G1725" i="18"/>
  <c r="C1726" i="18"/>
  <c r="X1726" i="18" s="1"/>
  <c r="D1726" i="18"/>
  <c r="Y1726" i="18" s="1"/>
  <c r="E1726" i="18"/>
  <c r="F1726" i="18"/>
  <c r="G1726" i="18"/>
  <c r="C1727" i="18"/>
  <c r="X1727" i="18" s="1"/>
  <c r="D1727" i="18"/>
  <c r="Y1727" i="18" s="1"/>
  <c r="E1727" i="18"/>
  <c r="F1727" i="18"/>
  <c r="G1727" i="18"/>
  <c r="C1728" i="18"/>
  <c r="X1728" i="18" s="1"/>
  <c r="D1728" i="18"/>
  <c r="Y1728" i="18" s="1"/>
  <c r="E1728" i="18"/>
  <c r="F1728" i="18"/>
  <c r="G1728" i="18"/>
  <c r="C1729" i="18"/>
  <c r="X1729" i="18" s="1"/>
  <c r="D1729" i="18"/>
  <c r="Y1729" i="18" s="1"/>
  <c r="E1729" i="18"/>
  <c r="F1729" i="18"/>
  <c r="G1729" i="18"/>
  <c r="C1730" i="18"/>
  <c r="X1730" i="18" s="1"/>
  <c r="D1730" i="18"/>
  <c r="Y1730" i="18" s="1"/>
  <c r="E1730" i="18"/>
  <c r="F1730" i="18"/>
  <c r="G1730" i="18"/>
  <c r="C1731" i="18"/>
  <c r="X1731" i="18" s="1"/>
  <c r="D1731" i="18"/>
  <c r="Y1731" i="18" s="1"/>
  <c r="E1731" i="18"/>
  <c r="F1731" i="18"/>
  <c r="G1731" i="18"/>
  <c r="C1732" i="18"/>
  <c r="X1732" i="18" s="1"/>
  <c r="D1732" i="18"/>
  <c r="Y1732" i="18" s="1"/>
  <c r="E1732" i="18"/>
  <c r="F1732" i="18"/>
  <c r="G1732" i="18"/>
  <c r="C1733" i="18"/>
  <c r="X1733" i="18" s="1"/>
  <c r="D1733" i="18"/>
  <c r="Y1733" i="18" s="1"/>
  <c r="E1733" i="18"/>
  <c r="F1733" i="18"/>
  <c r="G1733" i="18"/>
  <c r="C1734" i="18"/>
  <c r="X1734" i="18" s="1"/>
  <c r="D1734" i="18"/>
  <c r="Y1734" i="18" s="1"/>
  <c r="E1734" i="18"/>
  <c r="F1734" i="18"/>
  <c r="G1734" i="18"/>
  <c r="C1735" i="18"/>
  <c r="X1735" i="18" s="1"/>
  <c r="D1735" i="18"/>
  <c r="Y1735" i="18" s="1"/>
  <c r="E1735" i="18"/>
  <c r="F1735" i="18"/>
  <c r="G1735" i="18"/>
  <c r="C1736" i="18"/>
  <c r="X1736" i="18" s="1"/>
  <c r="D1736" i="18"/>
  <c r="Y1736" i="18" s="1"/>
  <c r="E1736" i="18"/>
  <c r="F1736" i="18"/>
  <c r="G1736" i="18"/>
  <c r="C1737" i="18"/>
  <c r="X1737" i="18" s="1"/>
  <c r="D1737" i="18"/>
  <c r="Y1737" i="18" s="1"/>
  <c r="E1737" i="18"/>
  <c r="F1737" i="18"/>
  <c r="G1737" i="18"/>
  <c r="C1738" i="18"/>
  <c r="X1738" i="18" s="1"/>
  <c r="D1738" i="18"/>
  <c r="Y1738" i="18" s="1"/>
  <c r="E1738" i="18"/>
  <c r="F1738" i="18"/>
  <c r="G1738" i="18"/>
  <c r="C1739" i="18"/>
  <c r="D1739" i="18"/>
  <c r="E1739" i="18"/>
  <c r="F1739" i="18"/>
  <c r="G1739" i="18"/>
  <c r="C1740" i="18"/>
  <c r="X1740" i="18" s="1"/>
  <c r="D1740" i="18"/>
  <c r="Y1740" i="18" s="1"/>
  <c r="E1740" i="18"/>
  <c r="F1740" i="18"/>
  <c r="G1740" i="18"/>
  <c r="C1741" i="18"/>
  <c r="X1741" i="18" s="1"/>
  <c r="D1741" i="18"/>
  <c r="Y1741" i="18" s="1"/>
  <c r="E1741" i="18"/>
  <c r="F1741" i="18"/>
  <c r="G1741" i="18"/>
  <c r="C1742" i="18"/>
  <c r="X1742" i="18" s="1"/>
  <c r="D1742" i="18"/>
  <c r="Y1742" i="18" s="1"/>
  <c r="E1742" i="18"/>
  <c r="F1742" i="18"/>
  <c r="G1742" i="18"/>
  <c r="C1743" i="18"/>
  <c r="X1743" i="18" s="1"/>
  <c r="D1743" i="18"/>
  <c r="Y1743" i="18" s="1"/>
  <c r="E1743" i="18"/>
  <c r="F1743" i="18"/>
  <c r="G1743" i="18"/>
  <c r="C1744" i="18"/>
  <c r="D1744" i="18"/>
  <c r="Y1744" i="18" s="1"/>
  <c r="E1744" i="18"/>
  <c r="F1744" i="18"/>
  <c r="G1744" i="18"/>
  <c r="C1745" i="18"/>
  <c r="X1745" i="18" s="1"/>
  <c r="D1745" i="18"/>
  <c r="Y1745" i="18" s="1"/>
  <c r="E1745" i="18"/>
  <c r="F1745" i="18"/>
  <c r="G1745" i="18"/>
  <c r="C1746" i="18"/>
  <c r="X1746" i="18" s="1"/>
  <c r="D1746" i="18"/>
  <c r="Y1746" i="18" s="1"/>
  <c r="E1746" i="18"/>
  <c r="F1746" i="18"/>
  <c r="G1746" i="18"/>
  <c r="C1747" i="18"/>
  <c r="D1747" i="18"/>
  <c r="E1747" i="18"/>
  <c r="F1747" i="18"/>
  <c r="G1747" i="18"/>
  <c r="C1748" i="18"/>
  <c r="X1748" i="18" s="1"/>
  <c r="D1748" i="18"/>
  <c r="Y1748" i="18" s="1"/>
  <c r="E1748" i="18"/>
  <c r="F1748" i="18"/>
  <c r="G1748" i="18"/>
  <c r="C1749" i="18"/>
  <c r="D1749" i="18"/>
  <c r="E1749" i="18"/>
  <c r="F1749" i="18"/>
  <c r="G1749" i="18"/>
  <c r="C1750" i="18"/>
  <c r="X1750" i="18" s="1"/>
  <c r="D1750" i="18"/>
  <c r="Y1750" i="18" s="1"/>
  <c r="E1750" i="18"/>
  <c r="F1750" i="18"/>
  <c r="G1750" i="18"/>
  <c r="C1751" i="18"/>
  <c r="X1751" i="18" s="1"/>
  <c r="D1751" i="18"/>
  <c r="Y1751" i="18" s="1"/>
  <c r="E1751" i="18"/>
  <c r="F1751" i="18"/>
  <c r="G1751" i="18"/>
  <c r="C1752" i="18"/>
  <c r="X1752" i="18" s="1"/>
  <c r="D1752" i="18"/>
  <c r="Y1752" i="18" s="1"/>
  <c r="E1752" i="18"/>
  <c r="F1752" i="18"/>
  <c r="G1752" i="18"/>
  <c r="C1753" i="18"/>
  <c r="X1753" i="18" s="1"/>
  <c r="D1753" i="18"/>
  <c r="Y1753" i="18" s="1"/>
  <c r="E1753" i="18"/>
  <c r="F1753" i="18"/>
  <c r="G1753" i="18"/>
  <c r="C1754" i="18"/>
  <c r="X1754" i="18" s="1"/>
  <c r="D1754" i="18"/>
  <c r="Y1754" i="18" s="1"/>
  <c r="E1754" i="18"/>
  <c r="F1754" i="18"/>
  <c r="G1754" i="18"/>
  <c r="C1755" i="18"/>
  <c r="X1755" i="18" s="1"/>
  <c r="D1755" i="18"/>
  <c r="Y1755" i="18" s="1"/>
  <c r="E1755" i="18"/>
  <c r="F1755" i="18"/>
  <c r="G1755" i="18"/>
  <c r="C1756" i="18"/>
  <c r="X1756" i="18" s="1"/>
  <c r="D1756" i="18"/>
  <c r="Y1756" i="18" s="1"/>
  <c r="E1756" i="18"/>
  <c r="F1756" i="18"/>
  <c r="G1756" i="18"/>
  <c r="C1757" i="18"/>
  <c r="X1757" i="18" s="1"/>
  <c r="D1757" i="18"/>
  <c r="Y1757" i="18" s="1"/>
  <c r="E1757" i="18"/>
  <c r="F1757" i="18"/>
  <c r="G1757" i="18"/>
  <c r="C1758" i="18"/>
  <c r="X1758" i="18" s="1"/>
  <c r="D1758" i="18"/>
  <c r="Y1758" i="18" s="1"/>
  <c r="E1758" i="18"/>
  <c r="F1758" i="18"/>
  <c r="G1758" i="18"/>
  <c r="C1759" i="18"/>
  <c r="X1759" i="18" s="1"/>
  <c r="D1759" i="18"/>
  <c r="Y1759" i="18" s="1"/>
  <c r="E1759" i="18"/>
  <c r="F1759" i="18"/>
  <c r="G1759" i="18"/>
  <c r="C1760" i="18"/>
  <c r="X1760" i="18" s="1"/>
  <c r="D1760" i="18"/>
  <c r="Y1760" i="18" s="1"/>
  <c r="E1760" i="18"/>
  <c r="F1760" i="18"/>
  <c r="G1760" i="18"/>
  <c r="C1761" i="18"/>
  <c r="X1761" i="18" s="1"/>
  <c r="D1761" i="18"/>
  <c r="Y1761" i="18" s="1"/>
  <c r="E1761" i="18"/>
  <c r="F1761" i="18"/>
  <c r="G1761" i="18"/>
  <c r="C1762" i="18"/>
  <c r="X1762" i="18" s="1"/>
  <c r="D1762" i="18"/>
  <c r="Y1762" i="18" s="1"/>
  <c r="E1762" i="18"/>
  <c r="F1762" i="18"/>
  <c r="G1762" i="18"/>
  <c r="C1763" i="18"/>
  <c r="X1763" i="18" s="1"/>
  <c r="D1763" i="18"/>
  <c r="Y1763" i="18" s="1"/>
  <c r="E1763" i="18"/>
  <c r="F1763" i="18"/>
  <c r="G1763" i="18"/>
  <c r="C1764" i="18"/>
  <c r="X1764" i="18" s="1"/>
  <c r="D1764" i="18"/>
  <c r="Y1764" i="18" s="1"/>
  <c r="E1764" i="18"/>
  <c r="F1764" i="18"/>
  <c r="G1764" i="18"/>
  <c r="C1765" i="18"/>
  <c r="X1765" i="18" s="1"/>
  <c r="D1765" i="18"/>
  <c r="Y1765" i="18" s="1"/>
  <c r="E1765" i="18"/>
  <c r="F1765" i="18"/>
  <c r="G1765" i="18"/>
  <c r="C1766" i="18"/>
  <c r="X1766" i="18" s="1"/>
  <c r="D1766" i="18"/>
  <c r="Y1766" i="18" s="1"/>
  <c r="E1766" i="18"/>
  <c r="F1766" i="18"/>
  <c r="G1766" i="18"/>
  <c r="C1767" i="18"/>
  <c r="X1767" i="18" s="1"/>
  <c r="D1767" i="18"/>
  <c r="Y1767" i="18" s="1"/>
  <c r="E1767" i="18"/>
  <c r="F1767" i="18"/>
  <c r="G1767" i="18"/>
  <c r="C1768" i="18"/>
  <c r="X1768" i="18" s="1"/>
  <c r="D1768" i="18"/>
  <c r="Y1768" i="18" s="1"/>
  <c r="E1768" i="18"/>
  <c r="F1768" i="18"/>
  <c r="G1768" i="18"/>
  <c r="C1769" i="18"/>
  <c r="X1769" i="18" s="1"/>
  <c r="D1769" i="18"/>
  <c r="Y1769" i="18" s="1"/>
  <c r="E1769" i="18"/>
  <c r="F1769" i="18"/>
  <c r="G1769" i="18"/>
  <c r="C1770" i="18"/>
  <c r="X1770" i="18" s="1"/>
  <c r="D1770" i="18"/>
  <c r="Y1770" i="18" s="1"/>
  <c r="E1770" i="18"/>
  <c r="F1770" i="18"/>
  <c r="G1770" i="18"/>
  <c r="C1771" i="18"/>
  <c r="X1771" i="18" s="1"/>
  <c r="D1771" i="18"/>
  <c r="Y1771" i="18" s="1"/>
  <c r="E1771" i="18"/>
  <c r="F1771" i="18"/>
  <c r="G1771" i="18"/>
  <c r="C1772" i="18"/>
  <c r="X1772" i="18" s="1"/>
  <c r="D1772" i="18"/>
  <c r="Y1772" i="18" s="1"/>
  <c r="E1772" i="18"/>
  <c r="F1772" i="18"/>
  <c r="G1772" i="18"/>
  <c r="C1773" i="18"/>
  <c r="X1773" i="18" s="1"/>
  <c r="D1773" i="18"/>
  <c r="Y1773" i="18" s="1"/>
  <c r="E1773" i="18"/>
  <c r="F1773" i="18"/>
  <c r="G1773" i="18"/>
  <c r="C1774" i="18"/>
  <c r="X1774" i="18" s="1"/>
  <c r="D1774" i="18"/>
  <c r="E1774" i="18"/>
  <c r="F1774" i="18"/>
  <c r="G1774" i="18"/>
  <c r="C1775" i="18"/>
  <c r="X1775" i="18" s="1"/>
  <c r="D1775" i="18"/>
  <c r="Y1775" i="18" s="1"/>
  <c r="E1775" i="18"/>
  <c r="F1775" i="18"/>
  <c r="G1775" i="18"/>
  <c r="C1776" i="18"/>
  <c r="D1776" i="18"/>
  <c r="Y1776" i="18" s="1"/>
  <c r="E1776" i="18"/>
  <c r="F1776" i="18"/>
  <c r="G1776" i="18"/>
  <c r="C1777" i="18"/>
  <c r="X1777" i="18" s="1"/>
  <c r="D1777" i="18"/>
  <c r="Y1777" i="18" s="1"/>
  <c r="E1777" i="18"/>
  <c r="F1777" i="18"/>
  <c r="G1777" i="18"/>
  <c r="C1778" i="18"/>
  <c r="X1778" i="18" s="1"/>
  <c r="D1778" i="18"/>
  <c r="Y1778" i="18" s="1"/>
  <c r="E1778" i="18"/>
  <c r="F1778" i="18"/>
  <c r="G1778" i="18"/>
  <c r="C1779" i="18"/>
  <c r="D1779" i="18"/>
  <c r="Y1779" i="18" s="1"/>
  <c r="E1779" i="18"/>
  <c r="F1779" i="18"/>
  <c r="G1779" i="18"/>
  <c r="C1780" i="18"/>
  <c r="X1780" i="18" s="1"/>
  <c r="D1780" i="18"/>
  <c r="Y1780" i="18" s="1"/>
  <c r="E1780" i="18"/>
  <c r="F1780" i="18"/>
  <c r="G1780" i="18"/>
  <c r="C1781" i="18"/>
  <c r="X1781" i="18" s="1"/>
  <c r="D1781" i="18"/>
  <c r="Y1781" i="18" s="1"/>
  <c r="E1781" i="18"/>
  <c r="F1781" i="18"/>
  <c r="G1781" i="18"/>
  <c r="C1782" i="18"/>
  <c r="X1782" i="18" s="1"/>
  <c r="D1782" i="18"/>
  <c r="E1782" i="18"/>
  <c r="F1782" i="18"/>
  <c r="G1782" i="18"/>
  <c r="C1783" i="18"/>
  <c r="X1783" i="18" s="1"/>
  <c r="D1783" i="18"/>
  <c r="Y1783" i="18" s="1"/>
  <c r="E1783" i="18"/>
  <c r="F1783" i="18"/>
  <c r="G1783" i="18"/>
  <c r="C1784" i="18"/>
  <c r="X1784" i="18" s="1"/>
  <c r="D1784" i="18"/>
  <c r="E1784" i="18"/>
  <c r="F1784" i="18"/>
  <c r="G1784" i="18"/>
  <c r="C1785" i="18"/>
  <c r="X1785" i="18" s="1"/>
  <c r="D1785" i="18"/>
  <c r="Y1785" i="18" s="1"/>
  <c r="E1785" i="18"/>
  <c r="F1785" i="18"/>
  <c r="G1785" i="18"/>
  <c r="C1786" i="18"/>
  <c r="X1786" i="18" s="1"/>
  <c r="D1786" i="18"/>
  <c r="Y1786" i="18" s="1"/>
  <c r="E1786" i="18"/>
  <c r="F1786" i="18"/>
  <c r="G1786" i="18"/>
  <c r="C1787" i="18"/>
  <c r="D1787" i="18"/>
  <c r="E1787" i="18"/>
  <c r="F1787" i="18"/>
  <c r="G1787" i="18"/>
  <c r="C1788" i="18"/>
  <c r="X1788" i="18" s="1"/>
  <c r="D1788" i="18"/>
  <c r="Y1788" i="18" s="1"/>
  <c r="E1788" i="18"/>
  <c r="F1788" i="18"/>
  <c r="G1788" i="18"/>
  <c r="C1789" i="18"/>
  <c r="X1789" i="18" s="1"/>
  <c r="D1789" i="18"/>
  <c r="Y1789" i="18" s="1"/>
  <c r="E1789" i="18"/>
  <c r="F1789" i="18"/>
  <c r="G1789" i="18"/>
  <c r="C1790" i="18"/>
  <c r="X1790" i="18" s="1"/>
  <c r="D1790" i="18"/>
  <c r="E1790" i="18"/>
  <c r="F1790" i="18"/>
  <c r="G1790" i="18"/>
  <c r="C1791" i="18"/>
  <c r="X1791" i="18" s="1"/>
  <c r="D1791" i="18"/>
  <c r="Y1791" i="18" s="1"/>
  <c r="E1791" i="18"/>
  <c r="F1791" i="18"/>
  <c r="G1791" i="18"/>
  <c r="C1792" i="18"/>
  <c r="X1792" i="18" s="1"/>
  <c r="D1792" i="18"/>
  <c r="Y1792" i="18" s="1"/>
  <c r="E1792" i="18"/>
  <c r="F1792" i="18"/>
  <c r="G1792" i="18"/>
  <c r="C1793" i="18"/>
  <c r="X1793" i="18" s="1"/>
  <c r="D1793" i="18"/>
  <c r="Y1793" i="18" s="1"/>
  <c r="E1793" i="18"/>
  <c r="F1793" i="18"/>
  <c r="G1793" i="18"/>
  <c r="C1794" i="18"/>
  <c r="X1794" i="18" s="1"/>
  <c r="D1794" i="18"/>
  <c r="Y1794" i="18" s="1"/>
  <c r="E1794" i="18"/>
  <c r="F1794" i="18"/>
  <c r="G1794" i="18"/>
  <c r="C1795" i="18"/>
  <c r="D1795" i="18"/>
  <c r="E1795" i="18"/>
  <c r="F1795" i="18"/>
  <c r="G1795" i="18"/>
  <c r="C1796" i="18"/>
  <c r="X1796" i="18" s="1"/>
  <c r="D1796" i="18"/>
  <c r="Y1796" i="18" s="1"/>
  <c r="E1796" i="18"/>
  <c r="F1796" i="18"/>
  <c r="G1796" i="18"/>
  <c r="C1797" i="18"/>
  <c r="D1797" i="18"/>
  <c r="Y1797" i="18" s="1"/>
  <c r="E1797" i="18"/>
  <c r="F1797" i="18"/>
  <c r="G1797" i="18"/>
  <c r="C1798" i="18"/>
  <c r="X1798" i="18" s="1"/>
  <c r="D1798" i="18"/>
  <c r="Y1798" i="18" s="1"/>
  <c r="E1798" i="18"/>
  <c r="F1798" i="18"/>
  <c r="G1798" i="18"/>
  <c r="C1799" i="18"/>
  <c r="X1799" i="18" s="1"/>
  <c r="D1799" i="18"/>
  <c r="Y1799" i="18" s="1"/>
  <c r="E1799" i="18"/>
  <c r="F1799" i="18"/>
  <c r="G1799" i="18"/>
  <c r="C1800" i="18"/>
  <c r="X1800" i="18" s="1"/>
  <c r="D1800" i="18"/>
  <c r="Y1800" i="18" s="1"/>
  <c r="E1800" i="18"/>
  <c r="F1800" i="18"/>
  <c r="G1800" i="18"/>
  <c r="C1801" i="18"/>
  <c r="X1801" i="18" s="1"/>
  <c r="D1801" i="18"/>
  <c r="Y1801" i="18" s="1"/>
  <c r="E1801" i="18"/>
  <c r="F1801" i="18"/>
  <c r="G1801" i="18"/>
  <c r="C1802" i="18"/>
  <c r="X1802" i="18" s="1"/>
  <c r="D1802" i="18"/>
  <c r="Y1802" i="18" s="1"/>
  <c r="E1802" i="18"/>
  <c r="F1802" i="18"/>
  <c r="G1802" i="18"/>
  <c r="C1803" i="18"/>
  <c r="D1803" i="18"/>
  <c r="E1803" i="18"/>
  <c r="F1803" i="18"/>
  <c r="G1803" i="18"/>
  <c r="C1804" i="18"/>
  <c r="X1804" i="18" s="1"/>
  <c r="D1804" i="18"/>
  <c r="Y1804" i="18" s="1"/>
  <c r="E1804" i="18"/>
  <c r="F1804" i="18"/>
  <c r="G1804" i="18"/>
  <c r="C1805" i="18"/>
  <c r="D1805" i="18"/>
  <c r="Y1805" i="18" s="1"/>
  <c r="E1805" i="18"/>
  <c r="F1805" i="18"/>
  <c r="G1805" i="18"/>
  <c r="C1806" i="18"/>
  <c r="X1806" i="18" s="1"/>
  <c r="D1806" i="18"/>
  <c r="Y1806" i="18" s="1"/>
  <c r="E1806" i="18"/>
  <c r="F1806" i="18"/>
  <c r="G1806" i="18"/>
  <c r="C1807" i="18"/>
  <c r="X1807" i="18" s="1"/>
  <c r="D1807" i="18"/>
  <c r="Y1807" i="18" s="1"/>
  <c r="E1807" i="18"/>
  <c r="F1807" i="18"/>
  <c r="G1807" i="18"/>
  <c r="C1808" i="18"/>
  <c r="X1808" i="18" s="1"/>
  <c r="D1808" i="18"/>
  <c r="Y1808" i="18" s="1"/>
  <c r="E1808" i="18"/>
  <c r="F1808" i="18"/>
  <c r="G1808" i="18"/>
  <c r="C1809" i="18"/>
  <c r="X1809" i="18" s="1"/>
  <c r="D1809" i="18"/>
  <c r="Y1809" i="18" s="1"/>
  <c r="E1809" i="18"/>
  <c r="F1809" i="18"/>
  <c r="G1809" i="18"/>
  <c r="C1810" i="18"/>
  <c r="X1810" i="18" s="1"/>
  <c r="D1810" i="18"/>
  <c r="Y1810" i="18" s="1"/>
  <c r="E1810" i="18"/>
  <c r="F1810" i="18"/>
  <c r="G1810" i="18"/>
  <c r="C1811" i="18"/>
  <c r="X1811" i="18" s="1"/>
  <c r="D1811" i="18"/>
  <c r="Y1811" i="18" s="1"/>
  <c r="E1811" i="18"/>
  <c r="F1811" i="18"/>
  <c r="G1811" i="18"/>
  <c r="C1812" i="18"/>
  <c r="X1812" i="18" s="1"/>
  <c r="D1812" i="18"/>
  <c r="Y1812" i="18" s="1"/>
  <c r="E1812" i="18"/>
  <c r="F1812" i="18"/>
  <c r="G1812" i="18"/>
  <c r="C1813" i="18"/>
  <c r="X1813" i="18" s="1"/>
  <c r="D1813" i="18"/>
  <c r="Y1813" i="18" s="1"/>
  <c r="E1813" i="18"/>
  <c r="F1813" i="18"/>
  <c r="G1813" i="18"/>
  <c r="C1814" i="18"/>
  <c r="X1814" i="18" s="1"/>
  <c r="D1814" i="18"/>
  <c r="Y1814" i="18" s="1"/>
  <c r="E1814" i="18"/>
  <c r="F1814" i="18"/>
  <c r="G1814" i="18"/>
  <c r="C1815" i="18"/>
  <c r="X1815" i="18" s="1"/>
  <c r="D1815" i="18"/>
  <c r="Y1815" i="18" s="1"/>
  <c r="E1815" i="18"/>
  <c r="F1815" i="18"/>
  <c r="G1815" i="18"/>
  <c r="C1816" i="18"/>
  <c r="X1816" i="18" s="1"/>
  <c r="D1816" i="18"/>
  <c r="Y1816" i="18" s="1"/>
  <c r="E1816" i="18"/>
  <c r="F1816" i="18"/>
  <c r="G1816" i="18"/>
  <c r="C1817" i="18"/>
  <c r="X1817" i="18" s="1"/>
  <c r="D1817" i="18"/>
  <c r="Y1817" i="18" s="1"/>
  <c r="E1817" i="18"/>
  <c r="F1817" i="18"/>
  <c r="G1817" i="18"/>
  <c r="C1818" i="18"/>
  <c r="X1818" i="18" s="1"/>
  <c r="D1818" i="18"/>
  <c r="Y1818" i="18" s="1"/>
  <c r="E1818" i="18"/>
  <c r="F1818" i="18"/>
  <c r="G1818" i="18"/>
  <c r="C1819" i="18"/>
  <c r="X1819" i="18" s="1"/>
  <c r="D1819" i="18"/>
  <c r="Y1819" i="18" s="1"/>
  <c r="E1819" i="18"/>
  <c r="F1819" i="18"/>
  <c r="G1819" i="18"/>
  <c r="C1820" i="18"/>
  <c r="X1820" i="18" s="1"/>
  <c r="D1820" i="18"/>
  <c r="Y1820" i="18" s="1"/>
  <c r="E1820" i="18"/>
  <c r="F1820" i="18"/>
  <c r="G1820" i="18"/>
  <c r="C1821" i="18"/>
  <c r="X1821" i="18" s="1"/>
  <c r="D1821" i="18"/>
  <c r="Y1821" i="18" s="1"/>
  <c r="E1821" i="18"/>
  <c r="F1821" i="18"/>
  <c r="G1821" i="18"/>
  <c r="C1822" i="18"/>
  <c r="X1822" i="18" s="1"/>
  <c r="D1822" i="18"/>
  <c r="Y1822" i="18" s="1"/>
  <c r="E1822" i="18"/>
  <c r="F1822" i="18"/>
  <c r="G1822" i="18"/>
  <c r="C1823" i="18"/>
  <c r="X1823" i="18" s="1"/>
  <c r="D1823" i="18"/>
  <c r="Y1823" i="18" s="1"/>
  <c r="E1823" i="18"/>
  <c r="F1823" i="18"/>
  <c r="G1823" i="18"/>
  <c r="C1824" i="18"/>
  <c r="X1824" i="18" s="1"/>
  <c r="D1824" i="18"/>
  <c r="Y1824" i="18" s="1"/>
  <c r="E1824" i="18"/>
  <c r="F1824" i="18"/>
  <c r="G1824" i="18"/>
  <c r="C1825" i="18"/>
  <c r="X1825" i="18" s="1"/>
  <c r="D1825" i="18"/>
  <c r="Y1825" i="18" s="1"/>
  <c r="E1825" i="18"/>
  <c r="F1825" i="18"/>
  <c r="G1825" i="18"/>
  <c r="C1826" i="18"/>
  <c r="X1826" i="18" s="1"/>
  <c r="D1826" i="18"/>
  <c r="Y1826" i="18" s="1"/>
  <c r="E1826" i="18"/>
  <c r="F1826" i="18"/>
  <c r="G1826" i="18"/>
  <c r="C1827" i="18"/>
  <c r="X1827" i="18" s="1"/>
  <c r="D1827" i="18"/>
  <c r="Y1827" i="18" s="1"/>
  <c r="E1827" i="18"/>
  <c r="F1827" i="18"/>
  <c r="G1827" i="18"/>
  <c r="C1828" i="18"/>
  <c r="X1828" i="18" s="1"/>
  <c r="D1828" i="18"/>
  <c r="Y1828" i="18" s="1"/>
  <c r="E1828" i="18"/>
  <c r="F1828" i="18"/>
  <c r="G1828" i="18"/>
  <c r="C1829" i="18"/>
  <c r="X1829" i="18" s="1"/>
  <c r="D1829" i="18"/>
  <c r="Y1829" i="18" s="1"/>
  <c r="E1829" i="18"/>
  <c r="F1829" i="18"/>
  <c r="G1829" i="18"/>
  <c r="C1830" i="18"/>
  <c r="X1830" i="18" s="1"/>
  <c r="D1830" i="18"/>
  <c r="Y1830" i="18" s="1"/>
  <c r="E1830" i="18"/>
  <c r="F1830" i="18"/>
  <c r="G1830" i="18"/>
  <c r="C1831" i="18"/>
  <c r="X1831" i="18" s="1"/>
  <c r="D1831" i="18"/>
  <c r="Y1831" i="18" s="1"/>
  <c r="E1831" i="18"/>
  <c r="F1831" i="18"/>
  <c r="G1831" i="18"/>
  <c r="C1832" i="18"/>
  <c r="X1832" i="18" s="1"/>
  <c r="D1832" i="18"/>
  <c r="Y1832" i="18" s="1"/>
  <c r="E1832" i="18"/>
  <c r="F1832" i="18"/>
  <c r="G1832" i="18"/>
  <c r="C1833" i="18"/>
  <c r="X1833" i="18" s="1"/>
  <c r="D1833" i="18"/>
  <c r="Y1833" i="18" s="1"/>
  <c r="E1833" i="18"/>
  <c r="F1833" i="18"/>
  <c r="G1833" i="18"/>
  <c r="C5" i="18"/>
  <c r="X5" i="18" s="1"/>
  <c r="D5" i="18"/>
  <c r="Y5" i="18" s="1"/>
  <c r="E5" i="18"/>
  <c r="F5" i="18"/>
  <c r="G5" i="18"/>
  <c r="C6" i="18"/>
  <c r="X6" i="18" s="1"/>
  <c r="D6" i="18"/>
  <c r="Y6" i="18" s="1"/>
  <c r="E6" i="18"/>
  <c r="F6" i="18"/>
  <c r="G6" i="18"/>
  <c r="C7" i="18"/>
  <c r="X7" i="18" s="1"/>
  <c r="D7" i="18"/>
  <c r="Y7" i="18" s="1"/>
  <c r="E7" i="18"/>
  <c r="F7" i="18"/>
  <c r="G7" i="18"/>
  <c r="C8" i="18"/>
  <c r="X8" i="18" s="1"/>
  <c r="D8" i="18"/>
  <c r="Y8" i="18" s="1"/>
  <c r="E8" i="18"/>
  <c r="F8" i="18"/>
  <c r="G8" i="18"/>
  <c r="C9" i="18"/>
  <c r="X9" i="18" s="1"/>
  <c r="D9" i="18"/>
  <c r="Y9" i="18" s="1"/>
  <c r="E9" i="18"/>
  <c r="F9" i="18"/>
  <c r="G9" i="18"/>
  <c r="C10" i="18"/>
  <c r="X10" i="18" s="1"/>
  <c r="D10" i="18"/>
  <c r="Y10" i="18" s="1"/>
  <c r="E10" i="18"/>
  <c r="F10" i="18"/>
  <c r="G10" i="18"/>
  <c r="C11" i="18"/>
  <c r="X11" i="18" s="1"/>
  <c r="D11" i="18"/>
  <c r="E11" i="18"/>
  <c r="F11" i="18"/>
  <c r="G11" i="18"/>
  <c r="C12" i="18"/>
  <c r="X12" i="18" s="1"/>
  <c r="D12" i="18"/>
  <c r="Y12" i="18" s="1"/>
  <c r="E12" i="18"/>
  <c r="F12" i="18"/>
  <c r="G12" i="18"/>
  <c r="C13" i="18"/>
  <c r="X13" i="18" s="1"/>
  <c r="D13" i="18"/>
  <c r="Y13" i="18" s="1"/>
  <c r="E13" i="18"/>
  <c r="F13" i="18"/>
  <c r="G13" i="18"/>
  <c r="C14" i="18"/>
  <c r="X14" i="18" s="1"/>
  <c r="D14" i="18"/>
  <c r="Y14" i="18" s="1"/>
  <c r="E14" i="18"/>
  <c r="F14" i="18"/>
  <c r="G14" i="18"/>
  <c r="C15" i="18"/>
  <c r="X15" i="18" s="1"/>
  <c r="D15" i="18"/>
  <c r="Y15" i="18" s="1"/>
  <c r="E15" i="18"/>
  <c r="F15" i="18"/>
  <c r="G15" i="18"/>
  <c r="C16" i="18"/>
  <c r="X16" i="18" s="1"/>
  <c r="D16" i="18"/>
  <c r="Y16" i="18" s="1"/>
  <c r="E16" i="18"/>
  <c r="F16" i="18"/>
  <c r="G16" i="18"/>
  <c r="C17" i="18"/>
  <c r="X17" i="18" s="1"/>
  <c r="D17" i="18"/>
  <c r="Y17" i="18" s="1"/>
  <c r="E17" i="18"/>
  <c r="F17" i="18"/>
  <c r="G17" i="18"/>
  <c r="C18" i="18"/>
  <c r="X18" i="18" s="1"/>
  <c r="D18" i="18"/>
  <c r="Y18" i="18" s="1"/>
  <c r="E18" i="18"/>
  <c r="F18" i="18"/>
  <c r="G18" i="18"/>
  <c r="C19" i="18"/>
  <c r="X19" i="18" s="1"/>
  <c r="D19" i="18"/>
  <c r="E19" i="18"/>
  <c r="F19" i="18"/>
  <c r="G19" i="18"/>
  <c r="C20" i="18"/>
  <c r="X20" i="18" s="1"/>
  <c r="D20" i="18"/>
  <c r="Y20" i="18" s="1"/>
  <c r="E20" i="18"/>
  <c r="F20" i="18"/>
  <c r="G20" i="18"/>
  <c r="C21" i="18"/>
  <c r="D21" i="18"/>
  <c r="Y21" i="18" s="1"/>
  <c r="E21" i="18"/>
  <c r="F21" i="18"/>
  <c r="G21" i="18"/>
  <c r="C22" i="18"/>
  <c r="X22" i="18" s="1"/>
  <c r="D22" i="18"/>
  <c r="Y22" i="18" s="1"/>
  <c r="E22" i="18"/>
  <c r="C22" i="16" s="1"/>
  <c r="F22" i="18"/>
  <c r="G22" i="18"/>
  <c r="C23" i="18"/>
  <c r="X23" i="18" s="1"/>
  <c r="D23" i="18"/>
  <c r="Y23" i="18" s="1"/>
  <c r="E23" i="18"/>
  <c r="C23" i="17" s="1"/>
  <c r="F23" i="18"/>
  <c r="G23" i="18"/>
  <c r="C24" i="18"/>
  <c r="X24" i="18" s="1"/>
  <c r="D24" i="18"/>
  <c r="Y24" i="18" s="1"/>
  <c r="E24" i="18"/>
  <c r="C24" i="16" s="1"/>
  <c r="F24" i="18"/>
  <c r="D24" i="16" s="1"/>
  <c r="G24" i="18"/>
  <c r="C25" i="18"/>
  <c r="X25" i="18" s="1"/>
  <c r="D25" i="18"/>
  <c r="Y25" i="18" s="1"/>
  <c r="E25" i="18"/>
  <c r="C25" i="17" s="1"/>
  <c r="F25" i="18"/>
  <c r="G25" i="18"/>
  <c r="C26" i="18"/>
  <c r="X26" i="18" s="1"/>
  <c r="D26" i="18"/>
  <c r="Y26" i="18" s="1"/>
  <c r="E26" i="18"/>
  <c r="C26" i="17" s="1"/>
  <c r="F26" i="18"/>
  <c r="G26" i="18"/>
  <c r="D26" i="16" s="1"/>
  <c r="C27" i="18"/>
  <c r="X27" i="18" s="1"/>
  <c r="D27" i="18"/>
  <c r="Y27" i="18" s="1"/>
  <c r="E27" i="18"/>
  <c r="C27" i="16" s="1"/>
  <c r="F27" i="18"/>
  <c r="G27" i="18"/>
  <c r="D27" i="17" s="1"/>
  <c r="C28" i="18"/>
  <c r="X28" i="18" s="1"/>
  <c r="D28" i="18"/>
  <c r="Y28" i="18" s="1"/>
  <c r="E28" i="18"/>
  <c r="C28" i="16" s="1"/>
  <c r="F28" i="18"/>
  <c r="D28" i="17" s="1"/>
  <c r="G28" i="18"/>
  <c r="C29" i="18"/>
  <c r="X29" i="18" s="1"/>
  <c r="D29" i="18"/>
  <c r="Y29" i="18" s="1"/>
  <c r="E29" i="18"/>
  <c r="C29" i="17" s="1"/>
  <c r="F29" i="18"/>
  <c r="G29" i="18"/>
  <c r="C30" i="18"/>
  <c r="X30" i="18" s="1"/>
  <c r="D30" i="18"/>
  <c r="Y30" i="18" s="1"/>
  <c r="E30" i="18"/>
  <c r="C30" i="16" s="1"/>
  <c r="F30" i="18"/>
  <c r="G30" i="18"/>
  <c r="C31" i="18"/>
  <c r="X31" i="18" s="1"/>
  <c r="D31" i="18"/>
  <c r="Y31" i="18" s="1"/>
  <c r="E31" i="18"/>
  <c r="C31" i="17" s="1"/>
  <c r="F31" i="18"/>
  <c r="G31" i="18"/>
  <c r="C32" i="18"/>
  <c r="D32" i="18"/>
  <c r="E32" i="18"/>
  <c r="C32" i="17" s="1"/>
  <c r="F32" i="18"/>
  <c r="D32" i="16" s="1"/>
  <c r="G32" i="18"/>
  <c r="C33" i="18"/>
  <c r="X33" i="18" s="1"/>
  <c r="D33" i="18"/>
  <c r="Y33" i="18" s="1"/>
  <c r="E33" i="18"/>
  <c r="C33" i="16" s="1"/>
  <c r="F33" i="18"/>
  <c r="G33" i="18"/>
  <c r="C34" i="18"/>
  <c r="X34" i="18" s="1"/>
  <c r="D34" i="18"/>
  <c r="Y34" i="18" s="1"/>
  <c r="E34" i="18"/>
  <c r="C34" i="17" s="1"/>
  <c r="F34" i="18"/>
  <c r="G34" i="18"/>
  <c r="D34" i="16" s="1"/>
  <c r="C35" i="18"/>
  <c r="X35" i="18" s="1"/>
  <c r="D35" i="18"/>
  <c r="Y35" i="18" s="1"/>
  <c r="E35" i="18"/>
  <c r="C35" i="16" s="1"/>
  <c r="F35" i="18"/>
  <c r="G35" i="18"/>
  <c r="D35" i="17" s="1"/>
  <c r="C36" i="18"/>
  <c r="X36" i="18" s="1"/>
  <c r="D36" i="18"/>
  <c r="Y36" i="18" s="1"/>
  <c r="E36" i="18"/>
  <c r="C36" i="16" s="1"/>
  <c r="F36" i="18"/>
  <c r="D36" i="17" s="1"/>
  <c r="G36" i="18"/>
  <c r="C37" i="18"/>
  <c r="X37" i="18" s="1"/>
  <c r="D37" i="18"/>
  <c r="Y37" i="18" s="1"/>
  <c r="E37" i="18"/>
  <c r="C37" i="17" s="1"/>
  <c r="F37" i="18"/>
  <c r="G37" i="18"/>
  <c r="C38" i="18"/>
  <c r="X38" i="18" s="1"/>
  <c r="D38" i="18"/>
  <c r="Y38" i="18" s="1"/>
  <c r="E38" i="18"/>
  <c r="C38" i="16" s="1"/>
  <c r="F38" i="18"/>
  <c r="G38" i="18"/>
  <c r="C39" i="18"/>
  <c r="X39" i="18" s="1"/>
  <c r="D39" i="18"/>
  <c r="Y39" i="18" s="1"/>
  <c r="E39" i="18"/>
  <c r="C39" i="17" s="1"/>
  <c r="F39" i="18"/>
  <c r="G39" i="18"/>
  <c r="C40" i="18"/>
  <c r="X40" i="18" s="1"/>
  <c r="D40" i="18"/>
  <c r="Y40" i="18" s="1"/>
  <c r="E40" i="18"/>
  <c r="C40" i="16" s="1"/>
  <c r="F40" i="18"/>
  <c r="D40" i="16" s="1"/>
  <c r="G40" i="18"/>
  <c r="C41" i="18"/>
  <c r="X41" i="18" s="1"/>
  <c r="D41" i="18"/>
  <c r="Y41" i="18" s="1"/>
  <c r="E41" i="18"/>
  <c r="C41" i="17" s="1"/>
  <c r="F41" i="18"/>
  <c r="G41" i="18"/>
  <c r="C42" i="18"/>
  <c r="X42" i="18" s="1"/>
  <c r="D42" i="18"/>
  <c r="Y42" i="18" s="1"/>
  <c r="E42" i="18"/>
  <c r="C42" i="17" s="1"/>
  <c r="F42" i="18"/>
  <c r="G42" i="18"/>
  <c r="D42" i="16" s="1"/>
  <c r="C43" i="18"/>
  <c r="X43" i="18" s="1"/>
  <c r="D43" i="18"/>
  <c r="Y43" i="18" s="1"/>
  <c r="E43" i="18"/>
  <c r="C43" i="16" s="1"/>
  <c r="F43" i="18"/>
  <c r="G43" i="18"/>
  <c r="D43" i="17" s="1"/>
  <c r="C44" i="18"/>
  <c r="X44" i="18" s="1"/>
  <c r="D44" i="18"/>
  <c r="Y44" i="18" s="1"/>
  <c r="E44" i="18"/>
  <c r="C44" i="16" s="1"/>
  <c r="F44" i="18"/>
  <c r="D44" i="17" s="1"/>
  <c r="G44" i="18"/>
  <c r="C45" i="18"/>
  <c r="X45" i="18" s="1"/>
  <c r="D45" i="18"/>
  <c r="Y45" i="18" s="1"/>
  <c r="E45" i="18"/>
  <c r="C45" i="17" s="1"/>
  <c r="F45" i="18"/>
  <c r="G45" i="18"/>
  <c r="C46" i="18"/>
  <c r="X46" i="18" s="1"/>
  <c r="D46" i="18"/>
  <c r="Y46" i="18" s="1"/>
  <c r="E46" i="18"/>
  <c r="C46" i="16" s="1"/>
  <c r="F46" i="18"/>
  <c r="G46" i="18"/>
  <c r="C47" i="18"/>
  <c r="X47" i="18" s="1"/>
  <c r="D47" i="18"/>
  <c r="Y47" i="18" s="1"/>
  <c r="E47" i="18"/>
  <c r="C47" i="17" s="1"/>
  <c r="F47" i="18"/>
  <c r="G47" i="18"/>
  <c r="C48" i="18"/>
  <c r="X48" i="18" s="1"/>
  <c r="D48" i="18"/>
  <c r="Y48" i="18" s="1"/>
  <c r="E48" i="18"/>
  <c r="C48" i="17" s="1"/>
  <c r="F48" i="18"/>
  <c r="D48" i="16" s="1"/>
  <c r="G48" i="18"/>
  <c r="C49" i="18"/>
  <c r="X49" i="18" s="1"/>
  <c r="D49" i="18"/>
  <c r="Y49" i="18" s="1"/>
  <c r="E49" i="18"/>
  <c r="C49" i="16" s="1"/>
  <c r="F49" i="18"/>
  <c r="G49" i="18"/>
  <c r="C50" i="18"/>
  <c r="X50" i="18" s="1"/>
  <c r="D50" i="18"/>
  <c r="Y50" i="18" s="1"/>
  <c r="E50" i="18"/>
  <c r="C50" i="17" s="1"/>
  <c r="F50" i="18"/>
  <c r="G50" i="18"/>
  <c r="D50" i="16" s="1"/>
  <c r="C51" i="18"/>
  <c r="X51" i="18" s="1"/>
  <c r="D51" i="18"/>
  <c r="E51" i="18"/>
  <c r="C51" i="16" s="1"/>
  <c r="F51" i="18"/>
  <c r="G51" i="18"/>
  <c r="D51" i="17" s="1"/>
  <c r="C52" i="18"/>
  <c r="X52" i="18" s="1"/>
  <c r="D52" i="18"/>
  <c r="Y52" i="18" s="1"/>
  <c r="E52" i="18"/>
  <c r="C52" i="16" s="1"/>
  <c r="F52" i="18"/>
  <c r="D52" i="17" s="1"/>
  <c r="G52" i="18"/>
  <c r="C53" i="18"/>
  <c r="X53" i="18" s="1"/>
  <c r="D53" i="18"/>
  <c r="Y53" i="18" s="1"/>
  <c r="E53" i="18"/>
  <c r="C53" i="17" s="1"/>
  <c r="F53" i="18"/>
  <c r="G53" i="18"/>
  <c r="C54" i="18"/>
  <c r="X54" i="18" s="1"/>
  <c r="D54" i="18"/>
  <c r="Y54" i="18" s="1"/>
  <c r="E54" i="18"/>
  <c r="C54" i="16" s="1"/>
  <c r="F54" i="18"/>
  <c r="G54" i="18"/>
  <c r="C55" i="18"/>
  <c r="X55" i="18" s="1"/>
  <c r="D55" i="18"/>
  <c r="Y55" i="18" s="1"/>
  <c r="E55" i="18"/>
  <c r="C55" i="17" s="1"/>
  <c r="F55" i="18"/>
  <c r="G55" i="18"/>
  <c r="C56" i="18"/>
  <c r="X56" i="18" s="1"/>
  <c r="D56" i="18"/>
  <c r="Y56" i="18" s="1"/>
  <c r="E56" i="18"/>
  <c r="C56" i="16" s="1"/>
  <c r="F56" i="18"/>
  <c r="D56" i="16" s="1"/>
  <c r="G56" i="18"/>
  <c r="C57" i="18"/>
  <c r="X57" i="18" s="1"/>
  <c r="D57" i="18"/>
  <c r="Y57" i="18" s="1"/>
  <c r="E57" i="18"/>
  <c r="C57" i="17" s="1"/>
  <c r="F57" i="18"/>
  <c r="G57" i="18"/>
  <c r="C58" i="18"/>
  <c r="X58" i="18" s="1"/>
  <c r="D58" i="18"/>
  <c r="Y58" i="18" s="1"/>
  <c r="E58" i="18"/>
  <c r="C58" i="17" s="1"/>
  <c r="F58" i="18"/>
  <c r="G58" i="18"/>
  <c r="D58" i="16" s="1"/>
  <c r="C59" i="18"/>
  <c r="X59" i="18" s="1"/>
  <c r="D59" i="18"/>
  <c r="Y59" i="18" s="1"/>
  <c r="E59" i="18"/>
  <c r="C59" i="16" s="1"/>
  <c r="F59" i="18"/>
  <c r="G59" i="18"/>
  <c r="D59" i="17" s="1"/>
  <c r="C60" i="18"/>
  <c r="X60" i="18" s="1"/>
  <c r="D60" i="18"/>
  <c r="Y60" i="18" s="1"/>
  <c r="E60" i="18"/>
  <c r="C60" i="16" s="1"/>
  <c r="F60" i="18"/>
  <c r="D60" i="17" s="1"/>
  <c r="G60" i="18"/>
  <c r="C61" i="18"/>
  <c r="X61" i="18" s="1"/>
  <c r="D61" i="18"/>
  <c r="Y61" i="18" s="1"/>
  <c r="E61" i="18"/>
  <c r="C61" i="17" s="1"/>
  <c r="F61" i="18"/>
  <c r="G61" i="18"/>
  <c r="C62" i="18"/>
  <c r="X62" i="18" s="1"/>
  <c r="D62" i="18"/>
  <c r="Y62" i="18" s="1"/>
  <c r="E62" i="18"/>
  <c r="C62" i="16" s="1"/>
  <c r="F62" i="18"/>
  <c r="G62" i="18"/>
  <c r="C63" i="18"/>
  <c r="X63" i="18" s="1"/>
  <c r="D63" i="18"/>
  <c r="Y63" i="18" s="1"/>
  <c r="E63" i="18"/>
  <c r="C63" i="16" s="1"/>
  <c r="F63" i="18"/>
  <c r="G63" i="18"/>
  <c r="C64" i="18"/>
  <c r="D64" i="18"/>
  <c r="E64" i="18"/>
  <c r="F64" i="18"/>
  <c r="G64" i="18"/>
  <c r="C65" i="18"/>
  <c r="X65" i="18" s="1"/>
  <c r="D65" i="18"/>
  <c r="Y65" i="18" s="1"/>
  <c r="E65" i="18"/>
  <c r="F65" i="18"/>
  <c r="G65" i="18"/>
  <c r="C66" i="18"/>
  <c r="X66" i="18" s="1"/>
  <c r="D66" i="18"/>
  <c r="Y66" i="18" s="1"/>
  <c r="E66" i="18"/>
  <c r="F66" i="18"/>
  <c r="G66" i="18"/>
  <c r="C67" i="18"/>
  <c r="X67" i="18" s="1"/>
  <c r="D67" i="18"/>
  <c r="Y67" i="18" s="1"/>
  <c r="E67" i="18"/>
  <c r="F67" i="18"/>
  <c r="G67" i="18"/>
  <c r="C68" i="18"/>
  <c r="X68" i="18" s="1"/>
  <c r="D68" i="18"/>
  <c r="Y68" i="18" s="1"/>
  <c r="E68" i="18"/>
  <c r="F68" i="18"/>
  <c r="G68" i="18"/>
  <c r="C69" i="18"/>
  <c r="X69" i="18" s="1"/>
  <c r="D69" i="18"/>
  <c r="Y69" i="18" s="1"/>
  <c r="E69" i="18"/>
  <c r="F69" i="18"/>
  <c r="G69" i="18"/>
  <c r="C70" i="18"/>
  <c r="X70" i="18" s="1"/>
  <c r="D70" i="18"/>
  <c r="Y70" i="18" s="1"/>
  <c r="E70" i="18"/>
  <c r="F70" i="18"/>
  <c r="G70" i="18"/>
  <c r="C71" i="18"/>
  <c r="X71" i="18" s="1"/>
  <c r="D71" i="18"/>
  <c r="Y71" i="18" s="1"/>
  <c r="E71" i="18"/>
  <c r="F71" i="18"/>
  <c r="G71" i="18"/>
  <c r="C72" i="18"/>
  <c r="X72" i="18" s="1"/>
  <c r="D72" i="18"/>
  <c r="Y72" i="18" s="1"/>
  <c r="E72" i="18"/>
  <c r="F72" i="18"/>
  <c r="G72" i="18"/>
  <c r="C73" i="18"/>
  <c r="X73" i="18" s="1"/>
  <c r="D73" i="18"/>
  <c r="Y73" i="18" s="1"/>
  <c r="E73" i="18"/>
  <c r="F73" i="18"/>
  <c r="G73" i="18"/>
  <c r="C74" i="18"/>
  <c r="X74" i="18" s="1"/>
  <c r="D74" i="18"/>
  <c r="Y74" i="18" s="1"/>
  <c r="E74" i="18"/>
  <c r="F74" i="18"/>
  <c r="G74" i="18"/>
  <c r="C75" i="18"/>
  <c r="X75" i="18" s="1"/>
  <c r="D75" i="18"/>
  <c r="Y75" i="18" s="1"/>
  <c r="E75" i="18"/>
  <c r="F75" i="18"/>
  <c r="G75" i="18"/>
  <c r="C76" i="18"/>
  <c r="X76" i="18" s="1"/>
  <c r="D76" i="18"/>
  <c r="Y76" i="18" s="1"/>
  <c r="E76" i="18"/>
  <c r="F76" i="18"/>
  <c r="G76" i="18"/>
  <c r="C77" i="18"/>
  <c r="X77" i="18" s="1"/>
  <c r="D77" i="18"/>
  <c r="Y77" i="18" s="1"/>
  <c r="E77" i="18"/>
  <c r="F77" i="18"/>
  <c r="G77" i="18"/>
  <c r="C78" i="18"/>
  <c r="X78" i="18" s="1"/>
  <c r="D78" i="18"/>
  <c r="Y78" i="18" s="1"/>
  <c r="E78" i="18"/>
  <c r="F78" i="18"/>
  <c r="G78" i="18"/>
  <c r="C79" i="18"/>
  <c r="X79" i="18" s="1"/>
  <c r="D79" i="18"/>
  <c r="Y79" i="18" s="1"/>
  <c r="E79" i="18"/>
  <c r="F79" i="18"/>
  <c r="G79" i="18"/>
  <c r="C80" i="18"/>
  <c r="X80" i="18" s="1"/>
  <c r="D80" i="18"/>
  <c r="Y80" i="18" s="1"/>
  <c r="E80" i="18"/>
  <c r="F80" i="18"/>
  <c r="G80" i="18"/>
  <c r="C81" i="18"/>
  <c r="X81" i="18" s="1"/>
  <c r="D81" i="18"/>
  <c r="Y81" i="18" s="1"/>
  <c r="E81" i="18"/>
  <c r="F81" i="18"/>
  <c r="G81" i="18"/>
  <c r="C82" i="18"/>
  <c r="X82" i="18" s="1"/>
  <c r="D82" i="18"/>
  <c r="Y82" i="18" s="1"/>
  <c r="E82" i="18"/>
  <c r="F82" i="18"/>
  <c r="G82" i="18"/>
  <c r="C83" i="18"/>
  <c r="X83" i="18" s="1"/>
  <c r="D83" i="18"/>
  <c r="E83" i="18"/>
  <c r="F83" i="18"/>
  <c r="G83" i="18"/>
  <c r="C84" i="18"/>
  <c r="X84" i="18" s="1"/>
  <c r="D84" i="18"/>
  <c r="Y84" i="18" s="1"/>
  <c r="E84" i="18"/>
  <c r="F84" i="18"/>
  <c r="G84" i="18"/>
  <c r="C85" i="18"/>
  <c r="X85" i="18" s="1"/>
  <c r="D85" i="18"/>
  <c r="Y85" i="18" s="1"/>
  <c r="E85" i="18"/>
  <c r="F85" i="18"/>
  <c r="G85" i="18"/>
  <c r="C86" i="18"/>
  <c r="X86" i="18" s="1"/>
  <c r="D86" i="18"/>
  <c r="Y86" i="18" s="1"/>
  <c r="E86" i="18"/>
  <c r="F86" i="18"/>
  <c r="G86" i="18"/>
  <c r="C87" i="18"/>
  <c r="X87" i="18" s="1"/>
  <c r="D87" i="18"/>
  <c r="Y87" i="18" s="1"/>
  <c r="E87" i="18"/>
  <c r="F87" i="18"/>
  <c r="G87" i="18"/>
  <c r="C88" i="18"/>
  <c r="X88" i="18" s="1"/>
  <c r="D88" i="18"/>
  <c r="Y88" i="18" s="1"/>
  <c r="E88" i="18"/>
  <c r="F88" i="18"/>
  <c r="G88" i="18"/>
  <c r="C89" i="18"/>
  <c r="X89" i="18" s="1"/>
  <c r="D89" i="18"/>
  <c r="Y89" i="18" s="1"/>
  <c r="E89" i="18"/>
  <c r="F89" i="18"/>
  <c r="G89" i="18"/>
  <c r="C90" i="18"/>
  <c r="X90" i="18" s="1"/>
  <c r="D90" i="18"/>
  <c r="Y90" i="18" s="1"/>
  <c r="E90" i="18"/>
  <c r="F90" i="18"/>
  <c r="G90" i="18"/>
  <c r="C91" i="18"/>
  <c r="X91" i="18" s="1"/>
  <c r="D91" i="18"/>
  <c r="Y91" i="18" s="1"/>
  <c r="E91" i="18"/>
  <c r="F91" i="18"/>
  <c r="G91" i="18"/>
  <c r="C92" i="18"/>
  <c r="X92" i="18" s="1"/>
  <c r="D92" i="18"/>
  <c r="Y92" i="18" s="1"/>
  <c r="E92" i="18"/>
  <c r="F92" i="18"/>
  <c r="G92" i="18"/>
  <c r="C93" i="18"/>
  <c r="X93" i="18" s="1"/>
  <c r="D93" i="18"/>
  <c r="Y93" i="18" s="1"/>
  <c r="E93" i="18"/>
  <c r="F93" i="18"/>
  <c r="G93" i="18"/>
  <c r="C94" i="18"/>
  <c r="X94" i="18" s="1"/>
  <c r="D94" i="18"/>
  <c r="Y94" i="18" s="1"/>
  <c r="E94" i="18"/>
  <c r="F94" i="18"/>
  <c r="G94" i="18"/>
  <c r="C95" i="18"/>
  <c r="X95" i="18" s="1"/>
  <c r="D95" i="18"/>
  <c r="Y95" i="18" s="1"/>
  <c r="E95" i="18"/>
  <c r="F95" i="18"/>
  <c r="G95" i="18"/>
  <c r="C96" i="18"/>
  <c r="D96" i="18"/>
  <c r="E96" i="18"/>
  <c r="F96" i="18"/>
  <c r="G96" i="18"/>
  <c r="C97" i="18"/>
  <c r="X97" i="18" s="1"/>
  <c r="D97" i="18"/>
  <c r="Y97" i="18" s="1"/>
  <c r="E97" i="18"/>
  <c r="F97" i="18"/>
  <c r="G97" i="18"/>
  <c r="C98" i="18"/>
  <c r="X98" i="18" s="1"/>
  <c r="D98" i="18"/>
  <c r="Y98" i="18" s="1"/>
  <c r="E98" i="18"/>
  <c r="F98" i="18"/>
  <c r="G98" i="18"/>
  <c r="C99" i="18"/>
  <c r="X99" i="18" s="1"/>
  <c r="D99" i="18"/>
  <c r="Y99" i="18" s="1"/>
  <c r="E99" i="18"/>
  <c r="F99" i="18"/>
  <c r="G99" i="18"/>
  <c r="C100" i="18"/>
  <c r="X100" i="18" s="1"/>
  <c r="D100" i="18"/>
  <c r="Y100" i="18" s="1"/>
  <c r="E100" i="18"/>
  <c r="F100" i="18"/>
  <c r="G100" i="18"/>
  <c r="C101" i="18"/>
  <c r="X101" i="18" s="1"/>
  <c r="D101" i="18"/>
  <c r="Y101" i="18" s="1"/>
  <c r="E101" i="18"/>
  <c r="F101" i="18"/>
  <c r="G101" i="18"/>
  <c r="C102" i="18"/>
  <c r="X102" i="18" s="1"/>
  <c r="D102" i="18"/>
  <c r="Y102" i="18" s="1"/>
  <c r="E102" i="18"/>
  <c r="F102" i="18"/>
  <c r="G102" i="18"/>
  <c r="C103" i="18"/>
  <c r="X103" i="18" s="1"/>
  <c r="D103" i="18"/>
  <c r="Y103" i="18" s="1"/>
  <c r="E103" i="18"/>
  <c r="F103" i="18"/>
  <c r="G103" i="18"/>
  <c r="C104" i="18"/>
  <c r="X104" i="18" s="1"/>
  <c r="D104" i="18"/>
  <c r="Y104" i="18" s="1"/>
  <c r="E104" i="18"/>
  <c r="F104" i="18"/>
  <c r="G104" i="18"/>
  <c r="C105" i="18"/>
  <c r="X105" i="18" s="1"/>
  <c r="D105" i="18"/>
  <c r="Y105" i="18" s="1"/>
  <c r="E105" i="18"/>
  <c r="F105" i="18"/>
  <c r="G105" i="18"/>
  <c r="C106" i="18"/>
  <c r="X106" i="18" s="1"/>
  <c r="D106" i="18"/>
  <c r="Y106" i="18" s="1"/>
  <c r="E106" i="18"/>
  <c r="F106" i="18"/>
  <c r="G106" i="18"/>
  <c r="C107" i="18"/>
  <c r="X107" i="18" s="1"/>
  <c r="D107" i="18"/>
  <c r="Y107" i="18" s="1"/>
  <c r="E107" i="18"/>
  <c r="F107" i="18"/>
  <c r="G107" i="18"/>
  <c r="C108" i="18"/>
  <c r="X108" i="18" s="1"/>
  <c r="D108" i="18"/>
  <c r="Y108" i="18" s="1"/>
  <c r="E108" i="18"/>
  <c r="F108" i="18"/>
  <c r="G108" i="18"/>
  <c r="C109" i="18"/>
  <c r="X109" i="18" s="1"/>
  <c r="D109" i="18"/>
  <c r="Y109" i="18" s="1"/>
  <c r="E109" i="18"/>
  <c r="F109" i="18"/>
  <c r="G109" i="18"/>
  <c r="C110" i="18"/>
  <c r="X110" i="18" s="1"/>
  <c r="D110" i="18"/>
  <c r="Y110" i="18" s="1"/>
  <c r="E110" i="18"/>
  <c r="F110" i="18"/>
  <c r="G110" i="18"/>
  <c r="C111" i="18"/>
  <c r="X111" i="18" s="1"/>
  <c r="D111" i="18"/>
  <c r="Y111" i="18" s="1"/>
  <c r="E111" i="18"/>
  <c r="F111" i="18"/>
  <c r="G111" i="18"/>
  <c r="C112" i="18"/>
  <c r="X112" i="18" s="1"/>
  <c r="D112" i="18"/>
  <c r="Y112" i="18" s="1"/>
  <c r="E112" i="18"/>
  <c r="F112" i="18"/>
  <c r="G112" i="18"/>
  <c r="C113" i="18"/>
  <c r="X113" i="18" s="1"/>
  <c r="D113" i="18"/>
  <c r="Y113" i="18" s="1"/>
  <c r="E113" i="18"/>
  <c r="F113" i="18"/>
  <c r="G113" i="18"/>
  <c r="C114" i="18"/>
  <c r="X114" i="18" s="1"/>
  <c r="D114" i="18"/>
  <c r="Y114" i="18" s="1"/>
  <c r="E114" i="18"/>
  <c r="F114" i="18"/>
  <c r="G114" i="18"/>
  <c r="C115" i="18"/>
  <c r="X115" i="18" s="1"/>
  <c r="D115" i="18"/>
  <c r="Y115" i="18" s="1"/>
  <c r="E115" i="18"/>
  <c r="F115" i="18"/>
  <c r="G115" i="18"/>
  <c r="C116" i="18"/>
  <c r="X116" i="18" s="1"/>
  <c r="D116" i="18"/>
  <c r="Y116" i="18" s="1"/>
  <c r="E116" i="18"/>
  <c r="F116" i="18"/>
  <c r="G116" i="18"/>
  <c r="C117" i="18"/>
  <c r="X117" i="18" s="1"/>
  <c r="D117" i="18"/>
  <c r="Y117" i="18" s="1"/>
  <c r="E117" i="18"/>
  <c r="F117" i="18"/>
  <c r="G117" i="18"/>
  <c r="C118" i="18"/>
  <c r="X118" i="18" s="1"/>
  <c r="D118" i="18"/>
  <c r="Y118" i="18" s="1"/>
  <c r="E118" i="18"/>
  <c r="F118" i="18"/>
  <c r="G118" i="18"/>
  <c r="C119" i="18"/>
  <c r="X119" i="18" s="1"/>
  <c r="D119" i="18"/>
  <c r="Y119" i="18" s="1"/>
  <c r="E119" i="18"/>
  <c r="F119" i="18"/>
  <c r="G119" i="18"/>
  <c r="C120" i="18"/>
  <c r="X120" i="18" s="1"/>
  <c r="D120" i="18"/>
  <c r="Y120" i="18" s="1"/>
  <c r="E120" i="18"/>
  <c r="F120" i="18"/>
  <c r="G120" i="18"/>
  <c r="C121" i="18"/>
  <c r="X121" i="18" s="1"/>
  <c r="D121" i="18"/>
  <c r="Y121" i="18" s="1"/>
  <c r="E121" i="18"/>
  <c r="F121" i="18"/>
  <c r="G121" i="18"/>
  <c r="C122" i="18"/>
  <c r="X122" i="18" s="1"/>
  <c r="D122" i="18"/>
  <c r="Y122" i="18" s="1"/>
  <c r="E122" i="18"/>
  <c r="F122" i="18"/>
  <c r="G122" i="18"/>
  <c r="C123" i="18"/>
  <c r="X123" i="18" s="1"/>
  <c r="D123" i="18"/>
  <c r="Y123" i="18" s="1"/>
  <c r="E123" i="18"/>
  <c r="F123" i="18"/>
  <c r="G123" i="18"/>
  <c r="C124" i="18"/>
  <c r="X124" i="18" s="1"/>
  <c r="D124" i="18"/>
  <c r="Y124" i="18" s="1"/>
  <c r="E124" i="18"/>
  <c r="F124" i="18"/>
  <c r="G124" i="18"/>
  <c r="C125" i="18"/>
  <c r="X125" i="18" s="1"/>
  <c r="D125" i="18"/>
  <c r="Y125" i="18" s="1"/>
  <c r="E125" i="18"/>
  <c r="F125" i="18"/>
  <c r="G125" i="18"/>
  <c r="C126" i="18"/>
  <c r="X126" i="18" s="1"/>
  <c r="D126" i="18"/>
  <c r="Y126" i="18" s="1"/>
  <c r="E126" i="18"/>
  <c r="F126" i="18"/>
  <c r="G126" i="18"/>
  <c r="C127" i="18"/>
  <c r="X127" i="18" s="1"/>
  <c r="D127" i="18"/>
  <c r="Y127" i="18" s="1"/>
  <c r="E127" i="18"/>
  <c r="F127" i="18"/>
  <c r="G127" i="18"/>
  <c r="C128" i="18"/>
  <c r="D128" i="18"/>
  <c r="E128" i="18"/>
  <c r="F128" i="18"/>
  <c r="G128" i="18"/>
  <c r="C129" i="18"/>
  <c r="X129" i="18" s="1"/>
  <c r="D129" i="18"/>
  <c r="Y129" i="18" s="1"/>
  <c r="E129" i="18"/>
  <c r="F129" i="18"/>
  <c r="G129" i="18"/>
  <c r="C130" i="18"/>
  <c r="X130" i="18" s="1"/>
  <c r="D130" i="18"/>
  <c r="Y130" i="18" s="1"/>
  <c r="E130" i="18"/>
  <c r="F130" i="18"/>
  <c r="G130" i="18"/>
  <c r="C131" i="18"/>
  <c r="X131" i="18" s="1"/>
  <c r="D131" i="18"/>
  <c r="Y131" i="18" s="1"/>
  <c r="E131" i="18"/>
  <c r="F131" i="18"/>
  <c r="G131" i="18"/>
  <c r="C132" i="18"/>
  <c r="X132" i="18" s="1"/>
  <c r="D132" i="18"/>
  <c r="Y132" i="18" s="1"/>
  <c r="E132" i="18"/>
  <c r="F132" i="18"/>
  <c r="G132" i="18"/>
  <c r="C133" i="18"/>
  <c r="X133" i="18" s="1"/>
  <c r="D133" i="18"/>
  <c r="Y133" i="18" s="1"/>
  <c r="E133" i="18"/>
  <c r="F133" i="18"/>
  <c r="G133" i="18"/>
  <c r="C134" i="18"/>
  <c r="X134" i="18" s="1"/>
  <c r="D134" i="18"/>
  <c r="Y134" i="18" s="1"/>
  <c r="E134" i="18"/>
  <c r="F134" i="18"/>
  <c r="G134" i="18"/>
  <c r="C135" i="18"/>
  <c r="X135" i="18" s="1"/>
  <c r="D135" i="18"/>
  <c r="Y135" i="18" s="1"/>
  <c r="E135" i="18"/>
  <c r="F135" i="18"/>
  <c r="G135" i="18"/>
  <c r="C136" i="18"/>
  <c r="X136" i="18" s="1"/>
  <c r="D136" i="18"/>
  <c r="Y136" i="18" s="1"/>
  <c r="E136" i="18"/>
  <c r="F136" i="18"/>
  <c r="G136" i="18"/>
  <c r="C137" i="18"/>
  <c r="X137" i="18" s="1"/>
  <c r="D137" i="18"/>
  <c r="Y137" i="18" s="1"/>
  <c r="E137" i="18"/>
  <c r="F137" i="18"/>
  <c r="G137" i="18"/>
  <c r="C138" i="18"/>
  <c r="X138" i="18" s="1"/>
  <c r="D138" i="18"/>
  <c r="Y138" i="18" s="1"/>
  <c r="E138" i="18"/>
  <c r="F138" i="18"/>
  <c r="G138" i="18"/>
  <c r="C139" i="18"/>
  <c r="X139" i="18" s="1"/>
  <c r="D139" i="18"/>
  <c r="E139" i="18"/>
  <c r="F139" i="18"/>
  <c r="G139" i="18"/>
  <c r="C140" i="18"/>
  <c r="X140" i="18" s="1"/>
  <c r="D140" i="18"/>
  <c r="Y140" i="18" s="1"/>
  <c r="E140" i="18"/>
  <c r="F140" i="18"/>
  <c r="G140" i="18"/>
  <c r="C141" i="18"/>
  <c r="X141" i="18" s="1"/>
  <c r="D141" i="18"/>
  <c r="Y141" i="18" s="1"/>
  <c r="E141" i="18"/>
  <c r="F141" i="18"/>
  <c r="G141" i="18"/>
  <c r="C142" i="18"/>
  <c r="X142" i="18" s="1"/>
  <c r="D142" i="18"/>
  <c r="Y142" i="18" s="1"/>
  <c r="E142" i="18"/>
  <c r="F142" i="18"/>
  <c r="G142" i="18"/>
  <c r="C143" i="18"/>
  <c r="X143" i="18" s="1"/>
  <c r="D143" i="18"/>
  <c r="Y143" i="18" s="1"/>
  <c r="E143" i="18"/>
  <c r="F143" i="18"/>
  <c r="G143" i="18"/>
  <c r="C144" i="18"/>
  <c r="X144" i="18" s="1"/>
  <c r="D144" i="18"/>
  <c r="Y144" i="18" s="1"/>
  <c r="E144" i="18"/>
  <c r="F144" i="18"/>
  <c r="G144" i="18"/>
  <c r="C145" i="18"/>
  <c r="X145" i="18" s="1"/>
  <c r="D145" i="18"/>
  <c r="Y145" i="18" s="1"/>
  <c r="E145" i="18"/>
  <c r="F145" i="18"/>
  <c r="G145" i="18"/>
  <c r="C146" i="18"/>
  <c r="X146" i="18" s="1"/>
  <c r="D146" i="18"/>
  <c r="Y146" i="18" s="1"/>
  <c r="E146" i="18"/>
  <c r="F146" i="18"/>
  <c r="G146" i="18"/>
  <c r="C147" i="18"/>
  <c r="X147" i="18" s="1"/>
  <c r="D147" i="18"/>
  <c r="Y147" i="18" s="1"/>
  <c r="E147" i="18"/>
  <c r="F147" i="18"/>
  <c r="G147" i="18"/>
  <c r="C148" i="18"/>
  <c r="X148" i="18" s="1"/>
  <c r="D148" i="18"/>
  <c r="Y148" i="18" s="1"/>
  <c r="E148" i="18"/>
  <c r="F148" i="18"/>
  <c r="G148" i="18"/>
  <c r="C149" i="18"/>
  <c r="X149" i="18" s="1"/>
  <c r="D149" i="18"/>
  <c r="Y149" i="18" s="1"/>
  <c r="E149" i="18"/>
  <c r="F149" i="18"/>
  <c r="G149" i="18"/>
  <c r="C150" i="18"/>
  <c r="X150" i="18" s="1"/>
  <c r="D150" i="18"/>
  <c r="Y150" i="18" s="1"/>
  <c r="E150" i="18"/>
  <c r="F150" i="18"/>
  <c r="G150" i="18"/>
  <c r="C151" i="18"/>
  <c r="X151" i="18" s="1"/>
  <c r="D151" i="18"/>
  <c r="Y151" i="18" s="1"/>
  <c r="E151" i="18"/>
  <c r="F151" i="18"/>
  <c r="G151" i="18"/>
  <c r="C152" i="18"/>
  <c r="X152" i="18" s="1"/>
  <c r="D152" i="18"/>
  <c r="Y152" i="18" s="1"/>
  <c r="E152" i="18"/>
  <c r="F152" i="18"/>
  <c r="G152" i="18"/>
  <c r="C153" i="18"/>
  <c r="X153" i="18" s="1"/>
  <c r="D153" i="18"/>
  <c r="Y153" i="18" s="1"/>
  <c r="E153" i="18"/>
  <c r="F153" i="18"/>
  <c r="G153" i="18"/>
  <c r="C154" i="18"/>
  <c r="X154" i="18" s="1"/>
  <c r="D154" i="18"/>
  <c r="Y154" i="18" s="1"/>
  <c r="E154" i="18"/>
  <c r="F154" i="18"/>
  <c r="G154" i="18"/>
  <c r="C155" i="18"/>
  <c r="X155" i="18" s="1"/>
  <c r="D155" i="18"/>
  <c r="Y155" i="18" s="1"/>
  <c r="E155" i="18"/>
  <c r="F155" i="18"/>
  <c r="G155" i="18"/>
  <c r="C156" i="18"/>
  <c r="X156" i="18" s="1"/>
  <c r="D156" i="18"/>
  <c r="Y156" i="18" s="1"/>
  <c r="E156" i="18"/>
  <c r="F156" i="18"/>
  <c r="G156" i="18"/>
  <c r="C157" i="18"/>
  <c r="X157" i="18" s="1"/>
  <c r="D157" i="18"/>
  <c r="Y157" i="18" s="1"/>
  <c r="E157" i="18"/>
  <c r="F157" i="18"/>
  <c r="G157" i="18"/>
  <c r="C158" i="18"/>
  <c r="X158" i="18" s="1"/>
  <c r="D158" i="18"/>
  <c r="Y158" i="18" s="1"/>
  <c r="E158" i="18"/>
  <c r="F158" i="18"/>
  <c r="G158" i="18"/>
  <c r="C159" i="18"/>
  <c r="X159" i="18" s="1"/>
  <c r="D159" i="18"/>
  <c r="Y159" i="18" s="1"/>
  <c r="E159" i="18"/>
  <c r="F159" i="18"/>
  <c r="G159" i="18"/>
  <c r="C160" i="18"/>
  <c r="X160" i="18" s="1"/>
  <c r="D160" i="18"/>
  <c r="Y160" i="18" s="1"/>
  <c r="E160" i="18"/>
  <c r="F160" i="18"/>
  <c r="G160" i="18"/>
  <c r="C161" i="18"/>
  <c r="X161" i="18" s="1"/>
  <c r="D161" i="18"/>
  <c r="Y161" i="18" s="1"/>
  <c r="E161" i="18"/>
  <c r="F161" i="18"/>
  <c r="G161" i="18"/>
  <c r="C162" i="18"/>
  <c r="X162" i="18" s="1"/>
  <c r="D162" i="18"/>
  <c r="Y162" i="18" s="1"/>
  <c r="E162" i="18"/>
  <c r="F162" i="18"/>
  <c r="G162" i="18"/>
  <c r="C163" i="18"/>
  <c r="X163" i="18" s="1"/>
  <c r="D163" i="18"/>
  <c r="Y163" i="18" s="1"/>
  <c r="E163" i="18"/>
  <c r="F163" i="18"/>
  <c r="G163" i="18"/>
  <c r="C164" i="18"/>
  <c r="X164" i="18" s="1"/>
  <c r="D164" i="18"/>
  <c r="Y164" i="18" s="1"/>
  <c r="E164" i="18"/>
  <c r="F164" i="18"/>
  <c r="G164" i="18"/>
  <c r="C165" i="18"/>
  <c r="X165" i="18" s="1"/>
  <c r="D165" i="18"/>
  <c r="Y165" i="18" s="1"/>
  <c r="E165" i="18"/>
  <c r="F165" i="18"/>
  <c r="G165" i="18"/>
  <c r="C166" i="18"/>
  <c r="X166" i="18" s="1"/>
  <c r="D166" i="18"/>
  <c r="Y166" i="18" s="1"/>
  <c r="E166" i="18"/>
  <c r="F166" i="18"/>
  <c r="G166" i="18"/>
  <c r="C167" i="18"/>
  <c r="X167" i="18" s="1"/>
  <c r="D167" i="18"/>
  <c r="Y167" i="18" s="1"/>
  <c r="E167" i="18"/>
  <c r="F167" i="18"/>
  <c r="G167" i="18"/>
  <c r="C168" i="18"/>
  <c r="X168" i="18" s="1"/>
  <c r="D168" i="18"/>
  <c r="Y168" i="18" s="1"/>
  <c r="E168" i="18"/>
  <c r="F168" i="18"/>
  <c r="G168" i="18"/>
  <c r="C169" i="18"/>
  <c r="X169" i="18" s="1"/>
  <c r="D169" i="18"/>
  <c r="Y169" i="18" s="1"/>
  <c r="E169" i="18"/>
  <c r="F169" i="18"/>
  <c r="G169" i="18"/>
  <c r="C170" i="18"/>
  <c r="X170" i="18" s="1"/>
  <c r="D170" i="18"/>
  <c r="Y170" i="18" s="1"/>
  <c r="E170" i="18"/>
  <c r="F170" i="18"/>
  <c r="G170" i="18"/>
  <c r="C171" i="18"/>
  <c r="X171" i="18" s="1"/>
  <c r="D171" i="18"/>
  <c r="E171" i="18"/>
  <c r="F171" i="18"/>
  <c r="G171" i="18"/>
  <c r="C172" i="18"/>
  <c r="X172" i="18" s="1"/>
  <c r="D172" i="18"/>
  <c r="Y172" i="18" s="1"/>
  <c r="E172" i="18"/>
  <c r="F172" i="18"/>
  <c r="G172" i="18"/>
  <c r="C173" i="18"/>
  <c r="X173" i="18" s="1"/>
  <c r="D173" i="18"/>
  <c r="Y173" i="18" s="1"/>
  <c r="E173" i="18"/>
  <c r="F173" i="18"/>
  <c r="G173" i="18"/>
  <c r="C174" i="18"/>
  <c r="X174" i="18" s="1"/>
  <c r="D174" i="18"/>
  <c r="Y174" i="18" s="1"/>
  <c r="E174" i="18"/>
  <c r="F174" i="18"/>
  <c r="G174" i="18"/>
  <c r="I20" i="17" l="1"/>
  <c r="I16" i="17"/>
  <c r="I27" i="16"/>
  <c r="I23" i="17"/>
  <c r="I19" i="16"/>
  <c r="D62" i="17"/>
  <c r="D46" i="17"/>
  <c r="D30" i="17"/>
  <c r="D61" i="16"/>
  <c r="D57" i="16"/>
  <c r="D53" i="16"/>
  <c r="D49" i="16"/>
  <c r="D45" i="16"/>
  <c r="D41" i="16"/>
  <c r="D37" i="16"/>
  <c r="D33" i="16"/>
  <c r="D29" i="16"/>
  <c r="D25" i="16"/>
  <c r="H20" i="17"/>
  <c r="H28" i="17"/>
  <c r="C56" i="17"/>
  <c r="C54" i="17"/>
  <c r="D49" i="17"/>
  <c r="C40" i="17"/>
  <c r="C38" i="17"/>
  <c r="D33" i="17"/>
  <c r="C24" i="17"/>
  <c r="C22" i="17"/>
  <c r="H24" i="16"/>
  <c r="I21" i="16"/>
  <c r="H16" i="16"/>
  <c r="C48" i="16"/>
  <c r="C32" i="16"/>
  <c r="I26" i="17"/>
  <c r="I22" i="16"/>
  <c r="I18" i="17"/>
  <c r="C60" i="17"/>
  <c r="C51" i="17"/>
  <c r="C44" i="17"/>
  <c r="C35" i="17"/>
  <c r="C28" i="17"/>
  <c r="I26" i="16"/>
  <c r="H21" i="16"/>
  <c r="I18" i="16"/>
  <c r="C61" i="16"/>
  <c r="C53" i="16"/>
  <c r="C45" i="16"/>
  <c r="C37" i="16"/>
  <c r="C29" i="16"/>
  <c r="D63" i="17"/>
  <c r="D51" i="16"/>
  <c r="D47" i="17"/>
  <c r="D43" i="16"/>
  <c r="D39" i="17"/>
  <c r="D23" i="17"/>
  <c r="D22" i="16"/>
  <c r="H23" i="17"/>
  <c r="C62" i="17"/>
  <c r="D57" i="17"/>
  <c r="C46" i="17"/>
  <c r="D41" i="17"/>
  <c r="C30" i="17"/>
  <c r="D25" i="17"/>
  <c r="D59" i="16"/>
  <c r="D55" i="17"/>
  <c r="D35" i="16"/>
  <c r="D31" i="17"/>
  <c r="D27" i="16"/>
  <c r="D62" i="16"/>
  <c r="D58" i="17"/>
  <c r="D54" i="16"/>
  <c r="D50" i="17"/>
  <c r="D46" i="16"/>
  <c r="D42" i="17"/>
  <c r="D38" i="16"/>
  <c r="D34" i="17"/>
  <c r="D30" i="16"/>
  <c r="D26" i="17"/>
  <c r="D61" i="17"/>
  <c r="D56" i="17"/>
  <c r="D53" i="17"/>
  <c r="D48" i="17"/>
  <c r="D45" i="17"/>
  <c r="D40" i="17"/>
  <c r="D37" i="17"/>
  <c r="D32" i="17"/>
  <c r="D29" i="17"/>
  <c r="D24" i="17"/>
  <c r="I28" i="16"/>
  <c r="I24" i="16"/>
  <c r="I23" i="16"/>
  <c r="I20" i="16"/>
  <c r="I16" i="16"/>
  <c r="H18" i="17"/>
  <c r="I28" i="17"/>
  <c r="C59" i="17"/>
  <c r="D54" i="17"/>
  <c r="C52" i="17"/>
  <c r="C43" i="17"/>
  <c r="D38" i="17"/>
  <c r="C36" i="17"/>
  <c r="C27" i="17"/>
  <c r="D22" i="17"/>
  <c r="D63" i="16"/>
  <c r="C58" i="16"/>
  <c r="D55" i="16"/>
  <c r="C50" i="16"/>
  <c r="D47" i="16"/>
  <c r="C42" i="16"/>
  <c r="D39" i="16"/>
  <c r="C34" i="16"/>
  <c r="D31" i="16"/>
  <c r="C26" i="16"/>
  <c r="D23" i="16"/>
  <c r="C49" i="17"/>
  <c r="C33" i="17"/>
  <c r="C55" i="16"/>
  <c r="D44" i="16"/>
  <c r="C31" i="16"/>
  <c r="C63" i="17"/>
  <c r="C57" i="16"/>
  <c r="C41" i="16"/>
  <c r="C25" i="16"/>
  <c r="D60" i="16"/>
  <c r="C47" i="16"/>
  <c r="C39" i="16"/>
  <c r="D28" i="16"/>
  <c r="D52" i="16"/>
  <c r="D36" i="16"/>
  <c r="C23" i="16"/>
  <c r="H17" i="17"/>
  <c r="I27" i="17"/>
  <c r="H22" i="17"/>
  <c r="I25" i="17"/>
  <c r="I17" i="17"/>
  <c r="H25" i="17"/>
  <c r="I22" i="17"/>
  <c r="H26" i="16"/>
  <c r="I19" i="17"/>
  <c r="H27" i="17"/>
  <c r="I24" i="17"/>
  <c r="H19" i="17"/>
  <c r="H5" i="17"/>
  <c r="H6" i="17"/>
  <c r="H7" i="17"/>
  <c r="H8" i="16"/>
  <c r="H9" i="16"/>
  <c r="H10" i="17"/>
  <c r="H11" i="17"/>
  <c r="H12" i="16"/>
  <c r="H13" i="16"/>
  <c r="H14" i="16"/>
  <c r="H15" i="17"/>
  <c r="C5" i="16"/>
  <c r="C6" i="17"/>
  <c r="C7" i="16"/>
  <c r="D7" i="16"/>
  <c r="C8" i="17"/>
  <c r="C9" i="16"/>
  <c r="C10" i="16"/>
  <c r="C11" i="17"/>
  <c r="C12" i="16"/>
  <c r="C13" i="16"/>
  <c r="C14" i="17"/>
  <c r="C15" i="17"/>
  <c r="C16" i="16"/>
  <c r="C17" i="16"/>
  <c r="C18" i="16"/>
  <c r="C19" i="17"/>
  <c r="C20" i="16"/>
  <c r="C21" i="16"/>
  <c r="G5" i="17"/>
  <c r="G6" i="17"/>
  <c r="G7" i="17"/>
  <c r="G8" i="17"/>
  <c r="G9" i="17"/>
  <c r="G10" i="17"/>
  <c r="G11" i="17"/>
  <c r="G12" i="17"/>
  <c r="G13" i="17"/>
  <c r="G14" i="17"/>
  <c r="G15" i="17"/>
  <c r="B5" i="17"/>
  <c r="B6" i="17"/>
  <c r="B7" i="17"/>
  <c r="B8" i="17"/>
  <c r="B9" i="17"/>
  <c r="B10" i="17"/>
  <c r="B11" i="17"/>
  <c r="B12" i="17"/>
  <c r="B13" i="17"/>
  <c r="C13" i="17"/>
  <c r="B14" i="17"/>
  <c r="B15" i="17"/>
  <c r="B16" i="17"/>
  <c r="B17" i="17"/>
  <c r="B18" i="17"/>
  <c r="B19" i="17"/>
  <c r="B20" i="17"/>
  <c r="B21" i="17"/>
  <c r="G5" i="16"/>
  <c r="G6" i="16"/>
  <c r="G7" i="16"/>
  <c r="G8" i="16"/>
  <c r="G9" i="16"/>
  <c r="G10" i="16"/>
  <c r="G11" i="16"/>
  <c r="G12" i="16"/>
  <c r="G13" i="16"/>
  <c r="G14" i="16"/>
  <c r="G15" i="16"/>
  <c r="B5" i="16"/>
  <c r="B6" i="16"/>
  <c r="B7" i="16"/>
  <c r="B8" i="16"/>
  <c r="B9" i="16"/>
  <c r="B10" i="16"/>
  <c r="B11" i="16"/>
  <c r="B12" i="16"/>
  <c r="B13" i="16"/>
  <c r="B14" i="16"/>
  <c r="B15" i="16"/>
  <c r="D15" i="16"/>
  <c r="B16" i="16"/>
  <c r="B17" i="16"/>
  <c r="B18" i="16"/>
  <c r="H11" i="16" l="1"/>
  <c r="I11" i="16"/>
  <c r="D21" i="17"/>
  <c r="D13" i="16"/>
  <c r="H8" i="17"/>
  <c r="H7" i="16"/>
  <c r="I14" i="16"/>
  <c r="C18" i="17"/>
  <c r="I14" i="17"/>
  <c r="C10" i="17"/>
  <c r="D21" i="16"/>
  <c r="D13" i="17"/>
  <c r="I11" i="17"/>
  <c r="D16" i="17"/>
  <c r="D8" i="17"/>
  <c r="I8" i="16"/>
  <c r="H5" i="16"/>
  <c r="D10" i="17"/>
  <c r="D5" i="16"/>
  <c r="H13" i="17"/>
  <c r="C14" i="16"/>
  <c r="I15" i="16"/>
  <c r="I7" i="16"/>
  <c r="D11" i="16"/>
  <c r="C19" i="16"/>
  <c r="C12" i="17"/>
  <c r="I9" i="17"/>
  <c r="I6" i="17"/>
  <c r="I8" i="17"/>
  <c r="D14" i="17"/>
  <c r="D6" i="16"/>
  <c r="H10" i="16"/>
  <c r="C16" i="17"/>
  <c r="D18" i="17"/>
  <c r="I12" i="17"/>
  <c r="C6" i="16"/>
  <c r="D5" i="17"/>
  <c r="I10" i="16"/>
  <c r="D6" i="17"/>
  <c r="C20" i="17"/>
  <c r="D19" i="17"/>
  <c r="D11" i="17"/>
  <c r="I13" i="17"/>
  <c r="I5" i="17"/>
  <c r="D19" i="16"/>
  <c r="D17" i="17"/>
  <c r="I7" i="17"/>
  <c r="C8" i="16"/>
  <c r="I6" i="16"/>
  <c r="I10" i="17"/>
  <c r="C15" i="16"/>
  <c r="I13" i="16"/>
  <c r="D9" i="17"/>
  <c r="C11" i="16"/>
  <c r="I5" i="16"/>
  <c r="C7" i="17"/>
  <c r="H9" i="17"/>
  <c r="D20" i="16"/>
  <c r="D15" i="17"/>
  <c r="D12" i="16"/>
  <c r="D7" i="17"/>
  <c r="I15" i="17"/>
  <c r="D14" i="16"/>
  <c r="H12" i="17"/>
  <c r="D18" i="16"/>
  <c r="D10" i="16"/>
  <c r="D8" i="16"/>
  <c r="C5" i="17"/>
  <c r="D16" i="16"/>
  <c r="H15" i="16"/>
  <c r="C21" i="17"/>
  <c r="I9" i="16"/>
  <c r="H14" i="17"/>
  <c r="I12" i="16"/>
  <c r="H6" i="16"/>
  <c r="D20" i="17"/>
  <c r="D12" i="17"/>
  <c r="C17" i="17"/>
  <c r="D17" i="16"/>
  <c r="D9" i="16"/>
  <c r="C9" i="17"/>
  <c r="H24" i="19"/>
  <c r="I24" i="19"/>
  <c r="H25" i="19"/>
  <c r="I25" i="19"/>
  <c r="H22" i="19"/>
  <c r="I22" i="19"/>
  <c r="H15" i="19"/>
  <c r="I15" i="19"/>
  <c r="H14" i="19"/>
  <c r="I14" i="19"/>
  <c r="H12" i="19"/>
  <c r="I12" i="19"/>
  <c r="H23" i="19"/>
  <c r="I23" i="19"/>
  <c r="H18" i="19"/>
  <c r="I18" i="19"/>
  <c r="H17" i="19"/>
  <c r="I17" i="19"/>
  <c r="H11" i="19"/>
  <c r="I11" i="19"/>
  <c r="H9" i="19"/>
  <c r="I9" i="19"/>
  <c r="H13" i="19"/>
  <c r="I13" i="19"/>
  <c r="G23" i="19" l="1"/>
  <c r="G11" i="19"/>
  <c r="G14" i="19"/>
  <c r="G18" i="19"/>
  <c r="G22" i="19"/>
  <c r="G9" i="19"/>
  <c r="G17" i="19"/>
  <c r="G15" i="19"/>
  <c r="G13" i="19"/>
  <c r="G25" i="19"/>
  <c r="G12" i="19"/>
  <c r="G24" i="19"/>
  <c r="I19" i="19"/>
  <c r="H19" i="19"/>
  <c r="G19" i="19"/>
  <c r="D36" i="19"/>
  <c r="C36" i="19"/>
  <c r="B36" i="19"/>
  <c r="AB4" i="18"/>
  <c r="AA4" i="18"/>
  <c r="Z4" i="18"/>
  <c r="E4" i="18"/>
  <c r="C4" i="17" s="1"/>
  <c r="F4" i="18"/>
  <c r="G4" i="18"/>
  <c r="AJ4" i="18"/>
  <c r="AI4" i="18"/>
  <c r="AH4" i="18"/>
  <c r="T4" i="18"/>
  <c r="S4" i="18"/>
  <c r="R4" i="18"/>
  <c r="H4" i="16" s="1"/>
  <c r="Q4" i="18"/>
  <c r="AG4" i="18" s="1"/>
  <c r="P4" i="18"/>
  <c r="AF4" i="18" s="1"/>
  <c r="D4" i="18"/>
  <c r="Y4" i="18" s="1"/>
  <c r="C4" i="18"/>
  <c r="X4" i="18" s="1"/>
  <c r="G4" i="17"/>
  <c r="G4" i="16"/>
  <c r="B4" i="17"/>
  <c r="B4" i="16"/>
  <c r="D4" i="17" l="1"/>
  <c r="I4" i="16"/>
  <c r="D4" i="16"/>
  <c r="H4" i="17"/>
  <c r="C4" i="16"/>
  <c r="I4" i="17"/>
</calcChain>
</file>

<file path=xl/sharedStrings.xml><?xml version="1.0" encoding="utf-8"?>
<sst xmlns="http://schemas.openxmlformats.org/spreadsheetml/2006/main" count="3533" uniqueCount="2680">
  <si>
    <t>Pill placebo</t>
  </si>
  <si>
    <t>Intervention</t>
  </si>
  <si>
    <t>N</t>
  </si>
  <si>
    <t>Class</t>
  </si>
  <si>
    <t xml:space="preserve"> mean</t>
  </si>
  <si>
    <t>median</t>
  </si>
  <si>
    <t>Relative to pill placebo</t>
  </si>
  <si>
    <t>Model</t>
  </si>
  <si>
    <t>SD</t>
  </si>
  <si>
    <t>Totresdev</t>
  </si>
  <si>
    <t>Datapoints</t>
  </si>
  <si>
    <t>DIC</t>
  </si>
  <si>
    <t>RE – random class effect</t>
  </si>
  <si>
    <t>RE – inconsistency</t>
  </si>
  <si>
    <t>Posterior median rank</t>
  </si>
  <si>
    <t>95%CrI</t>
  </si>
  <si>
    <t>NMA consistency</t>
  </si>
  <si>
    <t>Pairwise inconsistency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</si>
  <si>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</si>
  <si>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</si>
  <si>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</si>
  <si>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</si>
  <si>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</si>
  <si>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</si>
  <si>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</si>
  <si>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</si>
  <si>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</si>
  <si>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</si>
  <si>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</si>
  <si>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na[]</t>
  </si>
  <si>
    <t>t[,1]</t>
  </si>
  <si>
    <t>t[,2]</t>
  </si>
  <si>
    <t>t[,3]</t>
  </si>
  <si>
    <t>t[,4]</t>
  </si>
  <si>
    <t>t[,5]</t>
  </si>
  <si>
    <t>n[,1]</t>
  </si>
  <si>
    <t>n[,2]</t>
  </si>
  <si>
    <t>n[,3]</t>
  </si>
  <si>
    <t>n[,4]</t>
  </si>
  <si>
    <t>n[,5]</t>
  </si>
  <si>
    <t>r[,1]</t>
  </si>
  <si>
    <t>r[,2]</t>
  </si>
  <si>
    <t>r[,3]</t>
  </si>
  <si>
    <t>#</t>
  </si>
  <si>
    <t>studyid</t>
  </si>
  <si>
    <t>NA</t>
  </si>
  <si>
    <t>Mischoulon 2014</t>
  </si>
  <si>
    <t>Nierenberg 2007</t>
  </si>
  <si>
    <t>Tollefson 1994</t>
  </si>
  <si>
    <t>Hollon 1992</t>
  </si>
  <si>
    <t>Blumenthal 2007</t>
  </si>
  <si>
    <t>Exercise</t>
  </si>
  <si>
    <t>TCA</t>
  </si>
  <si>
    <t>Amitriptyline</t>
  </si>
  <si>
    <t>Imipramine</t>
  </si>
  <si>
    <t>Lofepramine</t>
  </si>
  <si>
    <t>SSRI</t>
  </si>
  <si>
    <t>Citalopram</t>
  </si>
  <si>
    <t>Escitalopram</t>
  </si>
  <si>
    <t>Fluoxetine</t>
  </si>
  <si>
    <t>Sertraline</t>
  </si>
  <si>
    <t>Short-term psychodynamic psychotherapy individual</t>
  </si>
  <si>
    <t>Short-term psychodynamic psychotherapies</t>
  </si>
  <si>
    <t>Problem solving</t>
  </si>
  <si>
    <t>Cognitive and cognitive behavioural therapies (individual)</t>
  </si>
  <si>
    <t>CBT individual (over 15 sessions)</t>
  </si>
  <si>
    <t>CBT group (under 15 sessions)</t>
  </si>
  <si>
    <t>Behavioural, cognitive, or CBT groups</t>
  </si>
  <si>
    <t>Combined (Cognitive and cognitive behavioural therapies individual + AD)</t>
  </si>
  <si>
    <t>CBT individual (over 15 sessions) + imipramine</t>
  </si>
  <si>
    <t>Combined (Short-term psychodynamic psychotherapies + AD)</t>
  </si>
  <si>
    <t>Short-term psychodynamic psychotherapy individual + any SSRI</t>
  </si>
  <si>
    <t>Combined (Exercise + AD/CBT)</t>
  </si>
  <si>
    <t>Exercise + Sertraline</t>
  </si>
  <si>
    <t>Intervention codes, class codes, interventions of interest, classes of interest</t>
  </si>
  <si>
    <t>ALL LORS - interventions, delete lor[2,1]</t>
  </si>
  <si>
    <t>ALL LORS - classes, delete diffClass[2,1]</t>
  </si>
  <si>
    <t>Ranks - interventions of interest</t>
  </si>
  <si>
    <t>Ranks - classes of interest</t>
  </si>
  <si>
    <t>treatcode</t>
  </si>
  <si>
    <t>treatrank</t>
  </si>
  <si>
    <t>treat</t>
  </si>
  <si>
    <t>classcode</t>
  </si>
  <si>
    <t>classrank</t>
  </si>
  <si>
    <t>class</t>
  </si>
  <si>
    <t xml:space="preserve"> node</t>
  </si>
  <si>
    <t xml:space="preserve"> sd</t>
  </si>
  <si>
    <t xml:space="preserve"> MC error</t>
  </si>
  <si>
    <t>start</t>
  </si>
  <si>
    <t>sample</t>
  </si>
  <si>
    <t>Median log(OR)</t>
  </si>
  <si>
    <t>95% CrI</t>
  </si>
  <si>
    <t>Median OR</t>
  </si>
  <si>
    <t xml:space="preserve"> </t>
  </si>
  <si>
    <t>ALL LORS - INTERVENTIONS</t>
  </si>
  <si>
    <t>ALL LORS - Classes</t>
  </si>
  <si>
    <t>ALL ORS - INTERVENTIONS</t>
  </si>
  <si>
    <t>ALL ORS - Classes</t>
  </si>
  <si>
    <t>median log(OR)</t>
  </si>
  <si>
    <t>median OR</t>
  </si>
  <si>
    <t>Any SSRI</t>
  </si>
  <si>
    <t>Problem solving individual</t>
  </si>
  <si>
    <t>Problem solving individual + any SSRI</t>
  </si>
  <si>
    <t>Combined (Problem solving + AD)</t>
  </si>
  <si>
    <t>r[,4]</t>
  </si>
  <si>
    <t>r[,5]</t>
  </si>
  <si>
    <t>Tollefson 1993</t>
  </si>
  <si>
    <t>Blumenthal 1999</t>
  </si>
  <si>
    <t>Mynors-Wallis 2000</t>
  </si>
  <si>
    <t>Waitlist</t>
  </si>
  <si>
    <t>No treatment</t>
  </si>
  <si>
    <t>Attention placebo</t>
  </si>
  <si>
    <t>Attention placebo + TAU</t>
  </si>
  <si>
    <t>TAU</t>
  </si>
  <si>
    <t>Enhanced TAU</t>
  </si>
  <si>
    <t>Exercise + TAU</t>
  </si>
  <si>
    <t>Any TCA</t>
  </si>
  <si>
    <t>Any SSRI + Enhanced TAU</t>
  </si>
  <si>
    <t>Any AD</t>
  </si>
  <si>
    <t>Short-term psychodynamic psychotherapy group</t>
  </si>
  <si>
    <t>Computerised behavioural activation with support</t>
  </si>
  <si>
    <t>Self-help with support</t>
  </si>
  <si>
    <t>Computerised psychodynamic therapy with support</t>
  </si>
  <si>
    <t>Computerised-CBT (CCBT) with support</t>
  </si>
  <si>
    <t>Computerised-CBT (CCBT) with support + TAU</t>
  </si>
  <si>
    <t>Tailored computerised-CBT (CCBT) with support</t>
  </si>
  <si>
    <t>Cognitive bibliotherapy</t>
  </si>
  <si>
    <t>Self-help</t>
  </si>
  <si>
    <t>Cognitive bibliotherapy + TAU</t>
  </si>
  <si>
    <t>Computerised-CBT (CCBT)</t>
  </si>
  <si>
    <t>Computerised-CBT (CCBT) + TAU</t>
  </si>
  <si>
    <t>Tailored computerised psychoeducation and self-help strategies</t>
  </si>
  <si>
    <t>Psychoeducational group programme + TAU</t>
  </si>
  <si>
    <t>Psychoeducational interventions</t>
  </si>
  <si>
    <t>Interpersonal psychotherapy (IPT)</t>
  </si>
  <si>
    <t>Emotion-focused therapy (EFT)</t>
  </si>
  <si>
    <t>Counselling</t>
  </si>
  <si>
    <t>Interpersonal counselling</t>
  </si>
  <si>
    <t>Non-directive counselling</t>
  </si>
  <si>
    <t>Psychodynamic counselling + TAU</t>
  </si>
  <si>
    <t>Relational client-centered therapy</t>
  </si>
  <si>
    <t>Problem solving individual + enhanced TAU</t>
  </si>
  <si>
    <t>Behavioural activation (BA)</t>
  </si>
  <si>
    <t>Behavioural therapies (individual)</t>
  </si>
  <si>
    <t>Behavioural therapy (Lewinsohn 1976)</t>
  </si>
  <si>
    <t>CBT individual (under 15 sessions)</t>
  </si>
  <si>
    <t>CBT individual (over 15 sessions) + TAU</t>
  </si>
  <si>
    <t>Rational emotive behaviour therapy (REBT) individual</t>
  </si>
  <si>
    <t>Third-wave cognitive therapy individual</t>
  </si>
  <si>
    <t>CBT group (under 15 sessions) + TAU</t>
  </si>
  <si>
    <t>Coping with Depression course (group) + TAU</t>
  </si>
  <si>
    <t>CBT individual (over 15 sessions) + any TCA</t>
  </si>
  <si>
    <t>CBT group (under 15 sessions) + imipramine</t>
  </si>
  <si>
    <t>Combined (Behavioural, cognitive, or CBT groups + AD)</t>
  </si>
  <si>
    <t>Supportive psychotherapy + any SSRI</t>
  </si>
  <si>
    <t>Combined (Counselling + AD)</t>
  </si>
  <si>
    <t>Interpersonal psychotherapy (IPT) + any AD</t>
  </si>
  <si>
    <t>Combined (IPT + AD)</t>
  </si>
  <si>
    <t>Short-term psychodynamic psychotherapy individual + Any AD</t>
  </si>
  <si>
    <t>CBT individual (over 15 sessions) + Pill placebo</t>
  </si>
  <si>
    <t>Combined (psych + placebo)</t>
  </si>
  <si>
    <t>Jakobsen 2014</t>
  </si>
  <si>
    <t>Meyer 2015</t>
  </si>
  <si>
    <t>Greenberg 1998</t>
  </si>
  <si>
    <t>Casañas 2012</t>
  </si>
  <si>
    <t>Del Carmen 2015</t>
  </si>
  <si>
    <t>Ruwaard 2009</t>
  </si>
  <si>
    <t>Fava 2005</t>
  </si>
  <si>
    <t>DeJonghe 2001/Kool 2003</t>
  </si>
  <si>
    <t>Van Schaik 2006</t>
  </si>
  <si>
    <t>Ekkers 2011</t>
  </si>
  <si>
    <t>Allart-van Dam 2003</t>
  </si>
  <si>
    <t>Rosso 2013</t>
  </si>
  <si>
    <t>Ho 2014</t>
  </si>
  <si>
    <t>Moradveisi 2013</t>
  </si>
  <si>
    <t>Geraedts 2014</t>
  </si>
  <si>
    <t>Maina 2010</t>
  </si>
  <si>
    <t>Kennedy 2007</t>
  </si>
  <si>
    <t>Murphy 1995</t>
  </si>
  <si>
    <t>Buntrock 2015</t>
  </si>
  <si>
    <t>McRae 2014/Saveanu 2015</t>
  </si>
  <si>
    <t>Maina 2007</t>
  </si>
  <si>
    <t>Joling 2011</t>
  </si>
  <si>
    <t>Husain 2014</t>
  </si>
  <si>
    <t>Serretti 2013</t>
  </si>
  <si>
    <t>Ou 2011</t>
  </si>
  <si>
    <t>Pace 1993</t>
  </si>
  <si>
    <t>Levesque 2011</t>
  </si>
  <si>
    <t>Simpson 2003</t>
  </si>
  <si>
    <t>Wagner 2014</t>
  </si>
  <si>
    <t>Menchetti 2014</t>
  </si>
  <si>
    <t>DeJonghe 2004</t>
  </si>
  <si>
    <t>Choi 2012</t>
  </si>
  <si>
    <t>McIndoo 2016</t>
  </si>
  <si>
    <t>Kendrick 2009</t>
  </si>
  <si>
    <t>Johansson 2012a</t>
  </si>
  <si>
    <t>Yeung 2012</t>
  </si>
  <si>
    <t>Frank 2011</t>
  </si>
  <si>
    <t>Schramm 2007/Zobel 2011</t>
  </si>
  <si>
    <t>Carter 2013</t>
  </si>
  <si>
    <t>Carlbring 2013</t>
  </si>
  <si>
    <t>Alexopoulos 2016</t>
  </si>
  <si>
    <t>Miller 1989b</t>
  </si>
  <si>
    <t>Cramer 2011</t>
  </si>
  <si>
    <t>Losada 2015</t>
  </si>
  <si>
    <t>Barber 2012</t>
  </si>
  <si>
    <t>Covi 1987</t>
  </si>
  <si>
    <t>Herman 2002</t>
  </si>
  <si>
    <t>Schulberg 1996</t>
  </si>
  <si>
    <t>Gilbody 2015</t>
  </si>
  <si>
    <t>Johansson 2012b</t>
  </si>
  <si>
    <t>Peveler 2005</t>
  </si>
  <si>
    <t>Selmi 1990</t>
  </si>
  <si>
    <t>Miranda 2003</t>
  </si>
  <si>
    <t>David 2008</t>
  </si>
  <si>
    <t>Mynors-Wallis 1995</t>
  </si>
  <si>
    <t>Blackburn 1997</t>
  </si>
  <si>
    <t>Dimidjian 2006</t>
  </si>
  <si>
    <t>Scott 1992</t>
  </si>
  <si>
    <t>Elkin 1989</t>
  </si>
  <si>
    <t>Murphy 1984</t>
  </si>
  <si>
    <t>Dunn 2005</t>
  </si>
  <si>
    <t>diffClass[1,2]</t>
  </si>
  <si>
    <t>diffClass[1,3]</t>
  </si>
  <si>
    <t>diffClass[1,4]</t>
  </si>
  <si>
    <t>diffClass[1,5]</t>
  </si>
  <si>
    <t>diffClass[1,6]</t>
  </si>
  <si>
    <t>diffClass[1,7]</t>
  </si>
  <si>
    <t>diffClass[1,8]</t>
  </si>
  <si>
    <t>diffClass[1,9]</t>
  </si>
  <si>
    <t>diffClass[1,10]</t>
  </si>
  <si>
    <t>diffClass[1,11]</t>
  </si>
  <si>
    <t>diffClass[1,12]</t>
  </si>
  <si>
    <t>diffClass[1,13]</t>
  </si>
  <si>
    <t>diffClass[1,14]</t>
  </si>
  <si>
    <t>diffClass[1,15]</t>
  </si>
  <si>
    <t>diffClass[1,16]</t>
  </si>
  <si>
    <t>diffClass[1,17]</t>
  </si>
  <si>
    <t>diffClass[1,18]</t>
  </si>
  <si>
    <t>diffClass[1,19]</t>
  </si>
  <si>
    <t>diffClass[1,20]</t>
  </si>
  <si>
    <t>diffClass[1,21]</t>
  </si>
  <si>
    <t>diffClass[1,22]</t>
  </si>
  <si>
    <t>diffClass[1,23]</t>
  </si>
  <si>
    <t>diffClass[1,24]</t>
  </si>
  <si>
    <t>diffClass[1,25]</t>
  </si>
  <si>
    <t>diffClass[1,26]</t>
  </si>
  <si>
    <t>diffClass[2,3]</t>
  </si>
  <si>
    <t>diffClass[2,4]</t>
  </si>
  <si>
    <t>diffClass[2,5]</t>
  </si>
  <si>
    <t>diffClass[2,6]</t>
  </si>
  <si>
    <t>diffClass[2,7]</t>
  </si>
  <si>
    <t>diffClass[2,8]</t>
  </si>
  <si>
    <t>diffClass[2,9]</t>
  </si>
  <si>
    <t>diffClass[2,10]</t>
  </si>
  <si>
    <t>diffClass[2,11]</t>
  </si>
  <si>
    <t>diffClass[2,12]</t>
  </si>
  <si>
    <t>diffClass[2,13]</t>
  </si>
  <si>
    <t>diffClass[2,14]</t>
  </si>
  <si>
    <t>diffClass[2,15]</t>
  </si>
  <si>
    <t>diffClass[2,16]</t>
  </si>
  <si>
    <t>diffClass[2,17]</t>
  </si>
  <si>
    <t>diffClass[2,18]</t>
  </si>
  <si>
    <t>diffClass[2,19]</t>
  </si>
  <si>
    <t>diffClass[2,20]</t>
  </si>
  <si>
    <t>diffClass[2,21]</t>
  </si>
  <si>
    <t>diffClass[2,22]</t>
  </si>
  <si>
    <t>diffClass[2,23]</t>
  </si>
  <si>
    <t>diffClass[2,24]</t>
  </si>
  <si>
    <t>diffClass[2,25]</t>
  </si>
  <si>
    <t>diffClass[2,26]</t>
  </si>
  <si>
    <t>diffClass[3,4]</t>
  </si>
  <si>
    <t>diffClass[3,5]</t>
  </si>
  <si>
    <t>diffClass[3,6]</t>
  </si>
  <si>
    <t>diffClass[3,7]</t>
  </si>
  <si>
    <t>diffClass[3,8]</t>
  </si>
  <si>
    <t>diffClass[3,9]</t>
  </si>
  <si>
    <t>diffClass[3,10]</t>
  </si>
  <si>
    <t>diffClass[3,11]</t>
  </si>
  <si>
    <t>diffClass[3,12]</t>
  </si>
  <si>
    <t>diffClass[3,13]</t>
  </si>
  <si>
    <t>diffClass[3,14]</t>
  </si>
  <si>
    <t>diffClass[3,15]</t>
  </si>
  <si>
    <t>diffClass[3,16]</t>
  </si>
  <si>
    <t>diffClass[3,17]</t>
  </si>
  <si>
    <t>diffClass[3,18]</t>
  </si>
  <si>
    <t>diffClass[3,19]</t>
  </si>
  <si>
    <t>diffClass[3,20]</t>
  </si>
  <si>
    <t>diffClass[3,21]</t>
  </si>
  <si>
    <t>diffClass[3,22]</t>
  </si>
  <si>
    <t>diffClass[3,23]</t>
  </si>
  <si>
    <t>diffClass[3,24]</t>
  </si>
  <si>
    <t>diffClass[3,25]</t>
  </si>
  <si>
    <t>diffClass[3,26]</t>
  </si>
  <si>
    <t>diffClass[4,5]</t>
  </si>
  <si>
    <t>diffClass[4,6]</t>
  </si>
  <si>
    <t>diffClass[4,7]</t>
  </si>
  <si>
    <t>diffClass[4,8]</t>
  </si>
  <si>
    <t>diffClass[4,9]</t>
  </si>
  <si>
    <t>diffClass[4,10]</t>
  </si>
  <si>
    <t>diffClass[4,11]</t>
  </si>
  <si>
    <t>diffClass[4,12]</t>
  </si>
  <si>
    <t>diffClass[4,13]</t>
  </si>
  <si>
    <t>diffClass[4,14]</t>
  </si>
  <si>
    <t>diffClass[4,15]</t>
  </si>
  <si>
    <t>diffClass[4,16]</t>
  </si>
  <si>
    <t>diffClass[4,17]</t>
  </si>
  <si>
    <t>diffClass[4,18]</t>
  </si>
  <si>
    <t>diffClass[4,19]</t>
  </si>
  <si>
    <t>diffClass[4,20]</t>
  </si>
  <si>
    <t>diffClass[4,21]</t>
  </si>
  <si>
    <t>diffClass[4,22]</t>
  </si>
  <si>
    <t>diffClass[4,23]</t>
  </si>
  <si>
    <t>diffClass[4,24]</t>
  </si>
  <si>
    <t>diffClass[4,25]</t>
  </si>
  <si>
    <t>diffClass[4,26]</t>
  </si>
  <si>
    <t>diffClass[5,6]</t>
  </si>
  <si>
    <t>diffClass[5,7]</t>
  </si>
  <si>
    <t>diffClass[5,8]</t>
  </si>
  <si>
    <t>diffClass[5,9]</t>
  </si>
  <si>
    <t>diffClass[5,10]</t>
  </si>
  <si>
    <t>diffClass[5,11]</t>
  </si>
  <si>
    <t>diffClass[5,12]</t>
  </si>
  <si>
    <t>diffClass[5,13]</t>
  </si>
  <si>
    <t>diffClass[5,14]</t>
  </si>
  <si>
    <t>diffClass[5,15]</t>
  </si>
  <si>
    <t>diffClass[5,16]</t>
  </si>
  <si>
    <t>diffClass[5,17]</t>
  </si>
  <si>
    <t>diffClass[5,18]</t>
  </si>
  <si>
    <t>diffClass[5,19]</t>
  </si>
  <si>
    <t>diffClass[5,20]</t>
  </si>
  <si>
    <t>diffClass[5,21]</t>
  </si>
  <si>
    <t>diffClass[5,22]</t>
  </si>
  <si>
    <t>diffClass[5,23]</t>
  </si>
  <si>
    <t>diffClass[5,24]</t>
  </si>
  <si>
    <t>diffClass[5,25]</t>
  </si>
  <si>
    <t>diffClass[5,26]</t>
  </si>
  <si>
    <t>diffClass[6,7]</t>
  </si>
  <si>
    <t>diffClass[6,8]</t>
  </si>
  <si>
    <t>diffClass[6,9]</t>
  </si>
  <si>
    <t>diffClass[6,10]</t>
  </si>
  <si>
    <t>diffClass[6,11]</t>
  </si>
  <si>
    <t>diffClass[6,12]</t>
  </si>
  <si>
    <t>diffClass[6,13]</t>
  </si>
  <si>
    <t>diffClass[6,14]</t>
  </si>
  <si>
    <t>diffClass[6,15]</t>
  </si>
  <si>
    <t>diffClass[6,16]</t>
  </si>
  <si>
    <t>diffClass[6,17]</t>
  </si>
  <si>
    <t>diffClass[6,18]</t>
  </si>
  <si>
    <t>diffClass[6,19]</t>
  </si>
  <si>
    <t>diffClass[6,20]</t>
  </si>
  <si>
    <t>diffClass[6,21]</t>
  </si>
  <si>
    <t>diffClass[6,22]</t>
  </si>
  <si>
    <t>diffClass[6,23]</t>
  </si>
  <si>
    <t>diffClass[6,24]</t>
  </si>
  <si>
    <t>diffClass[6,25]</t>
  </si>
  <si>
    <t>diffClass[6,26]</t>
  </si>
  <si>
    <t>diffClass[7,8]</t>
  </si>
  <si>
    <t>diffClass[7,9]</t>
  </si>
  <si>
    <t>diffClass[7,10]</t>
  </si>
  <si>
    <t>diffClass[7,11]</t>
  </si>
  <si>
    <t>diffClass[7,12]</t>
  </si>
  <si>
    <t>diffClass[7,13]</t>
  </si>
  <si>
    <t>diffClass[7,14]</t>
  </si>
  <si>
    <t>diffClass[7,15]</t>
  </si>
  <si>
    <t>diffClass[7,16]</t>
  </si>
  <si>
    <t>diffClass[7,17]</t>
  </si>
  <si>
    <t>diffClass[7,18]</t>
  </si>
  <si>
    <t>diffClass[7,19]</t>
  </si>
  <si>
    <t>diffClass[7,20]</t>
  </si>
  <si>
    <t>diffClass[7,21]</t>
  </si>
  <si>
    <t>diffClass[7,22]</t>
  </si>
  <si>
    <t>diffClass[7,23]</t>
  </si>
  <si>
    <t>diffClass[7,24]</t>
  </si>
  <si>
    <t>diffClass[7,25]</t>
  </si>
  <si>
    <t>diffClass[7,26]</t>
  </si>
  <si>
    <t>diffClass[8,9]</t>
  </si>
  <si>
    <t>diffClass[8,10]</t>
  </si>
  <si>
    <t>diffClass[8,11]</t>
  </si>
  <si>
    <t>diffClass[8,12]</t>
  </si>
  <si>
    <t>diffClass[8,13]</t>
  </si>
  <si>
    <t>diffClass[8,14]</t>
  </si>
  <si>
    <t>diffClass[8,15]</t>
  </si>
  <si>
    <t>diffClass[8,16]</t>
  </si>
  <si>
    <t>diffClass[8,17]</t>
  </si>
  <si>
    <t>diffClass[8,18]</t>
  </si>
  <si>
    <t>diffClass[8,19]</t>
  </si>
  <si>
    <t>diffClass[8,20]</t>
  </si>
  <si>
    <t>diffClass[8,21]</t>
  </si>
  <si>
    <t>diffClass[8,22]</t>
  </si>
  <si>
    <t>diffClass[8,23]</t>
  </si>
  <si>
    <t>diffClass[8,24]</t>
  </si>
  <si>
    <t>diffClass[8,25]</t>
  </si>
  <si>
    <t>diffClass[8,26]</t>
  </si>
  <si>
    <t>diffClass[9,10]</t>
  </si>
  <si>
    <t>diffClass[9,11]</t>
  </si>
  <si>
    <t>diffClass[9,12]</t>
  </si>
  <si>
    <t>diffClass[9,13]</t>
  </si>
  <si>
    <t>diffClass[9,14]</t>
  </si>
  <si>
    <t>diffClass[9,15]</t>
  </si>
  <si>
    <t>diffClass[9,16]</t>
  </si>
  <si>
    <t>diffClass[9,17]</t>
  </si>
  <si>
    <t>diffClass[9,18]</t>
  </si>
  <si>
    <t>diffClass[9,19]</t>
  </si>
  <si>
    <t>diffClass[9,20]</t>
  </si>
  <si>
    <t>diffClass[9,21]</t>
  </si>
  <si>
    <t>diffClass[9,22]</t>
  </si>
  <si>
    <t>diffClass[9,23]</t>
  </si>
  <si>
    <t>diffClass[9,24]</t>
  </si>
  <si>
    <t>diffClass[9,25]</t>
  </si>
  <si>
    <t>diffClass[9,26]</t>
  </si>
  <si>
    <t>diffClass[10,11]</t>
  </si>
  <si>
    <t>diffClass[10,12]</t>
  </si>
  <si>
    <t>diffClass[10,13]</t>
  </si>
  <si>
    <t>diffClass[10,14]</t>
  </si>
  <si>
    <t>diffClass[10,15]</t>
  </si>
  <si>
    <t>diffClass[10,16]</t>
  </si>
  <si>
    <t>diffClass[10,17]</t>
  </si>
  <si>
    <t>diffClass[10,18]</t>
  </si>
  <si>
    <t>diffClass[10,19]</t>
  </si>
  <si>
    <t>diffClass[10,20]</t>
  </si>
  <si>
    <t>diffClass[10,21]</t>
  </si>
  <si>
    <t>diffClass[10,22]</t>
  </si>
  <si>
    <t>diffClass[10,23]</t>
  </si>
  <si>
    <t>diffClass[10,24]</t>
  </si>
  <si>
    <t>diffClass[10,25]</t>
  </si>
  <si>
    <t>diffClass[10,26]</t>
  </si>
  <si>
    <t>diffClass[11,12]</t>
  </si>
  <si>
    <t>diffClass[11,13]</t>
  </si>
  <si>
    <t>diffClass[11,14]</t>
  </si>
  <si>
    <t>diffClass[11,15]</t>
  </si>
  <si>
    <t>diffClass[11,16]</t>
  </si>
  <si>
    <t>diffClass[11,17]</t>
  </si>
  <si>
    <t>diffClass[11,18]</t>
  </si>
  <si>
    <t>diffClass[11,19]</t>
  </si>
  <si>
    <t>diffClass[11,20]</t>
  </si>
  <si>
    <t>diffClass[11,21]</t>
  </si>
  <si>
    <t>diffClass[11,22]</t>
  </si>
  <si>
    <t>diffClass[11,23]</t>
  </si>
  <si>
    <t>diffClass[11,24]</t>
  </si>
  <si>
    <t>diffClass[11,25]</t>
  </si>
  <si>
    <t>diffClass[11,26]</t>
  </si>
  <si>
    <t>diffClass[12,13]</t>
  </si>
  <si>
    <t>diffClass[12,14]</t>
  </si>
  <si>
    <t>diffClass[12,15]</t>
  </si>
  <si>
    <t>diffClass[12,16]</t>
  </si>
  <si>
    <t>diffClass[12,17]</t>
  </si>
  <si>
    <t>diffClass[12,18]</t>
  </si>
  <si>
    <t>diffClass[12,19]</t>
  </si>
  <si>
    <t>diffClass[12,20]</t>
  </si>
  <si>
    <t>diffClass[12,21]</t>
  </si>
  <si>
    <t>diffClass[12,22]</t>
  </si>
  <si>
    <t>diffClass[12,23]</t>
  </si>
  <si>
    <t>diffClass[12,24]</t>
  </si>
  <si>
    <t>diffClass[12,25]</t>
  </si>
  <si>
    <t>diffClass[12,26]</t>
  </si>
  <si>
    <t>diffClass[13,14]</t>
  </si>
  <si>
    <t>diffClass[13,15]</t>
  </si>
  <si>
    <t>diffClass[13,16]</t>
  </si>
  <si>
    <t>diffClass[13,17]</t>
  </si>
  <si>
    <t>diffClass[13,18]</t>
  </si>
  <si>
    <t>diffClass[13,19]</t>
  </si>
  <si>
    <t>diffClass[13,20]</t>
  </si>
  <si>
    <t>diffClass[13,21]</t>
  </si>
  <si>
    <t>diffClass[13,22]</t>
  </si>
  <si>
    <t>diffClass[13,23]</t>
  </si>
  <si>
    <t>diffClass[13,24]</t>
  </si>
  <si>
    <t>diffClass[13,25]</t>
  </si>
  <si>
    <t>diffClass[13,26]</t>
  </si>
  <si>
    <t>diffClass[14,15]</t>
  </si>
  <si>
    <t>diffClass[14,16]</t>
  </si>
  <si>
    <t>diffClass[14,17]</t>
  </si>
  <si>
    <t>diffClass[14,18]</t>
  </si>
  <si>
    <t>diffClass[14,19]</t>
  </si>
  <si>
    <t>diffClass[14,20]</t>
  </si>
  <si>
    <t>diffClass[14,21]</t>
  </si>
  <si>
    <t>diffClass[14,22]</t>
  </si>
  <si>
    <t>diffClass[14,23]</t>
  </si>
  <si>
    <t>diffClass[14,24]</t>
  </si>
  <si>
    <t>diffClass[14,25]</t>
  </si>
  <si>
    <t>diffClass[14,26]</t>
  </si>
  <si>
    <t>diffClass[15,16]</t>
  </si>
  <si>
    <t>diffClass[15,17]</t>
  </si>
  <si>
    <t>diffClass[15,18]</t>
  </si>
  <si>
    <t>diffClass[15,19]</t>
  </si>
  <si>
    <t>diffClass[15,20]</t>
  </si>
  <si>
    <t>diffClass[15,21]</t>
  </si>
  <si>
    <t>diffClass[15,22]</t>
  </si>
  <si>
    <t>diffClass[15,23]</t>
  </si>
  <si>
    <t>diffClass[15,24]</t>
  </si>
  <si>
    <t>diffClass[15,25]</t>
  </si>
  <si>
    <t>diffClass[15,26]</t>
  </si>
  <si>
    <t>diffClass[16,17]</t>
  </si>
  <si>
    <t>diffClass[16,18]</t>
  </si>
  <si>
    <t>diffClass[16,19]</t>
  </si>
  <si>
    <t>diffClass[16,20]</t>
  </si>
  <si>
    <t>diffClass[16,21]</t>
  </si>
  <si>
    <t>diffClass[16,22]</t>
  </si>
  <si>
    <t>diffClass[16,23]</t>
  </si>
  <si>
    <t>diffClass[16,24]</t>
  </si>
  <si>
    <t>diffClass[16,25]</t>
  </si>
  <si>
    <t>diffClass[16,26]</t>
  </si>
  <si>
    <t>diffClass[17,18]</t>
  </si>
  <si>
    <t>diffClass[17,19]</t>
  </si>
  <si>
    <t>diffClass[17,20]</t>
  </si>
  <si>
    <t>diffClass[17,21]</t>
  </si>
  <si>
    <t>diffClass[17,22]</t>
  </si>
  <si>
    <t>diffClass[17,23]</t>
  </si>
  <si>
    <t>diffClass[17,24]</t>
  </si>
  <si>
    <t>diffClass[17,25]</t>
  </si>
  <si>
    <t>diffClass[17,26]</t>
  </si>
  <si>
    <t>diffClass[18,19]</t>
  </si>
  <si>
    <t>diffClass[18,20]</t>
  </si>
  <si>
    <t>diffClass[18,21]</t>
  </si>
  <si>
    <t>diffClass[18,22]</t>
  </si>
  <si>
    <t>diffClass[18,23]</t>
  </si>
  <si>
    <t>diffClass[18,24]</t>
  </si>
  <si>
    <t>diffClass[18,25]</t>
  </si>
  <si>
    <t>diffClass[18,26]</t>
  </si>
  <si>
    <t>diffClass[19,20]</t>
  </si>
  <si>
    <t>diffClass[19,21]</t>
  </si>
  <si>
    <t>diffClass[19,22]</t>
  </si>
  <si>
    <t>diffClass[19,23]</t>
  </si>
  <si>
    <t>diffClass[19,24]</t>
  </si>
  <si>
    <t>diffClass[19,25]</t>
  </si>
  <si>
    <t>diffClass[19,26]</t>
  </si>
  <si>
    <t>diffClass[20,21]</t>
  </si>
  <si>
    <t>diffClass[20,22]</t>
  </si>
  <si>
    <t>diffClass[20,23]</t>
  </si>
  <si>
    <t>diffClass[20,24]</t>
  </si>
  <si>
    <t>diffClass[20,25]</t>
  </si>
  <si>
    <t>diffClass[20,26]</t>
  </si>
  <si>
    <t>diffClass[21,22]</t>
  </si>
  <si>
    <t>diffClass[21,23]</t>
  </si>
  <si>
    <t>diffClass[21,24]</t>
  </si>
  <si>
    <t>diffClass[21,25]</t>
  </si>
  <si>
    <t>diffClass[21,26]</t>
  </si>
  <si>
    <t>diffClass[22,23]</t>
  </si>
  <si>
    <t>diffClass[22,24]</t>
  </si>
  <si>
    <t>diffClass[22,25]</t>
  </si>
  <si>
    <t>diffClass[22,26]</t>
  </si>
  <si>
    <t>diffClass[23,24]</t>
  </si>
  <si>
    <t>diffClass[23,25]</t>
  </si>
  <si>
    <t>diffClass[23,26]</t>
  </si>
  <si>
    <t>diffClass[24,25]</t>
  </si>
  <si>
    <t>diffClass[24,26]</t>
  </si>
  <si>
    <t>diffClass[25,26]</t>
  </si>
  <si>
    <t>lor[1,2]</t>
  </si>
  <si>
    <t>lor[1,3]</t>
  </si>
  <si>
    <t>lor[1,4]</t>
  </si>
  <si>
    <t>lor[1,5]</t>
  </si>
  <si>
    <t>lor[1,6]</t>
  </si>
  <si>
    <t>lor[1,7]</t>
  </si>
  <si>
    <t>lor[1,8]</t>
  </si>
  <si>
    <t>lor[1,9]</t>
  </si>
  <si>
    <t>lor[1,10]</t>
  </si>
  <si>
    <t>lor[1,11]</t>
  </si>
  <si>
    <t>lor[1,12]</t>
  </si>
  <si>
    <t>lor[1,13]</t>
  </si>
  <si>
    <t>lor[1,14]</t>
  </si>
  <si>
    <t>lor[1,15]</t>
  </si>
  <si>
    <t>lor[1,16]</t>
  </si>
  <si>
    <t>lor[1,17]</t>
  </si>
  <si>
    <t>lor[1,18]</t>
  </si>
  <si>
    <t>lor[1,19]</t>
  </si>
  <si>
    <t>lor[1,20]</t>
  </si>
  <si>
    <t>lor[1,21]</t>
  </si>
  <si>
    <t>lor[1,22]</t>
  </si>
  <si>
    <t>lor[1,23]</t>
  </si>
  <si>
    <t>lor[1,24]</t>
  </si>
  <si>
    <t>lor[1,25]</t>
  </si>
  <si>
    <t>lor[1,26]</t>
  </si>
  <si>
    <t>lor[1,27]</t>
  </si>
  <si>
    <t>lor[1,28]</t>
  </si>
  <si>
    <t>lor[1,29]</t>
  </si>
  <si>
    <t>lor[1,30]</t>
  </si>
  <si>
    <t>lor[1,31]</t>
  </si>
  <si>
    <t>lor[1,32]</t>
  </si>
  <si>
    <t>lor[1,33]</t>
  </si>
  <si>
    <t>lor[1,34]</t>
  </si>
  <si>
    <t>lor[1,35]</t>
  </si>
  <si>
    <t>lor[1,36]</t>
  </si>
  <si>
    <t>lor[1,37]</t>
  </si>
  <si>
    <t>lor[1,38]</t>
  </si>
  <si>
    <t>lor[1,39]</t>
  </si>
  <si>
    <t>lor[1,40]</t>
  </si>
  <si>
    <t>lor[1,41]</t>
  </si>
  <si>
    <t>lor[1,42]</t>
  </si>
  <si>
    <t>lor[1,43]</t>
  </si>
  <si>
    <t>lor[1,44]</t>
  </si>
  <si>
    <t>lor[1,45]</t>
  </si>
  <si>
    <t>lor[1,46]</t>
  </si>
  <si>
    <t>lor[1,47]</t>
  </si>
  <si>
    <t>lor[1,48]</t>
  </si>
  <si>
    <t>lor[1,49]</t>
  </si>
  <si>
    <t>lor[1,50]</t>
  </si>
  <si>
    <t>lor[1,51]</t>
  </si>
  <si>
    <t>lor[1,52]</t>
  </si>
  <si>
    <t>lor[1,53]</t>
  </si>
  <si>
    <t>lor[1,54]</t>
  </si>
  <si>
    <t>lor[1,55]</t>
  </si>
  <si>
    <t>lor[1,56]</t>
  </si>
  <si>
    <t>lor[1,57]</t>
  </si>
  <si>
    <t>lor[1,58]</t>
  </si>
  <si>
    <t>lor[1,59]</t>
  </si>
  <si>
    <t>lor[1,60]</t>
  </si>
  <si>
    <t>lor[1,61]</t>
  </si>
  <si>
    <t>lor[2,3]</t>
  </si>
  <si>
    <t>lor[2,4]</t>
  </si>
  <si>
    <t>lor[2,5]</t>
  </si>
  <si>
    <t>lor[2,6]</t>
  </si>
  <si>
    <t>lor[2,7]</t>
  </si>
  <si>
    <t>lor[2,8]</t>
  </si>
  <si>
    <t>lor[2,9]</t>
  </si>
  <si>
    <t>lor[2,10]</t>
  </si>
  <si>
    <t>lor[2,11]</t>
  </si>
  <si>
    <t>lor[2,12]</t>
  </si>
  <si>
    <t>lor[2,13]</t>
  </si>
  <si>
    <t>lor[2,14]</t>
  </si>
  <si>
    <t>lor[2,15]</t>
  </si>
  <si>
    <t>lor[2,16]</t>
  </si>
  <si>
    <t>lor[2,17]</t>
  </si>
  <si>
    <t>lor[2,18]</t>
  </si>
  <si>
    <t>lor[2,19]</t>
  </si>
  <si>
    <t>lor[2,20]</t>
  </si>
  <si>
    <t>lor[2,21]</t>
  </si>
  <si>
    <t>lor[2,22]</t>
  </si>
  <si>
    <t>lor[2,23]</t>
  </si>
  <si>
    <t>lor[2,24]</t>
  </si>
  <si>
    <t>lor[2,25]</t>
  </si>
  <si>
    <t>lor[2,26]</t>
  </si>
  <si>
    <t>lor[2,27]</t>
  </si>
  <si>
    <t>lor[2,28]</t>
  </si>
  <si>
    <t>lor[2,29]</t>
  </si>
  <si>
    <t>lor[2,30]</t>
  </si>
  <si>
    <t>lor[2,31]</t>
  </si>
  <si>
    <t>lor[2,32]</t>
  </si>
  <si>
    <t>lor[2,33]</t>
  </si>
  <si>
    <t>lor[2,34]</t>
  </si>
  <si>
    <t>lor[2,35]</t>
  </si>
  <si>
    <t>lor[2,36]</t>
  </si>
  <si>
    <t>lor[2,37]</t>
  </si>
  <si>
    <t>lor[2,38]</t>
  </si>
  <si>
    <t>lor[2,39]</t>
  </si>
  <si>
    <t>lor[2,40]</t>
  </si>
  <si>
    <t>lor[2,41]</t>
  </si>
  <si>
    <t>lor[2,42]</t>
  </si>
  <si>
    <t>lor[2,43]</t>
  </si>
  <si>
    <t>lor[2,44]</t>
  </si>
  <si>
    <t>lor[2,45]</t>
  </si>
  <si>
    <t>lor[2,46]</t>
  </si>
  <si>
    <t>lor[2,47]</t>
  </si>
  <si>
    <t>lor[2,48]</t>
  </si>
  <si>
    <t>lor[2,49]</t>
  </si>
  <si>
    <t>lor[2,50]</t>
  </si>
  <si>
    <t>lor[2,51]</t>
  </si>
  <si>
    <t>lor[2,52]</t>
  </si>
  <si>
    <t>lor[2,53]</t>
  </si>
  <si>
    <t>lor[2,54]</t>
  </si>
  <si>
    <t>lor[2,55]</t>
  </si>
  <si>
    <t>lor[2,56]</t>
  </si>
  <si>
    <t>lor[2,57]</t>
  </si>
  <si>
    <t>lor[2,58]</t>
  </si>
  <si>
    <t>lor[2,59]</t>
  </si>
  <si>
    <t>lor[2,60]</t>
  </si>
  <si>
    <t>lor[2,61]</t>
  </si>
  <si>
    <t>lor[3,4]</t>
  </si>
  <si>
    <t>lor[3,5]</t>
  </si>
  <si>
    <t>lor[3,6]</t>
  </si>
  <si>
    <t>lor[3,7]</t>
  </si>
  <si>
    <t>lor[3,8]</t>
  </si>
  <si>
    <t>lor[3,9]</t>
  </si>
  <si>
    <t>lor[3,10]</t>
  </si>
  <si>
    <t>lor[3,11]</t>
  </si>
  <si>
    <t>lor[3,12]</t>
  </si>
  <si>
    <t>lor[3,13]</t>
  </si>
  <si>
    <t>lor[3,14]</t>
  </si>
  <si>
    <t>lor[3,15]</t>
  </si>
  <si>
    <t>lor[3,16]</t>
  </si>
  <si>
    <t>lor[3,17]</t>
  </si>
  <si>
    <t>lor[3,18]</t>
  </si>
  <si>
    <t>lor[3,19]</t>
  </si>
  <si>
    <t>lor[3,20]</t>
  </si>
  <si>
    <t>lor[3,21]</t>
  </si>
  <si>
    <t>lor[3,22]</t>
  </si>
  <si>
    <t>lor[3,23]</t>
  </si>
  <si>
    <t>lor[3,24]</t>
  </si>
  <si>
    <t>lor[3,25]</t>
  </si>
  <si>
    <t>lor[3,26]</t>
  </si>
  <si>
    <t>lor[3,27]</t>
  </si>
  <si>
    <t>lor[3,28]</t>
  </si>
  <si>
    <t>lor[3,29]</t>
  </si>
  <si>
    <t>lor[3,30]</t>
  </si>
  <si>
    <t>lor[3,31]</t>
  </si>
  <si>
    <t>lor[3,32]</t>
  </si>
  <si>
    <t>lor[3,33]</t>
  </si>
  <si>
    <t>lor[3,34]</t>
  </si>
  <si>
    <t>lor[3,35]</t>
  </si>
  <si>
    <t>lor[3,36]</t>
  </si>
  <si>
    <t>lor[3,37]</t>
  </si>
  <si>
    <t>lor[3,38]</t>
  </si>
  <si>
    <t>lor[3,39]</t>
  </si>
  <si>
    <t>lor[3,40]</t>
  </si>
  <si>
    <t>lor[3,41]</t>
  </si>
  <si>
    <t>lor[3,42]</t>
  </si>
  <si>
    <t>lor[3,43]</t>
  </si>
  <si>
    <t>lor[3,44]</t>
  </si>
  <si>
    <t>lor[3,45]</t>
  </si>
  <si>
    <t>lor[3,46]</t>
  </si>
  <si>
    <t>lor[3,47]</t>
  </si>
  <si>
    <t>lor[3,48]</t>
  </si>
  <si>
    <t>lor[3,49]</t>
  </si>
  <si>
    <t>lor[3,50]</t>
  </si>
  <si>
    <t>lor[3,51]</t>
  </si>
  <si>
    <t>lor[3,52]</t>
  </si>
  <si>
    <t>lor[3,53]</t>
  </si>
  <si>
    <t>lor[3,54]</t>
  </si>
  <si>
    <t>lor[3,55]</t>
  </si>
  <si>
    <t>lor[3,56]</t>
  </si>
  <si>
    <t>lor[3,57]</t>
  </si>
  <si>
    <t>lor[3,58]</t>
  </si>
  <si>
    <t>lor[3,59]</t>
  </si>
  <si>
    <t>lor[3,60]</t>
  </si>
  <si>
    <t>lor[3,61]</t>
  </si>
  <si>
    <t>lor[4,5]</t>
  </si>
  <si>
    <t>lor[4,6]</t>
  </si>
  <si>
    <t>lor[4,7]</t>
  </si>
  <si>
    <t>lor[4,8]</t>
  </si>
  <si>
    <t>lor[4,9]</t>
  </si>
  <si>
    <t>lor[4,10]</t>
  </si>
  <si>
    <t>lor[4,11]</t>
  </si>
  <si>
    <t>lor[4,12]</t>
  </si>
  <si>
    <t>lor[4,13]</t>
  </si>
  <si>
    <t>lor[4,14]</t>
  </si>
  <si>
    <t>lor[4,15]</t>
  </si>
  <si>
    <t>lor[4,16]</t>
  </si>
  <si>
    <t>lor[4,17]</t>
  </si>
  <si>
    <t>lor[4,18]</t>
  </si>
  <si>
    <t>lor[4,19]</t>
  </si>
  <si>
    <t>lor[4,20]</t>
  </si>
  <si>
    <t>lor[4,21]</t>
  </si>
  <si>
    <t>lor[4,22]</t>
  </si>
  <si>
    <t>lor[4,23]</t>
  </si>
  <si>
    <t>lor[4,24]</t>
  </si>
  <si>
    <t>lor[4,25]</t>
  </si>
  <si>
    <t>lor[4,26]</t>
  </si>
  <si>
    <t>lor[4,27]</t>
  </si>
  <si>
    <t>lor[4,28]</t>
  </si>
  <si>
    <t>lor[4,29]</t>
  </si>
  <si>
    <t>lor[4,30]</t>
  </si>
  <si>
    <t>lor[4,31]</t>
  </si>
  <si>
    <t>lor[4,32]</t>
  </si>
  <si>
    <t>lor[4,33]</t>
  </si>
  <si>
    <t>lor[4,34]</t>
  </si>
  <si>
    <t>lor[4,35]</t>
  </si>
  <si>
    <t>lor[4,36]</t>
  </si>
  <si>
    <t>lor[4,37]</t>
  </si>
  <si>
    <t>lor[4,38]</t>
  </si>
  <si>
    <t>lor[4,39]</t>
  </si>
  <si>
    <t>lor[4,40]</t>
  </si>
  <si>
    <t>lor[4,41]</t>
  </si>
  <si>
    <t>lor[4,42]</t>
  </si>
  <si>
    <t>lor[4,43]</t>
  </si>
  <si>
    <t>lor[4,44]</t>
  </si>
  <si>
    <t>lor[4,45]</t>
  </si>
  <si>
    <t>lor[4,46]</t>
  </si>
  <si>
    <t>lor[4,47]</t>
  </si>
  <si>
    <t>lor[4,48]</t>
  </si>
  <si>
    <t>lor[4,49]</t>
  </si>
  <si>
    <t>lor[4,50]</t>
  </si>
  <si>
    <t>lor[4,51]</t>
  </si>
  <si>
    <t>lor[4,52]</t>
  </si>
  <si>
    <t>lor[4,53]</t>
  </si>
  <si>
    <t>lor[4,54]</t>
  </si>
  <si>
    <t>lor[4,55]</t>
  </si>
  <si>
    <t>lor[4,56]</t>
  </si>
  <si>
    <t>lor[4,57]</t>
  </si>
  <si>
    <t>lor[4,58]</t>
  </si>
  <si>
    <t>lor[4,59]</t>
  </si>
  <si>
    <t>lor[4,60]</t>
  </si>
  <si>
    <t>lor[4,61]</t>
  </si>
  <si>
    <t>lor[5,6]</t>
  </si>
  <si>
    <t>lor[5,7]</t>
  </si>
  <si>
    <t>lor[5,8]</t>
  </si>
  <si>
    <t>lor[5,9]</t>
  </si>
  <si>
    <t>lor[5,10]</t>
  </si>
  <si>
    <t>lor[5,11]</t>
  </si>
  <si>
    <t>lor[5,12]</t>
  </si>
  <si>
    <t>lor[5,13]</t>
  </si>
  <si>
    <t>lor[5,14]</t>
  </si>
  <si>
    <t>lor[5,15]</t>
  </si>
  <si>
    <t>lor[5,16]</t>
  </si>
  <si>
    <t>lor[5,17]</t>
  </si>
  <si>
    <t>lor[5,18]</t>
  </si>
  <si>
    <t>lor[5,19]</t>
  </si>
  <si>
    <t>lor[5,20]</t>
  </si>
  <si>
    <t>lor[5,21]</t>
  </si>
  <si>
    <t>lor[5,22]</t>
  </si>
  <si>
    <t>lor[5,23]</t>
  </si>
  <si>
    <t>lor[5,24]</t>
  </si>
  <si>
    <t>lor[5,25]</t>
  </si>
  <si>
    <t>lor[5,26]</t>
  </si>
  <si>
    <t>lor[5,27]</t>
  </si>
  <si>
    <t>lor[5,28]</t>
  </si>
  <si>
    <t>lor[5,29]</t>
  </si>
  <si>
    <t>lor[5,30]</t>
  </si>
  <si>
    <t>lor[5,31]</t>
  </si>
  <si>
    <t>lor[5,32]</t>
  </si>
  <si>
    <t>lor[5,33]</t>
  </si>
  <si>
    <t>lor[5,34]</t>
  </si>
  <si>
    <t>lor[5,35]</t>
  </si>
  <si>
    <t>lor[5,36]</t>
  </si>
  <si>
    <t>lor[5,37]</t>
  </si>
  <si>
    <t>lor[5,38]</t>
  </si>
  <si>
    <t>lor[5,39]</t>
  </si>
  <si>
    <t>lor[5,40]</t>
  </si>
  <si>
    <t>lor[5,41]</t>
  </si>
  <si>
    <t>lor[5,42]</t>
  </si>
  <si>
    <t>lor[5,43]</t>
  </si>
  <si>
    <t>lor[5,44]</t>
  </si>
  <si>
    <t>lor[5,45]</t>
  </si>
  <si>
    <t>lor[5,46]</t>
  </si>
  <si>
    <t>lor[5,47]</t>
  </si>
  <si>
    <t>lor[5,48]</t>
  </si>
  <si>
    <t>lor[5,49]</t>
  </si>
  <si>
    <t>lor[5,50]</t>
  </si>
  <si>
    <t>lor[5,51]</t>
  </si>
  <si>
    <t>lor[5,52]</t>
  </si>
  <si>
    <t>lor[5,53]</t>
  </si>
  <si>
    <t>lor[5,54]</t>
  </si>
  <si>
    <t>lor[5,55]</t>
  </si>
  <si>
    <t>lor[5,56]</t>
  </si>
  <si>
    <t>lor[5,57]</t>
  </si>
  <si>
    <t>lor[5,58]</t>
  </si>
  <si>
    <t>lor[5,59]</t>
  </si>
  <si>
    <t>lor[5,60]</t>
  </si>
  <si>
    <t>lor[5,61]</t>
  </si>
  <si>
    <t>lor[6,7]</t>
  </si>
  <si>
    <t>lor[6,8]</t>
  </si>
  <si>
    <t>lor[6,9]</t>
  </si>
  <si>
    <t>lor[6,10]</t>
  </si>
  <si>
    <t>lor[6,11]</t>
  </si>
  <si>
    <t>lor[6,12]</t>
  </si>
  <si>
    <t>lor[6,13]</t>
  </si>
  <si>
    <t>lor[6,14]</t>
  </si>
  <si>
    <t>lor[6,15]</t>
  </si>
  <si>
    <t>lor[6,16]</t>
  </si>
  <si>
    <t>lor[6,17]</t>
  </si>
  <si>
    <t>lor[6,18]</t>
  </si>
  <si>
    <t>lor[6,19]</t>
  </si>
  <si>
    <t>lor[6,20]</t>
  </si>
  <si>
    <t>lor[6,21]</t>
  </si>
  <si>
    <t>lor[6,22]</t>
  </si>
  <si>
    <t>lor[6,23]</t>
  </si>
  <si>
    <t>lor[6,24]</t>
  </si>
  <si>
    <t>lor[6,25]</t>
  </si>
  <si>
    <t>lor[6,26]</t>
  </si>
  <si>
    <t>lor[6,27]</t>
  </si>
  <si>
    <t>lor[6,28]</t>
  </si>
  <si>
    <t>lor[6,29]</t>
  </si>
  <si>
    <t>lor[6,30]</t>
  </si>
  <si>
    <t>lor[6,31]</t>
  </si>
  <si>
    <t>lor[6,32]</t>
  </si>
  <si>
    <t>lor[6,33]</t>
  </si>
  <si>
    <t>lor[6,34]</t>
  </si>
  <si>
    <t>lor[6,35]</t>
  </si>
  <si>
    <t>lor[6,36]</t>
  </si>
  <si>
    <t>lor[6,37]</t>
  </si>
  <si>
    <t>lor[6,38]</t>
  </si>
  <si>
    <t>lor[6,39]</t>
  </si>
  <si>
    <t>lor[6,40]</t>
  </si>
  <si>
    <t>lor[6,41]</t>
  </si>
  <si>
    <t>lor[6,42]</t>
  </si>
  <si>
    <t>lor[6,43]</t>
  </si>
  <si>
    <t>lor[6,44]</t>
  </si>
  <si>
    <t>lor[6,45]</t>
  </si>
  <si>
    <t>lor[6,46]</t>
  </si>
  <si>
    <t>lor[6,47]</t>
  </si>
  <si>
    <t>lor[6,48]</t>
  </si>
  <si>
    <t>lor[6,49]</t>
  </si>
  <si>
    <t>lor[6,50]</t>
  </si>
  <si>
    <t>lor[6,51]</t>
  </si>
  <si>
    <t>lor[6,52]</t>
  </si>
  <si>
    <t>lor[6,53]</t>
  </si>
  <si>
    <t>lor[6,54]</t>
  </si>
  <si>
    <t>lor[6,55]</t>
  </si>
  <si>
    <t>lor[6,56]</t>
  </si>
  <si>
    <t>lor[6,57]</t>
  </si>
  <si>
    <t>lor[6,58]</t>
  </si>
  <si>
    <t>lor[6,59]</t>
  </si>
  <si>
    <t>lor[6,60]</t>
  </si>
  <si>
    <t>lor[6,61]</t>
  </si>
  <si>
    <t>lor[7,8]</t>
  </si>
  <si>
    <t>lor[7,9]</t>
  </si>
  <si>
    <t>lor[7,10]</t>
  </si>
  <si>
    <t>lor[7,11]</t>
  </si>
  <si>
    <t>lor[7,12]</t>
  </si>
  <si>
    <t>lor[7,13]</t>
  </si>
  <si>
    <t>lor[7,14]</t>
  </si>
  <si>
    <t>lor[7,15]</t>
  </si>
  <si>
    <t>lor[7,16]</t>
  </si>
  <si>
    <t>lor[7,17]</t>
  </si>
  <si>
    <t>lor[7,18]</t>
  </si>
  <si>
    <t>lor[7,19]</t>
  </si>
  <si>
    <t>lor[7,20]</t>
  </si>
  <si>
    <t>lor[7,21]</t>
  </si>
  <si>
    <t>lor[7,22]</t>
  </si>
  <si>
    <t>lor[7,23]</t>
  </si>
  <si>
    <t>lor[7,24]</t>
  </si>
  <si>
    <t>lor[7,25]</t>
  </si>
  <si>
    <t>lor[7,26]</t>
  </si>
  <si>
    <t>lor[7,27]</t>
  </si>
  <si>
    <t>lor[7,28]</t>
  </si>
  <si>
    <t>lor[7,29]</t>
  </si>
  <si>
    <t>lor[7,30]</t>
  </si>
  <si>
    <t>lor[7,31]</t>
  </si>
  <si>
    <t>lor[7,32]</t>
  </si>
  <si>
    <t>lor[7,33]</t>
  </si>
  <si>
    <t>lor[7,34]</t>
  </si>
  <si>
    <t>lor[7,35]</t>
  </si>
  <si>
    <t>lor[7,36]</t>
  </si>
  <si>
    <t>lor[7,37]</t>
  </si>
  <si>
    <t>lor[7,38]</t>
  </si>
  <si>
    <t>lor[7,39]</t>
  </si>
  <si>
    <t>lor[7,40]</t>
  </si>
  <si>
    <t>lor[7,41]</t>
  </si>
  <si>
    <t>lor[7,42]</t>
  </si>
  <si>
    <t>lor[7,43]</t>
  </si>
  <si>
    <t>lor[7,44]</t>
  </si>
  <si>
    <t>lor[7,45]</t>
  </si>
  <si>
    <t>lor[7,46]</t>
  </si>
  <si>
    <t>lor[7,47]</t>
  </si>
  <si>
    <t>lor[7,48]</t>
  </si>
  <si>
    <t>lor[7,49]</t>
  </si>
  <si>
    <t>lor[7,50]</t>
  </si>
  <si>
    <t>lor[7,51]</t>
  </si>
  <si>
    <t>lor[7,52]</t>
  </si>
  <si>
    <t>lor[7,53]</t>
  </si>
  <si>
    <t>lor[7,54]</t>
  </si>
  <si>
    <t>lor[7,55]</t>
  </si>
  <si>
    <t>lor[7,56]</t>
  </si>
  <si>
    <t>lor[7,57]</t>
  </si>
  <si>
    <t>lor[7,58]</t>
  </si>
  <si>
    <t>lor[7,59]</t>
  </si>
  <si>
    <t>lor[7,60]</t>
  </si>
  <si>
    <t>lor[7,61]</t>
  </si>
  <si>
    <t>lor[8,9]</t>
  </si>
  <si>
    <t>lor[8,10]</t>
  </si>
  <si>
    <t>lor[8,11]</t>
  </si>
  <si>
    <t>lor[8,12]</t>
  </si>
  <si>
    <t>lor[8,13]</t>
  </si>
  <si>
    <t>lor[8,14]</t>
  </si>
  <si>
    <t>lor[8,15]</t>
  </si>
  <si>
    <t>lor[8,16]</t>
  </si>
  <si>
    <t>lor[8,17]</t>
  </si>
  <si>
    <t>lor[8,18]</t>
  </si>
  <si>
    <t>lor[8,19]</t>
  </si>
  <si>
    <t>lor[8,20]</t>
  </si>
  <si>
    <t>lor[8,21]</t>
  </si>
  <si>
    <t>lor[8,22]</t>
  </si>
  <si>
    <t>lor[8,23]</t>
  </si>
  <si>
    <t>lor[8,24]</t>
  </si>
  <si>
    <t>lor[8,25]</t>
  </si>
  <si>
    <t>lor[8,26]</t>
  </si>
  <si>
    <t>lor[8,27]</t>
  </si>
  <si>
    <t>lor[8,28]</t>
  </si>
  <si>
    <t>lor[8,29]</t>
  </si>
  <si>
    <t>lor[8,30]</t>
  </si>
  <si>
    <t>lor[8,31]</t>
  </si>
  <si>
    <t>lor[8,32]</t>
  </si>
  <si>
    <t>lor[8,33]</t>
  </si>
  <si>
    <t>lor[8,34]</t>
  </si>
  <si>
    <t>lor[8,35]</t>
  </si>
  <si>
    <t>lor[8,36]</t>
  </si>
  <si>
    <t>lor[8,37]</t>
  </si>
  <si>
    <t>lor[8,38]</t>
  </si>
  <si>
    <t>lor[8,39]</t>
  </si>
  <si>
    <t>lor[8,40]</t>
  </si>
  <si>
    <t>lor[8,41]</t>
  </si>
  <si>
    <t>lor[8,42]</t>
  </si>
  <si>
    <t>lor[8,43]</t>
  </si>
  <si>
    <t>lor[8,44]</t>
  </si>
  <si>
    <t>lor[8,45]</t>
  </si>
  <si>
    <t>lor[8,46]</t>
  </si>
  <si>
    <t>lor[8,47]</t>
  </si>
  <si>
    <t>lor[8,48]</t>
  </si>
  <si>
    <t>lor[8,49]</t>
  </si>
  <si>
    <t>lor[8,50]</t>
  </si>
  <si>
    <t>lor[8,51]</t>
  </si>
  <si>
    <t>lor[8,52]</t>
  </si>
  <si>
    <t>lor[8,53]</t>
  </si>
  <si>
    <t>lor[8,54]</t>
  </si>
  <si>
    <t>lor[8,55]</t>
  </si>
  <si>
    <t>lor[8,56]</t>
  </si>
  <si>
    <t>lor[8,57]</t>
  </si>
  <si>
    <t>lor[8,58]</t>
  </si>
  <si>
    <t>lor[8,59]</t>
  </si>
  <si>
    <t>lor[8,60]</t>
  </si>
  <si>
    <t>lor[8,61]</t>
  </si>
  <si>
    <t>lor[9,10]</t>
  </si>
  <si>
    <t>lor[9,11]</t>
  </si>
  <si>
    <t>lor[9,12]</t>
  </si>
  <si>
    <t>lor[9,13]</t>
  </si>
  <si>
    <t>lor[9,14]</t>
  </si>
  <si>
    <t>lor[9,15]</t>
  </si>
  <si>
    <t>lor[9,16]</t>
  </si>
  <si>
    <t>lor[9,17]</t>
  </si>
  <si>
    <t>lor[9,18]</t>
  </si>
  <si>
    <t>lor[9,19]</t>
  </si>
  <si>
    <t>lor[9,20]</t>
  </si>
  <si>
    <t>lor[9,21]</t>
  </si>
  <si>
    <t>lor[9,22]</t>
  </si>
  <si>
    <t>lor[9,23]</t>
  </si>
  <si>
    <t>lor[9,24]</t>
  </si>
  <si>
    <t>lor[9,25]</t>
  </si>
  <si>
    <t>lor[9,26]</t>
  </si>
  <si>
    <t>lor[9,27]</t>
  </si>
  <si>
    <t>lor[9,28]</t>
  </si>
  <si>
    <t>lor[9,29]</t>
  </si>
  <si>
    <t>lor[9,30]</t>
  </si>
  <si>
    <t>lor[9,31]</t>
  </si>
  <si>
    <t>lor[9,32]</t>
  </si>
  <si>
    <t>lor[9,33]</t>
  </si>
  <si>
    <t>lor[9,34]</t>
  </si>
  <si>
    <t>lor[9,35]</t>
  </si>
  <si>
    <t>lor[9,36]</t>
  </si>
  <si>
    <t>lor[9,37]</t>
  </si>
  <si>
    <t>lor[9,38]</t>
  </si>
  <si>
    <t>lor[9,39]</t>
  </si>
  <si>
    <t>lor[9,40]</t>
  </si>
  <si>
    <t>lor[9,41]</t>
  </si>
  <si>
    <t>lor[9,42]</t>
  </si>
  <si>
    <t>lor[9,43]</t>
  </si>
  <si>
    <t>lor[9,44]</t>
  </si>
  <si>
    <t>lor[9,45]</t>
  </si>
  <si>
    <t>lor[9,46]</t>
  </si>
  <si>
    <t>lor[9,47]</t>
  </si>
  <si>
    <t>lor[9,48]</t>
  </si>
  <si>
    <t>lor[9,49]</t>
  </si>
  <si>
    <t>lor[9,50]</t>
  </si>
  <si>
    <t>lor[9,51]</t>
  </si>
  <si>
    <t>lor[9,52]</t>
  </si>
  <si>
    <t>lor[9,53]</t>
  </si>
  <si>
    <t>lor[9,54]</t>
  </si>
  <si>
    <t>lor[9,55]</t>
  </si>
  <si>
    <t>lor[9,56]</t>
  </si>
  <si>
    <t>lor[9,57]</t>
  </si>
  <si>
    <t>lor[9,58]</t>
  </si>
  <si>
    <t>lor[9,59]</t>
  </si>
  <si>
    <t>lor[9,60]</t>
  </si>
  <si>
    <t>lor[9,61]</t>
  </si>
  <si>
    <t>lor[10,11]</t>
  </si>
  <si>
    <t>lor[10,12]</t>
  </si>
  <si>
    <t>lor[10,13]</t>
  </si>
  <si>
    <t>lor[10,14]</t>
  </si>
  <si>
    <t>lor[10,15]</t>
  </si>
  <si>
    <t>lor[10,16]</t>
  </si>
  <si>
    <t>lor[10,17]</t>
  </si>
  <si>
    <t>lor[10,18]</t>
  </si>
  <si>
    <t>lor[10,19]</t>
  </si>
  <si>
    <t>lor[10,20]</t>
  </si>
  <si>
    <t>lor[10,21]</t>
  </si>
  <si>
    <t>lor[10,22]</t>
  </si>
  <si>
    <t>lor[10,23]</t>
  </si>
  <si>
    <t>lor[10,24]</t>
  </si>
  <si>
    <t>lor[10,25]</t>
  </si>
  <si>
    <t>lor[10,26]</t>
  </si>
  <si>
    <t>lor[10,27]</t>
  </si>
  <si>
    <t>lor[10,28]</t>
  </si>
  <si>
    <t>lor[10,29]</t>
  </si>
  <si>
    <t>lor[10,30]</t>
  </si>
  <si>
    <t>lor[10,31]</t>
  </si>
  <si>
    <t>lor[10,32]</t>
  </si>
  <si>
    <t>lor[10,33]</t>
  </si>
  <si>
    <t>lor[10,34]</t>
  </si>
  <si>
    <t>lor[10,35]</t>
  </si>
  <si>
    <t>lor[10,36]</t>
  </si>
  <si>
    <t>lor[10,37]</t>
  </si>
  <si>
    <t>lor[10,38]</t>
  </si>
  <si>
    <t>lor[10,39]</t>
  </si>
  <si>
    <t>lor[10,40]</t>
  </si>
  <si>
    <t>lor[10,41]</t>
  </si>
  <si>
    <t>lor[10,42]</t>
  </si>
  <si>
    <t>lor[10,43]</t>
  </si>
  <si>
    <t>lor[10,44]</t>
  </si>
  <si>
    <t>lor[10,45]</t>
  </si>
  <si>
    <t>lor[10,46]</t>
  </si>
  <si>
    <t>lor[10,47]</t>
  </si>
  <si>
    <t>lor[10,48]</t>
  </si>
  <si>
    <t>lor[10,49]</t>
  </si>
  <si>
    <t>lor[10,50]</t>
  </si>
  <si>
    <t>lor[10,51]</t>
  </si>
  <si>
    <t>lor[10,52]</t>
  </si>
  <si>
    <t>lor[10,53]</t>
  </si>
  <si>
    <t>lor[10,54]</t>
  </si>
  <si>
    <t>lor[10,55]</t>
  </si>
  <si>
    <t>lor[10,56]</t>
  </si>
  <si>
    <t>lor[10,57]</t>
  </si>
  <si>
    <t>lor[10,58]</t>
  </si>
  <si>
    <t>lor[10,59]</t>
  </si>
  <si>
    <t>lor[10,60]</t>
  </si>
  <si>
    <t>lor[10,61]</t>
  </si>
  <si>
    <t>lor[11,12]</t>
  </si>
  <si>
    <t>lor[11,13]</t>
  </si>
  <si>
    <t>lor[11,14]</t>
  </si>
  <si>
    <t>lor[11,15]</t>
  </si>
  <si>
    <t>lor[11,16]</t>
  </si>
  <si>
    <t>lor[11,17]</t>
  </si>
  <si>
    <t>lor[11,18]</t>
  </si>
  <si>
    <t>lor[11,19]</t>
  </si>
  <si>
    <t>lor[11,20]</t>
  </si>
  <si>
    <t>lor[11,21]</t>
  </si>
  <si>
    <t>lor[11,22]</t>
  </si>
  <si>
    <t>lor[11,23]</t>
  </si>
  <si>
    <t>lor[11,24]</t>
  </si>
  <si>
    <t>lor[11,25]</t>
  </si>
  <si>
    <t>lor[11,26]</t>
  </si>
  <si>
    <t>lor[11,27]</t>
  </si>
  <si>
    <t>lor[11,28]</t>
  </si>
  <si>
    <t>lor[11,29]</t>
  </si>
  <si>
    <t>lor[11,30]</t>
  </si>
  <si>
    <t>lor[11,31]</t>
  </si>
  <si>
    <t>lor[11,32]</t>
  </si>
  <si>
    <t>lor[11,33]</t>
  </si>
  <si>
    <t>lor[11,34]</t>
  </si>
  <si>
    <t>lor[11,35]</t>
  </si>
  <si>
    <t>lor[11,36]</t>
  </si>
  <si>
    <t>lor[11,37]</t>
  </si>
  <si>
    <t>lor[11,38]</t>
  </si>
  <si>
    <t>lor[11,39]</t>
  </si>
  <si>
    <t>lor[11,40]</t>
  </si>
  <si>
    <t>lor[11,41]</t>
  </si>
  <si>
    <t>lor[11,42]</t>
  </si>
  <si>
    <t>lor[11,43]</t>
  </si>
  <si>
    <t>lor[11,44]</t>
  </si>
  <si>
    <t>lor[11,45]</t>
  </si>
  <si>
    <t>lor[11,46]</t>
  </si>
  <si>
    <t>lor[11,47]</t>
  </si>
  <si>
    <t>lor[11,48]</t>
  </si>
  <si>
    <t>lor[11,49]</t>
  </si>
  <si>
    <t>lor[11,50]</t>
  </si>
  <si>
    <t>lor[11,51]</t>
  </si>
  <si>
    <t>lor[11,52]</t>
  </si>
  <si>
    <t>lor[11,53]</t>
  </si>
  <si>
    <t>lor[11,54]</t>
  </si>
  <si>
    <t>lor[11,55]</t>
  </si>
  <si>
    <t>lor[11,56]</t>
  </si>
  <si>
    <t>lor[11,57]</t>
  </si>
  <si>
    <t>lor[11,58]</t>
  </si>
  <si>
    <t>lor[11,59]</t>
  </si>
  <si>
    <t>lor[11,60]</t>
  </si>
  <si>
    <t>lor[11,61]</t>
  </si>
  <si>
    <t>lor[12,13]</t>
  </si>
  <si>
    <t>lor[12,14]</t>
  </si>
  <si>
    <t>lor[12,15]</t>
  </si>
  <si>
    <t>lor[12,16]</t>
  </si>
  <si>
    <t>lor[12,17]</t>
  </si>
  <si>
    <t>lor[12,18]</t>
  </si>
  <si>
    <t>lor[12,19]</t>
  </si>
  <si>
    <t>lor[12,20]</t>
  </si>
  <si>
    <t>lor[12,21]</t>
  </si>
  <si>
    <t>lor[12,22]</t>
  </si>
  <si>
    <t>lor[12,23]</t>
  </si>
  <si>
    <t>lor[12,24]</t>
  </si>
  <si>
    <t>lor[12,25]</t>
  </si>
  <si>
    <t>lor[12,26]</t>
  </si>
  <si>
    <t>lor[12,27]</t>
  </si>
  <si>
    <t>lor[12,28]</t>
  </si>
  <si>
    <t>lor[12,29]</t>
  </si>
  <si>
    <t>lor[12,30]</t>
  </si>
  <si>
    <t>lor[12,31]</t>
  </si>
  <si>
    <t>lor[12,32]</t>
  </si>
  <si>
    <t>lor[12,33]</t>
  </si>
  <si>
    <t>lor[12,34]</t>
  </si>
  <si>
    <t>lor[12,35]</t>
  </si>
  <si>
    <t>lor[12,36]</t>
  </si>
  <si>
    <t>lor[12,37]</t>
  </si>
  <si>
    <t>lor[12,38]</t>
  </si>
  <si>
    <t>lor[12,39]</t>
  </si>
  <si>
    <t>lor[12,40]</t>
  </si>
  <si>
    <t>lor[12,41]</t>
  </si>
  <si>
    <t>lor[12,42]</t>
  </si>
  <si>
    <t>lor[12,43]</t>
  </si>
  <si>
    <t>lor[12,44]</t>
  </si>
  <si>
    <t>lor[12,45]</t>
  </si>
  <si>
    <t>lor[12,46]</t>
  </si>
  <si>
    <t>lor[12,47]</t>
  </si>
  <si>
    <t>lor[12,48]</t>
  </si>
  <si>
    <t>lor[12,49]</t>
  </si>
  <si>
    <t>lor[12,50]</t>
  </si>
  <si>
    <t>lor[12,51]</t>
  </si>
  <si>
    <t>lor[12,52]</t>
  </si>
  <si>
    <t>lor[12,53]</t>
  </si>
  <si>
    <t>lor[12,54]</t>
  </si>
  <si>
    <t>lor[12,55]</t>
  </si>
  <si>
    <t>lor[12,56]</t>
  </si>
  <si>
    <t>lor[12,57]</t>
  </si>
  <si>
    <t>lor[12,58]</t>
  </si>
  <si>
    <t>lor[12,59]</t>
  </si>
  <si>
    <t>lor[12,60]</t>
  </si>
  <si>
    <t>lor[12,61]</t>
  </si>
  <si>
    <t>lor[13,14]</t>
  </si>
  <si>
    <t>lor[13,15]</t>
  </si>
  <si>
    <t>lor[13,16]</t>
  </si>
  <si>
    <t>lor[13,17]</t>
  </si>
  <si>
    <t>lor[13,18]</t>
  </si>
  <si>
    <t>lor[13,19]</t>
  </si>
  <si>
    <t>lor[13,20]</t>
  </si>
  <si>
    <t>lor[13,21]</t>
  </si>
  <si>
    <t>lor[13,22]</t>
  </si>
  <si>
    <t>lor[13,23]</t>
  </si>
  <si>
    <t>lor[13,24]</t>
  </si>
  <si>
    <t>lor[13,25]</t>
  </si>
  <si>
    <t>lor[13,26]</t>
  </si>
  <si>
    <t>lor[13,27]</t>
  </si>
  <si>
    <t>lor[13,28]</t>
  </si>
  <si>
    <t>lor[13,29]</t>
  </si>
  <si>
    <t>lor[13,30]</t>
  </si>
  <si>
    <t>lor[13,31]</t>
  </si>
  <si>
    <t>lor[13,32]</t>
  </si>
  <si>
    <t>lor[13,33]</t>
  </si>
  <si>
    <t>lor[13,34]</t>
  </si>
  <si>
    <t>lor[13,35]</t>
  </si>
  <si>
    <t>lor[13,36]</t>
  </si>
  <si>
    <t>lor[13,37]</t>
  </si>
  <si>
    <t>lor[13,38]</t>
  </si>
  <si>
    <t>lor[13,39]</t>
  </si>
  <si>
    <t>lor[13,40]</t>
  </si>
  <si>
    <t>lor[13,41]</t>
  </si>
  <si>
    <t>lor[13,42]</t>
  </si>
  <si>
    <t>lor[13,43]</t>
  </si>
  <si>
    <t>lor[13,44]</t>
  </si>
  <si>
    <t>lor[13,45]</t>
  </si>
  <si>
    <t>lor[13,46]</t>
  </si>
  <si>
    <t>lor[13,47]</t>
  </si>
  <si>
    <t>lor[13,48]</t>
  </si>
  <si>
    <t>lor[13,49]</t>
  </si>
  <si>
    <t>lor[13,50]</t>
  </si>
  <si>
    <t>lor[13,51]</t>
  </si>
  <si>
    <t>lor[13,52]</t>
  </si>
  <si>
    <t>lor[13,53]</t>
  </si>
  <si>
    <t>lor[13,54]</t>
  </si>
  <si>
    <t>lor[13,55]</t>
  </si>
  <si>
    <t>lor[13,56]</t>
  </si>
  <si>
    <t>lor[13,57]</t>
  </si>
  <si>
    <t>lor[13,58]</t>
  </si>
  <si>
    <t>lor[13,59]</t>
  </si>
  <si>
    <t>lor[13,60]</t>
  </si>
  <si>
    <t>lor[13,61]</t>
  </si>
  <si>
    <t>lor[14,15]</t>
  </si>
  <si>
    <t>lor[14,16]</t>
  </si>
  <si>
    <t>lor[14,17]</t>
  </si>
  <si>
    <t>lor[14,18]</t>
  </si>
  <si>
    <t>lor[14,19]</t>
  </si>
  <si>
    <t>lor[14,20]</t>
  </si>
  <si>
    <t>lor[14,21]</t>
  </si>
  <si>
    <t>lor[14,22]</t>
  </si>
  <si>
    <t>lor[14,23]</t>
  </si>
  <si>
    <t>lor[14,24]</t>
  </si>
  <si>
    <t>lor[14,25]</t>
  </si>
  <si>
    <t>lor[14,26]</t>
  </si>
  <si>
    <t>lor[14,27]</t>
  </si>
  <si>
    <t>lor[14,28]</t>
  </si>
  <si>
    <t>lor[14,29]</t>
  </si>
  <si>
    <t>lor[14,30]</t>
  </si>
  <si>
    <t>lor[14,31]</t>
  </si>
  <si>
    <t>lor[14,32]</t>
  </si>
  <si>
    <t>lor[14,33]</t>
  </si>
  <si>
    <t>lor[14,34]</t>
  </si>
  <si>
    <t>lor[14,35]</t>
  </si>
  <si>
    <t>lor[14,36]</t>
  </si>
  <si>
    <t>lor[14,37]</t>
  </si>
  <si>
    <t>lor[14,38]</t>
  </si>
  <si>
    <t>lor[14,39]</t>
  </si>
  <si>
    <t>lor[14,40]</t>
  </si>
  <si>
    <t>lor[14,41]</t>
  </si>
  <si>
    <t>lor[14,42]</t>
  </si>
  <si>
    <t>lor[14,43]</t>
  </si>
  <si>
    <t>lor[14,44]</t>
  </si>
  <si>
    <t>lor[14,45]</t>
  </si>
  <si>
    <t>lor[14,46]</t>
  </si>
  <si>
    <t>lor[14,47]</t>
  </si>
  <si>
    <t>lor[14,48]</t>
  </si>
  <si>
    <t>lor[14,49]</t>
  </si>
  <si>
    <t>lor[14,50]</t>
  </si>
  <si>
    <t>lor[14,51]</t>
  </si>
  <si>
    <t>lor[14,52]</t>
  </si>
  <si>
    <t>lor[14,53]</t>
  </si>
  <si>
    <t>lor[14,54]</t>
  </si>
  <si>
    <t>lor[14,55]</t>
  </si>
  <si>
    <t>lor[14,56]</t>
  </si>
  <si>
    <t>lor[14,57]</t>
  </si>
  <si>
    <t>lor[14,58]</t>
  </si>
  <si>
    <t>lor[14,59]</t>
  </si>
  <si>
    <t>lor[14,60]</t>
  </si>
  <si>
    <t>lor[14,61]</t>
  </si>
  <si>
    <t>lor[15,16]</t>
  </si>
  <si>
    <t>lor[15,17]</t>
  </si>
  <si>
    <t>lor[15,18]</t>
  </si>
  <si>
    <t>lor[15,19]</t>
  </si>
  <si>
    <t>lor[15,20]</t>
  </si>
  <si>
    <t>lor[15,21]</t>
  </si>
  <si>
    <t>lor[15,22]</t>
  </si>
  <si>
    <t>lor[15,23]</t>
  </si>
  <si>
    <t>lor[15,24]</t>
  </si>
  <si>
    <t>lor[15,25]</t>
  </si>
  <si>
    <t>lor[15,26]</t>
  </si>
  <si>
    <t>lor[15,27]</t>
  </si>
  <si>
    <t>lor[15,28]</t>
  </si>
  <si>
    <t>lor[15,29]</t>
  </si>
  <si>
    <t>lor[15,30]</t>
  </si>
  <si>
    <t>lor[15,31]</t>
  </si>
  <si>
    <t>lor[15,32]</t>
  </si>
  <si>
    <t>lor[15,33]</t>
  </si>
  <si>
    <t>lor[15,34]</t>
  </si>
  <si>
    <t>lor[15,35]</t>
  </si>
  <si>
    <t>lor[15,36]</t>
  </si>
  <si>
    <t>lor[15,37]</t>
  </si>
  <si>
    <t>lor[15,38]</t>
  </si>
  <si>
    <t>lor[15,39]</t>
  </si>
  <si>
    <t>lor[15,40]</t>
  </si>
  <si>
    <t>lor[15,41]</t>
  </si>
  <si>
    <t>lor[15,42]</t>
  </si>
  <si>
    <t>lor[15,43]</t>
  </si>
  <si>
    <t>lor[15,44]</t>
  </si>
  <si>
    <t>lor[15,45]</t>
  </si>
  <si>
    <t>lor[15,46]</t>
  </si>
  <si>
    <t>lor[15,47]</t>
  </si>
  <si>
    <t>lor[15,48]</t>
  </si>
  <si>
    <t>lor[15,49]</t>
  </si>
  <si>
    <t>lor[15,50]</t>
  </si>
  <si>
    <t>lor[15,51]</t>
  </si>
  <si>
    <t>lor[15,52]</t>
  </si>
  <si>
    <t>lor[15,53]</t>
  </si>
  <si>
    <t>lor[15,54]</t>
  </si>
  <si>
    <t>lor[15,55]</t>
  </si>
  <si>
    <t>lor[15,56]</t>
  </si>
  <si>
    <t>lor[15,57]</t>
  </si>
  <si>
    <t>lor[15,58]</t>
  </si>
  <si>
    <t>lor[15,59]</t>
  </si>
  <si>
    <t>lor[15,60]</t>
  </si>
  <si>
    <t>lor[15,61]</t>
  </si>
  <si>
    <t>lor[16,17]</t>
  </si>
  <si>
    <t>lor[16,18]</t>
  </si>
  <si>
    <t>lor[16,19]</t>
  </si>
  <si>
    <t>lor[16,20]</t>
  </si>
  <si>
    <t>lor[16,21]</t>
  </si>
  <si>
    <t>lor[16,22]</t>
  </si>
  <si>
    <t>lor[16,23]</t>
  </si>
  <si>
    <t>lor[16,24]</t>
  </si>
  <si>
    <t>lor[16,25]</t>
  </si>
  <si>
    <t>lor[16,26]</t>
  </si>
  <si>
    <t>lor[16,27]</t>
  </si>
  <si>
    <t>lor[16,28]</t>
  </si>
  <si>
    <t>lor[16,29]</t>
  </si>
  <si>
    <t>lor[16,30]</t>
  </si>
  <si>
    <t>lor[16,31]</t>
  </si>
  <si>
    <t>lor[16,32]</t>
  </si>
  <si>
    <t>lor[16,33]</t>
  </si>
  <si>
    <t>lor[16,34]</t>
  </si>
  <si>
    <t>lor[16,35]</t>
  </si>
  <si>
    <t>lor[16,36]</t>
  </si>
  <si>
    <t>lor[16,37]</t>
  </si>
  <si>
    <t>lor[16,38]</t>
  </si>
  <si>
    <t>lor[16,39]</t>
  </si>
  <si>
    <t>lor[16,40]</t>
  </si>
  <si>
    <t>lor[16,41]</t>
  </si>
  <si>
    <t>lor[16,42]</t>
  </si>
  <si>
    <t>lor[16,43]</t>
  </si>
  <si>
    <t>lor[16,44]</t>
  </si>
  <si>
    <t>lor[16,45]</t>
  </si>
  <si>
    <t>lor[16,46]</t>
  </si>
  <si>
    <t>lor[16,47]</t>
  </si>
  <si>
    <t>lor[16,48]</t>
  </si>
  <si>
    <t>lor[16,49]</t>
  </si>
  <si>
    <t>lor[16,50]</t>
  </si>
  <si>
    <t>lor[16,51]</t>
  </si>
  <si>
    <t>lor[16,52]</t>
  </si>
  <si>
    <t>lor[16,53]</t>
  </si>
  <si>
    <t>lor[16,54]</t>
  </si>
  <si>
    <t>lor[16,55]</t>
  </si>
  <si>
    <t>lor[16,56]</t>
  </si>
  <si>
    <t>lor[16,57]</t>
  </si>
  <si>
    <t>lor[16,58]</t>
  </si>
  <si>
    <t>lor[16,59]</t>
  </si>
  <si>
    <t>lor[16,60]</t>
  </si>
  <si>
    <t>lor[16,61]</t>
  </si>
  <si>
    <t>lor[17,18]</t>
  </si>
  <si>
    <t>lor[17,19]</t>
  </si>
  <si>
    <t>lor[17,20]</t>
  </si>
  <si>
    <t>lor[17,21]</t>
  </si>
  <si>
    <t>lor[17,22]</t>
  </si>
  <si>
    <t>lor[17,23]</t>
  </si>
  <si>
    <t>lor[17,24]</t>
  </si>
  <si>
    <t>lor[17,25]</t>
  </si>
  <si>
    <t>lor[17,26]</t>
  </si>
  <si>
    <t>lor[17,27]</t>
  </si>
  <si>
    <t>lor[17,28]</t>
  </si>
  <si>
    <t>lor[17,29]</t>
  </si>
  <si>
    <t>lor[17,30]</t>
  </si>
  <si>
    <t>lor[17,31]</t>
  </si>
  <si>
    <t>lor[17,32]</t>
  </si>
  <si>
    <t>lor[17,33]</t>
  </si>
  <si>
    <t>lor[17,34]</t>
  </si>
  <si>
    <t>lor[17,35]</t>
  </si>
  <si>
    <t>lor[17,36]</t>
  </si>
  <si>
    <t>lor[17,37]</t>
  </si>
  <si>
    <t>lor[17,38]</t>
  </si>
  <si>
    <t>lor[17,39]</t>
  </si>
  <si>
    <t>lor[17,40]</t>
  </si>
  <si>
    <t>lor[17,41]</t>
  </si>
  <si>
    <t>lor[17,42]</t>
  </si>
  <si>
    <t>lor[17,43]</t>
  </si>
  <si>
    <t>lor[17,44]</t>
  </si>
  <si>
    <t>lor[17,45]</t>
  </si>
  <si>
    <t>lor[17,46]</t>
  </si>
  <si>
    <t>lor[17,47]</t>
  </si>
  <si>
    <t>lor[17,48]</t>
  </si>
  <si>
    <t>lor[17,49]</t>
  </si>
  <si>
    <t>lor[17,50]</t>
  </si>
  <si>
    <t>lor[17,51]</t>
  </si>
  <si>
    <t>lor[17,52]</t>
  </si>
  <si>
    <t>lor[17,53]</t>
  </si>
  <si>
    <t>lor[17,54]</t>
  </si>
  <si>
    <t>lor[17,55]</t>
  </si>
  <si>
    <t>lor[17,56]</t>
  </si>
  <si>
    <t>lor[17,57]</t>
  </si>
  <si>
    <t>lor[17,58]</t>
  </si>
  <si>
    <t>lor[17,59]</t>
  </si>
  <si>
    <t>lor[17,60]</t>
  </si>
  <si>
    <t>lor[17,61]</t>
  </si>
  <si>
    <t>lor[18,19]</t>
  </si>
  <si>
    <t>lor[18,20]</t>
  </si>
  <si>
    <t>lor[18,21]</t>
  </si>
  <si>
    <t>lor[18,22]</t>
  </si>
  <si>
    <t>lor[18,23]</t>
  </si>
  <si>
    <t>lor[18,24]</t>
  </si>
  <si>
    <t>lor[18,25]</t>
  </si>
  <si>
    <t>lor[18,26]</t>
  </si>
  <si>
    <t>lor[18,27]</t>
  </si>
  <si>
    <t>lor[18,28]</t>
  </si>
  <si>
    <t>lor[18,29]</t>
  </si>
  <si>
    <t>lor[18,30]</t>
  </si>
  <si>
    <t>lor[18,31]</t>
  </si>
  <si>
    <t>lor[18,32]</t>
  </si>
  <si>
    <t>lor[18,33]</t>
  </si>
  <si>
    <t>lor[18,34]</t>
  </si>
  <si>
    <t>lor[18,35]</t>
  </si>
  <si>
    <t>lor[18,36]</t>
  </si>
  <si>
    <t>lor[18,37]</t>
  </si>
  <si>
    <t>lor[18,38]</t>
  </si>
  <si>
    <t>lor[18,39]</t>
  </si>
  <si>
    <t>lor[18,40]</t>
  </si>
  <si>
    <t>lor[18,41]</t>
  </si>
  <si>
    <t>lor[18,42]</t>
  </si>
  <si>
    <t>lor[18,43]</t>
  </si>
  <si>
    <t>lor[18,44]</t>
  </si>
  <si>
    <t>lor[18,45]</t>
  </si>
  <si>
    <t>lor[18,46]</t>
  </si>
  <si>
    <t>lor[18,47]</t>
  </si>
  <si>
    <t>lor[18,48]</t>
  </si>
  <si>
    <t>lor[18,49]</t>
  </si>
  <si>
    <t>lor[18,50]</t>
  </si>
  <si>
    <t>lor[18,51]</t>
  </si>
  <si>
    <t>lor[18,52]</t>
  </si>
  <si>
    <t>lor[18,53]</t>
  </si>
  <si>
    <t>lor[18,54]</t>
  </si>
  <si>
    <t>lor[18,55]</t>
  </si>
  <si>
    <t>lor[18,56]</t>
  </si>
  <si>
    <t>lor[18,57]</t>
  </si>
  <si>
    <t>lor[18,58]</t>
  </si>
  <si>
    <t>lor[18,59]</t>
  </si>
  <si>
    <t>lor[18,60]</t>
  </si>
  <si>
    <t>lor[18,61]</t>
  </si>
  <si>
    <t>lor[19,20]</t>
  </si>
  <si>
    <t>lor[19,21]</t>
  </si>
  <si>
    <t>lor[19,22]</t>
  </si>
  <si>
    <t>lor[19,23]</t>
  </si>
  <si>
    <t>lor[19,24]</t>
  </si>
  <si>
    <t>lor[19,25]</t>
  </si>
  <si>
    <t>lor[19,26]</t>
  </si>
  <si>
    <t>lor[19,27]</t>
  </si>
  <si>
    <t>lor[19,28]</t>
  </si>
  <si>
    <t>lor[19,29]</t>
  </si>
  <si>
    <t>lor[19,30]</t>
  </si>
  <si>
    <t>lor[19,31]</t>
  </si>
  <si>
    <t>lor[19,32]</t>
  </si>
  <si>
    <t>lor[19,33]</t>
  </si>
  <si>
    <t>lor[19,34]</t>
  </si>
  <si>
    <t>lor[19,35]</t>
  </si>
  <si>
    <t>lor[19,36]</t>
  </si>
  <si>
    <t>lor[19,37]</t>
  </si>
  <si>
    <t>lor[19,38]</t>
  </si>
  <si>
    <t>lor[19,39]</t>
  </si>
  <si>
    <t>lor[19,40]</t>
  </si>
  <si>
    <t>lor[19,41]</t>
  </si>
  <si>
    <t>lor[19,42]</t>
  </si>
  <si>
    <t>lor[19,43]</t>
  </si>
  <si>
    <t>lor[19,44]</t>
  </si>
  <si>
    <t>lor[19,45]</t>
  </si>
  <si>
    <t>lor[19,46]</t>
  </si>
  <si>
    <t>lor[19,47]</t>
  </si>
  <si>
    <t>lor[19,48]</t>
  </si>
  <si>
    <t>lor[19,49]</t>
  </si>
  <si>
    <t>lor[19,50]</t>
  </si>
  <si>
    <t>lor[19,51]</t>
  </si>
  <si>
    <t>lor[19,52]</t>
  </si>
  <si>
    <t>lor[19,53]</t>
  </si>
  <si>
    <t>lor[19,54]</t>
  </si>
  <si>
    <t>lor[19,55]</t>
  </si>
  <si>
    <t>lor[19,56]</t>
  </si>
  <si>
    <t>lor[19,57]</t>
  </si>
  <si>
    <t>lor[19,58]</t>
  </si>
  <si>
    <t>lor[19,59]</t>
  </si>
  <si>
    <t>lor[19,60]</t>
  </si>
  <si>
    <t>lor[19,61]</t>
  </si>
  <si>
    <t>lor[20,21]</t>
  </si>
  <si>
    <t>lor[20,22]</t>
  </si>
  <si>
    <t>lor[20,23]</t>
  </si>
  <si>
    <t>lor[20,24]</t>
  </si>
  <si>
    <t>lor[20,25]</t>
  </si>
  <si>
    <t>lor[20,26]</t>
  </si>
  <si>
    <t>lor[20,27]</t>
  </si>
  <si>
    <t>lor[20,28]</t>
  </si>
  <si>
    <t>lor[20,29]</t>
  </si>
  <si>
    <t>lor[20,30]</t>
  </si>
  <si>
    <t>lor[20,31]</t>
  </si>
  <si>
    <t>lor[20,32]</t>
  </si>
  <si>
    <t>lor[20,33]</t>
  </si>
  <si>
    <t>lor[20,34]</t>
  </si>
  <si>
    <t>lor[20,35]</t>
  </si>
  <si>
    <t>lor[20,36]</t>
  </si>
  <si>
    <t>lor[20,37]</t>
  </si>
  <si>
    <t>lor[20,38]</t>
  </si>
  <si>
    <t>lor[20,39]</t>
  </si>
  <si>
    <t>lor[20,40]</t>
  </si>
  <si>
    <t>lor[20,41]</t>
  </si>
  <si>
    <t>lor[20,42]</t>
  </si>
  <si>
    <t>lor[20,43]</t>
  </si>
  <si>
    <t>lor[20,44]</t>
  </si>
  <si>
    <t>lor[20,45]</t>
  </si>
  <si>
    <t>lor[20,46]</t>
  </si>
  <si>
    <t>lor[20,47]</t>
  </si>
  <si>
    <t>lor[20,48]</t>
  </si>
  <si>
    <t>lor[20,49]</t>
  </si>
  <si>
    <t>lor[20,50]</t>
  </si>
  <si>
    <t>lor[20,51]</t>
  </si>
  <si>
    <t>lor[20,52]</t>
  </si>
  <si>
    <t>lor[20,53]</t>
  </si>
  <si>
    <t>lor[20,54]</t>
  </si>
  <si>
    <t>lor[20,55]</t>
  </si>
  <si>
    <t>lor[20,56]</t>
  </si>
  <si>
    <t>lor[20,57]</t>
  </si>
  <si>
    <t>lor[20,58]</t>
  </si>
  <si>
    <t>lor[20,59]</t>
  </si>
  <si>
    <t>lor[20,60]</t>
  </si>
  <si>
    <t>lor[20,61]</t>
  </si>
  <si>
    <t>lor[21,22]</t>
  </si>
  <si>
    <t>lor[21,23]</t>
  </si>
  <si>
    <t>lor[21,24]</t>
  </si>
  <si>
    <t>lor[21,25]</t>
  </si>
  <si>
    <t>lor[21,26]</t>
  </si>
  <si>
    <t>lor[21,27]</t>
  </si>
  <si>
    <t>lor[21,28]</t>
  </si>
  <si>
    <t>lor[21,29]</t>
  </si>
  <si>
    <t>lor[21,30]</t>
  </si>
  <si>
    <t>lor[21,31]</t>
  </si>
  <si>
    <t>lor[21,32]</t>
  </si>
  <si>
    <t>lor[21,33]</t>
  </si>
  <si>
    <t>lor[21,34]</t>
  </si>
  <si>
    <t>lor[21,35]</t>
  </si>
  <si>
    <t>lor[21,36]</t>
  </si>
  <si>
    <t>lor[21,37]</t>
  </si>
  <si>
    <t>lor[21,38]</t>
  </si>
  <si>
    <t>lor[21,39]</t>
  </si>
  <si>
    <t>lor[21,40]</t>
  </si>
  <si>
    <t>lor[21,41]</t>
  </si>
  <si>
    <t>lor[21,42]</t>
  </si>
  <si>
    <t>lor[21,43]</t>
  </si>
  <si>
    <t>lor[21,44]</t>
  </si>
  <si>
    <t>lor[21,45]</t>
  </si>
  <si>
    <t>lor[21,46]</t>
  </si>
  <si>
    <t>lor[21,47]</t>
  </si>
  <si>
    <t>lor[21,48]</t>
  </si>
  <si>
    <t>lor[21,49]</t>
  </si>
  <si>
    <t>lor[21,50]</t>
  </si>
  <si>
    <t>lor[21,51]</t>
  </si>
  <si>
    <t>lor[21,52]</t>
  </si>
  <si>
    <t>lor[21,53]</t>
  </si>
  <si>
    <t>lor[21,54]</t>
  </si>
  <si>
    <t>lor[21,55]</t>
  </si>
  <si>
    <t>lor[21,56]</t>
  </si>
  <si>
    <t>lor[21,57]</t>
  </si>
  <si>
    <t>lor[21,58]</t>
  </si>
  <si>
    <t>lor[21,59]</t>
  </si>
  <si>
    <t>lor[21,60]</t>
  </si>
  <si>
    <t>lor[21,61]</t>
  </si>
  <si>
    <t>lor[22,23]</t>
  </si>
  <si>
    <t>lor[22,24]</t>
  </si>
  <si>
    <t>lor[22,25]</t>
  </si>
  <si>
    <t>lor[22,26]</t>
  </si>
  <si>
    <t>lor[22,27]</t>
  </si>
  <si>
    <t>lor[22,28]</t>
  </si>
  <si>
    <t>lor[22,29]</t>
  </si>
  <si>
    <t>lor[22,30]</t>
  </si>
  <si>
    <t>lor[22,31]</t>
  </si>
  <si>
    <t>lor[22,32]</t>
  </si>
  <si>
    <t>lor[22,33]</t>
  </si>
  <si>
    <t>lor[22,34]</t>
  </si>
  <si>
    <t>lor[22,35]</t>
  </si>
  <si>
    <t>lor[22,36]</t>
  </si>
  <si>
    <t>lor[22,37]</t>
  </si>
  <si>
    <t>lor[22,38]</t>
  </si>
  <si>
    <t>lor[22,39]</t>
  </si>
  <si>
    <t>lor[22,40]</t>
  </si>
  <si>
    <t>lor[22,41]</t>
  </si>
  <si>
    <t>lor[22,42]</t>
  </si>
  <si>
    <t>lor[22,43]</t>
  </si>
  <si>
    <t>lor[22,44]</t>
  </si>
  <si>
    <t>lor[22,45]</t>
  </si>
  <si>
    <t>lor[22,46]</t>
  </si>
  <si>
    <t>lor[22,47]</t>
  </si>
  <si>
    <t>lor[22,48]</t>
  </si>
  <si>
    <t>lor[22,49]</t>
  </si>
  <si>
    <t>lor[22,50]</t>
  </si>
  <si>
    <t>lor[22,51]</t>
  </si>
  <si>
    <t>lor[22,52]</t>
  </si>
  <si>
    <t>lor[22,53]</t>
  </si>
  <si>
    <t>lor[22,54]</t>
  </si>
  <si>
    <t>lor[22,55]</t>
  </si>
  <si>
    <t>lor[22,56]</t>
  </si>
  <si>
    <t>lor[22,57]</t>
  </si>
  <si>
    <t>lor[22,58]</t>
  </si>
  <si>
    <t>lor[22,59]</t>
  </si>
  <si>
    <t>lor[22,60]</t>
  </si>
  <si>
    <t>lor[22,61]</t>
  </si>
  <si>
    <t>lor[23,24]</t>
  </si>
  <si>
    <t>lor[23,25]</t>
  </si>
  <si>
    <t>lor[23,26]</t>
  </si>
  <si>
    <t>lor[23,27]</t>
  </si>
  <si>
    <t>lor[23,28]</t>
  </si>
  <si>
    <t>lor[23,29]</t>
  </si>
  <si>
    <t>lor[23,30]</t>
  </si>
  <si>
    <t>lor[23,31]</t>
  </si>
  <si>
    <t>lor[23,32]</t>
  </si>
  <si>
    <t>lor[23,33]</t>
  </si>
  <si>
    <t>lor[23,34]</t>
  </si>
  <si>
    <t>lor[23,35]</t>
  </si>
  <si>
    <t>lor[23,36]</t>
  </si>
  <si>
    <t>lor[23,37]</t>
  </si>
  <si>
    <t>lor[23,38]</t>
  </si>
  <si>
    <t>lor[23,39]</t>
  </si>
  <si>
    <t>lor[23,40]</t>
  </si>
  <si>
    <t>lor[23,41]</t>
  </si>
  <si>
    <t>lor[23,42]</t>
  </si>
  <si>
    <t>lor[23,43]</t>
  </si>
  <si>
    <t>lor[23,44]</t>
  </si>
  <si>
    <t>lor[23,45]</t>
  </si>
  <si>
    <t>lor[23,46]</t>
  </si>
  <si>
    <t>lor[23,47]</t>
  </si>
  <si>
    <t>lor[23,48]</t>
  </si>
  <si>
    <t>lor[23,49]</t>
  </si>
  <si>
    <t>lor[23,50]</t>
  </si>
  <si>
    <t>lor[23,51]</t>
  </si>
  <si>
    <t>lor[23,52]</t>
  </si>
  <si>
    <t>lor[23,53]</t>
  </si>
  <si>
    <t>lor[23,54]</t>
  </si>
  <si>
    <t>lor[23,55]</t>
  </si>
  <si>
    <t>lor[23,56]</t>
  </si>
  <si>
    <t>lor[23,57]</t>
  </si>
  <si>
    <t>lor[23,58]</t>
  </si>
  <si>
    <t>lor[23,59]</t>
  </si>
  <si>
    <t>lor[23,60]</t>
  </si>
  <si>
    <t>lor[23,61]</t>
  </si>
  <si>
    <t>lor[24,25]</t>
  </si>
  <si>
    <t>lor[24,26]</t>
  </si>
  <si>
    <t>lor[24,27]</t>
  </si>
  <si>
    <t>lor[24,28]</t>
  </si>
  <si>
    <t>lor[24,29]</t>
  </si>
  <si>
    <t>lor[24,30]</t>
  </si>
  <si>
    <t>lor[24,31]</t>
  </si>
  <si>
    <t>lor[24,32]</t>
  </si>
  <si>
    <t>lor[24,33]</t>
  </si>
  <si>
    <t>lor[24,34]</t>
  </si>
  <si>
    <t>lor[24,35]</t>
  </si>
  <si>
    <t>lor[24,36]</t>
  </si>
  <si>
    <t>lor[24,37]</t>
  </si>
  <si>
    <t>lor[24,38]</t>
  </si>
  <si>
    <t>lor[24,39]</t>
  </si>
  <si>
    <t>lor[24,40]</t>
  </si>
  <si>
    <t>lor[24,41]</t>
  </si>
  <si>
    <t>lor[24,42]</t>
  </si>
  <si>
    <t>lor[24,43]</t>
  </si>
  <si>
    <t>lor[24,44]</t>
  </si>
  <si>
    <t>lor[24,45]</t>
  </si>
  <si>
    <t>lor[24,46]</t>
  </si>
  <si>
    <t>lor[24,47]</t>
  </si>
  <si>
    <t>lor[24,48]</t>
  </si>
  <si>
    <t>lor[24,49]</t>
  </si>
  <si>
    <t>lor[24,50]</t>
  </si>
  <si>
    <t>lor[24,51]</t>
  </si>
  <si>
    <t>lor[24,52]</t>
  </si>
  <si>
    <t>lor[24,53]</t>
  </si>
  <si>
    <t>lor[24,54]</t>
  </si>
  <si>
    <t>lor[24,55]</t>
  </si>
  <si>
    <t>lor[24,56]</t>
  </si>
  <si>
    <t>lor[24,57]</t>
  </si>
  <si>
    <t>lor[24,58]</t>
  </si>
  <si>
    <t>lor[24,59]</t>
  </si>
  <si>
    <t>lor[24,60]</t>
  </si>
  <si>
    <t>lor[24,61]</t>
  </si>
  <si>
    <t>lor[25,26]</t>
  </si>
  <si>
    <t>lor[25,27]</t>
  </si>
  <si>
    <t>lor[25,28]</t>
  </si>
  <si>
    <t>lor[25,29]</t>
  </si>
  <si>
    <t>lor[25,30]</t>
  </si>
  <si>
    <t>lor[25,31]</t>
  </si>
  <si>
    <t>lor[25,32]</t>
  </si>
  <si>
    <t>lor[25,33]</t>
  </si>
  <si>
    <t>lor[25,34]</t>
  </si>
  <si>
    <t>lor[25,35]</t>
  </si>
  <si>
    <t>lor[25,36]</t>
  </si>
  <si>
    <t>lor[25,37]</t>
  </si>
  <si>
    <t>lor[25,38]</t>
  </si>
  <si>
    <t>lor[25,39]</t>
  </si>
  <si>
    <t>lor[25,40]</t>
  </si>
  <si>
    <t>lor[25,41]</t>
  </si>
  <si>
    <t>lor[25,42]</t>
  </si>
  <si>
    <t>lor[25,43]</t>
  </si>
  <si>
    <t>lor[25,44]</t>
  </si>
  <si>
    <t>lor[25,45]</t>
  </si>
  <si>
    <t>lor[25,46]</t>
  </si>
  <si>
    <t>lor[25,47]</t>
  </si>
  <si>
    <t>lor[25,48]</t>
  </si>
  <si>
    <t>lor[25,49]</t>
  </si>
  <si>
    <t>lor[25,50]</t>
  </si>
  <si>
    <t>lor[25,51]</t>
  </si>
  <si>
    <t>lor[25,52]</t>
  </si>
  <si>
    <t>lor[25,53]</t>
  </si>
  <si>
    <t>lor[25,54]</t>
  </si>
  <si>
    <t>lor[25,55]</t>
  </si>
  <si>
    <t>lor[25,56]</t>
  </si>
  <si>
    <t>lor[25,57]</t>
  </si>
  <si>
    <t>lor[25,58]</t>
  </si>
  <si>
    <t>lor[25,59]</t>
  </si>
  <si>
    <t>lor[25,60]</t>
  </si>
  <si>
    <t>lor[25,61]</t>
  </si>
  <si>
    <t>lor[26,27]</t>
  </si>
  <si>
    <t>lor[26,28]</t>
  </si>
  <si>
    <t>lor[26,29]</t>
  </si>
  <si>
    <t>lor[26,30]</t>
  </si>
  <si>
    <t>lor[26,31]</t>
  </si>
  <si>
    <t>lor[26,32]</t>
  </si>
  <si>
    <t>lor[26,33]</t>
  </si>
  <si>
    <t>lor[26,34]</t>
  </si>
  <si>
    <t>lor[26,35]</t>
  </si>
  <si>
    <t>lor[26,36]</t>
  </si>
  <si>
    <t>lor[26,37]</t>
  </si>
  <si>
    <t>lor[26,38]</t>
  </si>
  <si>
    <t>lor[26,39]</t>
  </si>
  <si>
    <t>lor[26,40]</t>
  </si>
  <si>
    <t>lor[26,41]</t>
  </si>
  <si>
    <t>lor[26,42]</t>
  </si>
  <si>
    <t>lor[26,43]</t>
  </si>
  <si>
    <t>lor[26,44]</t>
  </si>
  <si>
    <t>lor[26,45]</t>
  </si>
  <si>
    <t>lor[26,46]</t>
  </si>
  <si>
    <t>lor[26,47]</t>
  </si>
  <si>
    <t>lor[26,48]</t>
  </si>
  <si>
    <t>lor[26,49]</t>
  </si>
  <si>
    <t>lor[26,50]</t>
  </si>
  <si>
    <t>lor[26,51]</t>
  </si>
  <si>
    <t>lor[26,52]</t>
  </si>
  <si>
    <t>lor[26,53]</t>
  </si>
  <si>
    <t>lor[26,54]</t>
  </si>
  <si>
    <t>lor[26,55]</t>
  </si>
  <si>
    <t>lor[26,56]</t>
  </si>
  <si>
    <t>lor[26,57]</t>
  </si>
  <si>
    <t>lor[26,58]</t>
  </si>
  <si>
    <t>lor[26,59]</t>
  </si>
  <si>
    <t>lor[26,60]</t>
  </si>
  <si>
    <t>lor[26,61]</t>
  </si>
  <si>
    <t>lor[27,28]</t>
  </si>
  <si>
    <t>lor[27,29]</t>
  </si>
  <si>
    <t>lor[27,30]</t>
  </si>
  <si>
    <t>lor[27,31]</t>
  </si>
  <si>
    <t>lor[27,32]</t>
  </si>
  <si>
    <t>lor[27,33]</t>
  </si>
  <si>
    <t>lor[27,34]</t>
  </si>
  <si>
    <t>lor[27,35]</t>
  </si>
  <si>
    <t>lor[27,36]</t>
  </si>
  <si>
    <t>lor[27,37]</t>
  </si>
  <si>
    <t>lor[27,38]</t>
  </si>
  <si>
    <t>lor[27,39]</t>
  </si>
  <si>
    <t>lor[27,40]</t>
  </si>
  <si>
    <t>lor[27,41]</t>
  </si>
  <si>
    <t>lor[27,42]</t>
  </si>
  <si>
    <t>lor[27,43]</t>
  </si>
  <si>
    <t>lor[27,44]</t>
  </si>
  <si>
    <t>lor[27,45]</t>
  </si>
  <si>
    <t>lor[27,46]</t>
  </si>
  <si>
    <t>lor[27,47]</t>
  </si>
  <si>
    <t>lor[27,48]</t>
  </si>
  <si>
    <t>lor[27,49]</t>
  </si>
  <si>
    <t>lor[27,50]</t>
  </si>
  <si>
    <t>lor[27,51]</t>
  </si>
  <si>
    <t>lor[27,52]</t>
  </si>
  <si>
    <t>lor[27,53]</t>
  </si>
  <si>
    <t>lor[27,54]</t>
  </si>
  <si>
    <t>lor[27,55]</t>
  </si>
  <si>
    <t>lor[27,56]</t>
  </si>
  <si>
    <t>lor[27,57]</t>
  </si>
  <si>
    <t>lor[27,58]</t>
  </si>
  <si>
    <t>lor[27,59]</t>
  </si>
  <si>
    <t>lor[27,60]</t>
  </si>
  <si>
    <t>lor[27,61]</t>
  </si>
  <si>
    <t>lor[28,29]</t>
  </si>
  <si>
    <t>lor[28,30]</t>
  </si>
  <si>
    <t>lor[28,31]</t>
  </si>
  <si>
    <t>lor[28,32]</t>
  </si>
  <si>
    <t>lor[28,33]</t>
  </si>
  <si>
    <t>lor[28,34]</t>
  </si>
  <si>
    <t>lor[28,35]</t>
  </si>
  <si>
    <t>lor[28,36]</t>
  </si>
  <si>
    <t>lor[28,37]</t>
  </si>
  <si>
    <t>lor[28,38]</t>
  </si>
  <si>
    <t>lor[28,39]</t>
  </si>
  <si>
    <t>lor[28,40]</t>
  </si>
  <si>
    <t>lor[28,41]</t>
  </si>
  <si>
    <t>lor[28,42]</t>
  </si>
  <si>
    <t>lor[28,43]</t>
  </si>
  <si>
    <t>lor[28,44]</t>
  </si>
  <si>
    <t>lor[28,45]</t>
  </si>
  <si>
    <t>lor[28,46]</t>
  </si>
  <si>
    <t>lor[28,47]</t>
  </si>
  <si>
    <t>lor[28,48]</t>
  </si>
  <si>
    <t>lor[28,49]</t>
  </si>
  <si>
    <t>lor[28,50]</t>
  </si>
  <si>
    <t>lor[28,51]</t>
  </si>
  <si>
    <t>lor[28,52]</t>
  </si>
  <si>
    <t>lor[28,53]</t>
  </si>
  <si>
    <t>lor[28,54]</t>
  </si>
  <si>
    <t>lor[28,55]</t>
  </si>
  <si>
    <t>lor[28,56]</t>
  </si>
  <si>
    <t>lor[28,57]</t>
  </si>
  <si>
    <t>lor[28,58]</t>
  </si>
  <si>
    <t>lor[28,59]</t>
  </si>
  <si>
    <t>lor[28,60]</t>
  </si>
  <si>
    <t>lor[28,61]</t>
  </si>
  <si>
    <t>lor[29,30]</t>
  </si>
  <si>
    <t>lor[29,31]</t>
  </si>
  <si>
    <t>lor[29,32]</t>
  </si>
  <si>
    <t>lor[29,33]</t>
  </si>
  <si>
    <t>lor[29,34]</t>
  </si>
  <si>
    <t>lor[29,35]</t>
  </si>
  <si>
    <t>lor[29,36]</t>
  </si>
  <si>
    <t>lor[29,37]</t>
  </si>
  <si>
    <t>lor[29,38]</t>
  </si>
  <si>
    <t>lor[29,39]</t>
  </si>
  <si>
    <t>lor[29,40]</t>
  </si>
  <si>
    <t>lor[29,41]</t>
  </si>
  <si>
    <t>lor[29,42]</t>
  </si>
  <si>
    <t>lor[29,43]</t>
  </si>
  <si>
    <t>lor[29,44]</t>
  </si>
  <si>
    <t>lor[29,45]</t>
  </si>
  <si>
    <t>lor[29,46]</t>
  </si>
  <si>
    <t>lor[29,47]</t>
  </si>
  <si>
    <t>lor[29,48]</t>
  </si>
  <si>
    <t>lor[29,49]</t>
  </si>
  <si>
    <t>lor[29,50]</t>
  </si>
  <si>
    <t>lor[29,51]</t>
  </si>
  <si>
    <t>lor[29,52]</t>
  </si>
  <si>
    <t>lor[29,53]</t>
  </si>
  <si>
    <t>lor[29,54]</t>
  </si>
  <si>
    <t>lor[29,55]</t>
  </si>
  <si>
    <t>lor[29,56]</t>
  </si>
  <si>
    <t>lor[29,57]</t>
  </si>
  <si>
    <t>lor[29,58]</t>
  </si>
  <si>
    <t>lor[29,59]</t>
  </si>
  <si>
    <t>lor[29,60]</t>
  </si>
  <si>
    <t>lor[29,61]</t>
  </si>
  <si>
    <t>lor[30,31]</t>
  </si>
  <si>
    <t>lor[30,32]</t>
  </si>
  <si>
    <t>lor[30,33]</t>
  </si>
  <si>
    <t>lor[30,34]</t>
  </si>
  <si>
    <t>lor[30,35]</t>
  </si>
  <si>
    <t>lor[30,36]</t>
  </si>
  <si>
    <t>lor[30,37]</t>
  </si>
  <si>
    <t>lor[30,38]</t>
  </si>
  <si>
    <t>lor[30,39]</t>
  </si>
  <si>
    <t>lor[30,40]</t>
  </si>
  <si>
    <t>lor[30,41]</t>
  </si>
  <si>
    <t>lor[30,42]</t>
  </si>
  <si>
    <t>lor[30,43]</t>
  </si>
  <si>
    <t>lor[30,44]</t>
  </si>
  <si>
    <t>lor[30,45]</t>
  </si>
  <si>
    <t>lor[30,46]</t>
  </si>
  <si>
    <t>lor[30,47]</t>
  </si>
  <si>
    <t>lor[30,48]</t>
  </si>
  <si>
    <t>lor[30,49]</t>
  </si>
  <si>
    <t>lor[30,50]</t>
  </si>
  <si>
    <t>lor[30,51]</t>
  </si>
  <si>
    <t>lor[30,52]</t>
  </si>
  <si>
    <t>lor[30,53]</t>
  </si>
  <si>
    <t>lor[30,54]</t>
  </si>
  <si>
    <t>lor[30,55]</t>
  </si>
  <si>
    <t>lor[30,56]</t>
  </si>
  <si>
    <t>lor[30,57]</t>
  </si>
  <si>
    <t>lor[30,58]</t>
  </si>
  <si>
    <t>lor[30,59]</t>
  </si>
  <si>
    <t>lor[30,60]</t>
  </si>
  <si>
    <t>lor[30,61]</t>
  </si>
  <si>
    <t>lor[31,32]</t>
  </si>
  <si>
    <t>lor[31,33]</t>
  </si>
  <si>
    <t>lor[31,34]</t>
  </si>
  <si>
    <t>lor[31,35]</t>
  </si>
  <si>
    <t>lor[31,36]</t>
  </si>
  <si>
    <t>lor[31,37]</t>
  </si>
  <si>
    <t>lor[31,38]</t>
  </si>
  <si>
    <t>lor[31,39]</t>
  </si>
  <si>
    <t>lor[31,40]</t>
  </si>
  <si>
    <t>lor[31,41]</t>
  </si>
  <si>
    <t>lor[31,42]</t>
  </si>
  <si>
    <t>lor[31,43]</t>
  </si>
  <si>
    <t>lor[31,44]</t>
  </si>
  <si>
    <t>lor[31,45]</t>
  </si>
  <si>
    <t>lor[31,46]</t>
  </si>
  <si>
    <t>lor[31,47]</t>
  </si>
  <si>
    <t>lor[31,48]</t>
  </si>
  <si>
    <t>lor[31,49]</t>
  </si>
  <si>
    <t>lor[31,50]</t>
  </si>
  <si>
    <t>lor[31,51]</t>
  </si>
  <si>
    <t>lor[31,52]</t>
  </si>
  <si>
    <t>lor[31,53]</t>
  </si>
  <si>
    <t>lor[31,54]</t>
  </si>
  <si>
    <t>lor[31,55]</t>
  </si>
  <si>
    <t>lor[31,56]</t>
  </si>
  <si>
    <t>lor[31,57]</t>
  </si>
  <si>
    <t>lor[31,58]</t>
  </si>
  <si>
    <t>lor[31,59]</t>
  </si>
  <si>
    <t>lor[31,60]</t>
  </si>
  <si>
    <t>lor[31,61]</t>
  </si>
  <si>
    <t>lor[32,33]</t>
  </si>
  <si>
    <t>lor[32,34]</t>
  </si>
  <si>
    <t>lor[32,35]</t>
  </si>
  <si>
    <t>lor[32,36]</t>
  </si>
  <si>
    <t>lor[32,37]</t>
  </si>
  <si>
    <t>lor[32,38]</t>
  </si>
  <si>
    <t>lor[32,39]</t>
  </si>
  <si>
    <t>lor[32,40]</t>
  </si>
  <si>
    <t>lor[32,41]</t>
  </si>
  <si>
    <t>lor[32,42]</t>
  </si>
  <si>
    <t>lor[32,43]</t>
  </si>
  <si>
    <t>lor[32,44]</t>
  </si>
  <si>
    <t>lor[32,45]</t>
  </si>
  <si>
    <t>lor[32,46]</t>
  </si>
  <si>
    <t>lor[32,47]</t>
  </si>
  <si>
    <t>lor[32,48]</t>
  </si>
  <si>
    <t>lor[32,49]</t>
  </si>
  <si>
    <t>lor[32,50]</t>
  </si>
  <si>
    <t>lor[32,51]</t>
  </si>
  <si>
    <t>lor[32,52]</t>
  </si>
  <si>
    <t>lor[32,53]</t>
  </si>
  <si>
    <t>lor[32,54]</t>
  </si>
  <si>
    <t>lor[32,55]</t>
  </si>
  <si>
    <t>lor[32,56]</t>
  </si>
  <si>
    <t>lor[32,57]</t>
  </si>
  <si>
    <t>lor[32,58]</t>
  </si>
  <si>
    <t>lor[32,59]</t>
  </si>
  <si>
    <t>lor[32,60]</t>
  </si>
  <si>
    <t>lor[32,61]</t>
  </si>
  <si>
    <t>lor[33,34]</t>
  </si>
  <si>
    <t>lor[33,35]</t>
  </si>
  <si>
    <t>lor[33,36]</t>
  </si>
  <si>
    <t>lor[33,37]</t>
  </si>
  <si>
    <t>lor[33,38]</t>
  </si>
  <si>
    <t>lor[33,39]</t>
  </si>
  <si>
    <t>lor[33,40]</t>
  </si>
  <si>
    <t>lor[33,41]</t>
  </si>
  <si>
    <t>lor[33,42]</t>
  </si>
  <si>
    <t>lor[33,43]</t>
  </si>
  <si>
    <t>lor[33,44]</t>
  </si>
  <si>
    <t>lor[33,45]</t>
  </si>
  <si>
    <t>lor[33,46]</t>
  </si>
  <si>
    <t>lor[33,47]</t>
  </si>
  <si>
    <t>lor[33,48]</t>
  </si>
  <si>
    <t>lor[33,49]</t>
  </si>
  <si>
    <t>lor[33,50]</t>
  </si>
  <si>
    <t>lor[33,51]</t>
  </si>
  <si>
    <t>lor[33,52]</t>
  </si>
  <si>
    <t>lor[33,53]</t>
  </si>
  <si>
    <t>lor[33,54]</t>
  </si>
  <si>
    <t>lor[33,55]</t>
  </si>
  <si>
    <t>lor[33,56]</t>
  </si>
  <si>
    <t>lor[33,57]</t>
  </si>
  <si>
    <t>lor[33,58]</t>
  </si>
  <si>
    <t>lor[33,59]</t>
  </si>
  <si>
    <t>lor[33,60]</t>
  </si>
  <si>
    <t>lor[33,61]</t>
  </si>
  <si>
    <t>lor[34,35]</t>
  </si>
  <si>
    <t>lor[34,36]</t>
  </si>
  <si>
    <t>lor[34,37]</t>
  </si>
  <si>
    <t>lor[34,38]</t>
  </si>
  <si>
    <t>lor[34,39]</t>
  </si>
  <si>
    <t>lor[34,40]</t>
  </si>
  <si>
    <t>lor[34,41]</t>
  </si>
  <si>
    <t>lor[34,42]</t>
  </si>
  <si>
    <t>lor[34,43]</t>
  </si>
  <si>
    <t>lor[34,44]</t>
  </si>
  <si>
    <t>lor[34,45]</t>
  </si>
  <si>
    <t>lor[34,46]</t>
  </si>
  <si>
    <t>lor[34,47]</t>
  </si>
  <si>
    <t>lor[34,48]</t>
  </si>
  <si>
    <t>lor[34,49]</t>
  </si>
  <si>
    <t>lor[34,50]</t>
  </si>
  <si>
    <t>lor[34,51]</t>
  </si>
  <si>
    <t>lor[34,52]</t>
  </si>
  <si>
    <t>lor[34,53]</t>
  </si>
  <si>
    <t>lor[34,54]</t>
  </si>
  <si>
    <t>lor[34,55]</t>
  </si>
  <si>
    <t>lor[34,56]</t>
  </si>
  <si>
    <t>lor[34,57]</t>
  </si>
  <si>
    <t>lor[34,58]</t>
  </si>
  <si>
    <t>lor[34,59]</t>
  </si>
  <si>
    <t>lor[34,60]</t>
  </si>
  <si>
    <t>lor[34,61]</t>
  </si>
  <si>
    <t>lor[35,36]</t>
  </si>
  <si>
    <t>lor[35,37]</t>
  </si>
  <si>
    <t>lor[35,38]</t>
  </si>
  <si>
    <t>lor[35,39]</t>
  </si>
  <si>
    <t>lor[35,40]</t>
  </si>
  <si>
    <t>lor[35,41]</t>
  </si>
  <si>
    <t>lor[35,42]</t>
  </si>
  <si>
    <t>lor[35,43]</t>
  </si>
  <si>
    <t>lor[35,44]</t>
  </si>
  <si>
    <t>lor[35,45]</t>
  </si>
  <si>
    <t>lor[35,46]</t>
  </si>
  <si>
    <t>lor[35,47]</t>
  </si>
  <si>
    <t>lor[35,48]</t>
  </si>
  <si>
    <t>lor[35,49]</t>
  </si>
  <si>
    <t>lor[35,50]</t>
  </si>
  <si>
    <t>lor[35,51]</t>
  </si>
  <si>
    <t>lor[35,52]</t>
  </si>
  <si>
    <t>lor[35,53]</t>
  </si>
  <si>
    <t>lor[35,54]</t>
  </si>
  <si>
    <t>lor[35,55]</t>
  </si>
  <si>
    <t>lor[35,56]</t>
  </si>
  <si>
    <t>lor[35,57]</t>
  </si>
  <si>
    <t>lor[35,58]</t>
  </si>
  <si>
    <t>lor[35,59]</t>
  </si>
  <si>
    <t>lor[35,60]</t>
  </si>
  <si>
    <t>lor[35,61]</t>
  </si>
  <si>
    <t>lor[36,37]</t>
  </si>
  <si>
    <t>lor[36,38]</t>
  </si>
  <si>
    <t>lor[36,39]</t>
  </si>
  <si>
    <t>lor[36,40]</t>
  </si>
  <si>
    <t>lor[36,41]</t>
  </si>
  <si>
    <t>lor[36,42]</t>
  </si>
  <si>
    <t>lor[36,43]</t>
  </si>
  <si>
    <t>lor[36,44]</t>
  </si>
  <si>
    <t>lor[36,45]</t>
  </si>
  <si>
    <t>lor[36,46]</t>
  </si>
  <si>
    <t>lor[36,47]</t>
  </si>
  <si>
    <t>lor[36,48]</t>
  </si>
  <si>
    <t>lor[36,49]</t>
  </si>
  <si>
    <t>lor[36,50]</t>
  </si>
  <si>
    <t>lor[36,51]</t>
  </si>
  <si>
    <t>lor[36,52]</t>
  </si>
  <si>
    <t>lor[36,53]</t>
  </si>
  <si>
    <t>lor[36,54]</t>
  </si>
  <si>
    <t>lor[36,55]</t>
  </si>
  <si>
    <t>lor[36,56]</t>
  </si>
  <si>
    <t>lor[36,57]</t>
  </si>
  <si>
    <t>lor[36,58]</t>
  </si>
  <si>
    <t>lor[36,59]</t>
  </si>
  <si>
    <t>lor[36,60]</t>
  </si>
  <si>
    <t>lor[36,61]</t>
  </si>
  <si>
    <t>lor[37,38]</t>
  </si>
  <si>
    <t>lor[37,39]</t>
  </si>
  <si>
    <t>lor[37,40]</t>
  </si>
  <si>
    <t>lor[37,41]</t>
  </si>
  <si>
    <t>lor[37,42]</t>
  </si>
  <si>
    <t>lor[37,43]</t>
  </si>
  <si>
    <t>lor[37,44]</t>
  </si>
  <si>
    <t>lor[37,45]</t>
  </si>
  <si>
    <t>lor[37,46]</t>
  </si>
  <si>
    <t>lor[37,47]</t>
  </si>
  <si>
    <t>lor[37,48]</t>
  </si>
  <si>
    <t>lor[37,49]</t>
  </si>
  <si>
    <t>lor[37,50]</t>
  </si>
  <si>
    <t>lor[37,51]</t>
  </si>
  <si>
    <t>lor[37,52]</t>
  </si>
  <si>
    <t>lor[37,53]</t>
  </si>
  <si>
    <t>lor[37,54]</t>
  </si>
  <si>
    <t>lor[37,55]</t>
  </si>
  <si>
    <t>lor[37,56]</t>
  </si>
  <si>
    <t>lor[37,57]</t>
  </si>
  <si>
    <t>lor[37,58]</t>
  </si>
  <si>
    <t>lor[37,59]</t>
  </si>
  <si>
    <t>lor[37,60]</t>
  </si>
  <si>
    <t>lor[37,61]</t>
  </si>
  <si>
    <t>lor[38,39]</t>
  </si>
  <si>
    <t>lor[38,40]</t>
  </si>
  <si>
    <t>lor[38,41]</t>
  </si>
  <si>
    <t>lor[38,42]</t>
  </si>
  <si>
    <t>lor[38,43]</t>
  </si>
  <si>
    <t>lor[38,44]</t>
  </si>
  <si>
    <t>lor[38,45]</t>
  </si>
  <si>
    <t>lor[38,46]</t>
  </si>
  <si>
    <t>lor[38,47]</t>
  </si>
  <si>
    <t>lor[38,48]</t>
  </si>
  <si>
    <t>lor[38,49]</t>
  </si>
  <si>
    <t>lor[38,50]</t>
  </si>
  <si>
    <t>lor[38,51]</t>
  </si>
  <si>
    <t>lor[38,52]</t>
  </si>
  <si>
    <t>lor[38,53]</t>
  </si>
  <si>
    <t>lor[38,54]</t>
  </si>
  <si>
    <t>lor[38,55]</t>
  </si>
  <si>
    <t>lor[38,56]</t>
  </si>
  <si>
    <t>lor[38,57]</t>
  </si>
  <si>
    <t>lor[38,58]</t>
  </si>
  <si>
    <t>lor[38,59]</t>
  </si>
  <si>
    <t>lor[38,60]</t>
  </si>
  <si>
    <t>lor[38,61]</t>
  </si>
  <si>
    <t>lor[39,40]</t>
  </si>
  <si>
    <t>lor[39,41]</t>
  </si>
  <si>
    <t>lor[39,42]</t>
  </si>
  <si>
    <t>lor[39,43]</t>
  </si>
  <si>
    <t>lor[39,44]</t>
  </si>
  <si>
    <t>lor[39,45]</t>
  </si>
  <si>
    <t>lor[39,46]</t>
  </si>
  <si>
    <t>lor[39,47]</t>
  </si>
  <si>
    <t>lor[39,48]</t>
  </si>
  <si>
    <t>lor[39,49]</t>
  </si>
  <si>
    <t>lor[39,50]</t>
  </si>
  <si>
    <t>lor[39,51]</t>
  </si>
  <si>
    <t>lor[39,52]</t>
  </si>
  <si>
    <t>lor[39,53]</t>
  </si>
  <si>
    <t>lor[39,54]</t>
  </si>
  <si>
    <t>lor[39,55]</t>
  </si>
  <si>
    <t>lor[39,56]</t>
  </si>
  <si>
    <t>lor[39,57]</t>
  </si>
  <si>
    <t>lor[39,58]</t>
  </si>
  <si>
    <t>lor[39,59]</t>
  </si>
  <si>
    <t>lor[39,60]</t>
  </si>
  <si>
    <t>lor[39,61]</t>
  </si>
  <si>
    <t>lor[40,41]</t>
  </si>
  <si>
    <t>lor[40,42]</t>
  </si>
  <si>
    <t>lor[40,43]</t>
  </si>
  <si>
    <t>lor[40,44]</t>
  </si>
  <si>
    <t>lor[40,45]</t>
  </si>
  <si>
    <t>lor[40,46]</t>
  </si>
  <si>
    <t>lor[40,47]</t>
  </si>
  <si>
    <t>lor[40,48]</t>
  </si>
  <si>
    <t>lor[40,49]</t>
  </si>
  <si>
    <t>lor[40,50]</t>
  </si>
  <si>
    <t>lor[40,51]</t>
  </si>
  <si>
    <t>lor[40,52]</t>
  </si>
  <si>
    <t>lor[40,53]</t>
  </si>
  <si>
    <t>lor[40,54]</t>
  </si>
  <si>
    <t>lor[40,55]</t>
  </si>
  <si>
    <t>lor[40,56]</t>
  </si>
  <si>
    <t>lor[40,57]</t>
  </si>
  <si>
    <t>lor[40,58]</t>
  </si>
  <si>
    <t>lor[40,59]</t>
  </si>
  <si>
    <t>lor[40,60]</t>
  </si>
  <si>
    <t>lor[40,61]</t>
  </si>
  <si>
    <t>lor[41,42]</t>
  </si>
  <si>
    <t>lor[41,43]</t>
  </si>
  <si>
    <t>lor[41,44]</t>
  </si>
  <si>
    <t>lor[41,45]</t>
  </si>
  <si>
    <t>lor[41,46]</t>
  </si>
  <si>
    <t>lor[41,47]</t>
  </si>
  <si>
    <t>lor[41,48]</t>
  </si>
  <si>
    <t>lor[41,49]</t>
  </si>
  <si>
    <t>lor[41,50]</t>
  </si>
  <si>
    <t>lor[41,51]</t>
  </si>
  <si>
    <t>lor[41,52]</t>
  </si>
  <si>
    <t>lor[41,53]</t>
  </si>
  <si>
    <t>lor[41,54]</t>
  </si>
  <si>
    <t>lor[41,55]</t>
  </si>
  <si>
    <t>lor[41,56]</t>
  </si>
  <si>
    <t>lor[41,57]</t>
  </si>
  <si>
    <t>lor[41,58]</t>
  </si>
  <si>
    <t>lor[41,59]</t>
  </si>
  <si>
    <t>lor[41,60]</t>
  </si>
  <si>
    <t>lor[41,61]</t>
  </si>
  <si>
    <t>lor[42,43]</t>
  </si>
  <si>
    <t>lor[42,44]</t>
  </si>
  <si>
    <t>lor[42,45]</t>
  </si>
  <si>
    <t>lor[42,46]</t>
  </si>
  <si>
    <t>lor[42,47]</t>
  </si>
  <si>
    <t>lor[42,48]</t>
  </si>
  <si>
    <t>lor[42,49]</t>
  </si>
  <si>
    <t>lor[42,50]</t>
  </si>
  <si>
    <t>lor[42,51]</t>
  </si>
  <si>
    <t>lor[42,52]</t>
  </si>
  <si>
    <t>lor[42,53]</t>
  </si>
  <si>
    <t>lor[42,54]</t>
  </si>
  <si>
    <t>lor[42,55]</t>
  </si>
  <si>
    <t>lor[42,56]</t>
  </si>
  <si>
    <t>lor[42,57]</t>
  </si>
  <si>
    <t>lor[42,58]</t>
  </si>
  <si>
    <t>lor[42,59]</t>
  </si>
  <si>
    <t>lor[42,60]</t>
  </si>
  <si>
    <t>lor[42,61]</t>
  </si>
  <si>
    <t>lor[43,44]</t>
  </si>
  <si>
    <t>lor[43,45]</t>
  </si>
  <si>
    <t>lor[43,46]</t>
  </si>
  <si>
    <t>lor[43,47]</t>
  </si>
  <si>
    <t>lor[43,48]</t>
  </si>
  <si>
    <t>lor[43,49]</t>
  </si>
  <si>
    <t>lor[43,50]</t>
  </si>
  <si>
    <t>lor[43,51]</t>
  </si>
  <si>
    <t>lor[43,52]</t>
  </si>
  <si>
    <t>lor[43,53]</t>
  </si>
  <si>
    <t>lor[43,54]</t>
  </si>
  <si>
    <t>lor[43,55]</t>
  </si>
  <si>
    <t>lor[43,56]</t>
  </si>
  <si>
    <t>lor[43,57]</t>
  </si>
  <si>
    <t>lor[43,58]</t>
  </si>
  <si>
    <t>lor[43,59]</t>
  </si>
  <si>
    <t>lor[43,60]</t>
  </si>
  <si>
    <t>lor[43,61]</t>
  </si>
  <si>
    <t>lor[44,45]</t>
  </si>
  <si>
    <t>lor[44,46]</t>
  </si>
  <si>
    <t>lor[44,47]</t>
  </si>
  <si>
    <t>lor[44,48]</t>
  </si>
  <si>
    <t>lor[44,49]</t>
  </si>
  <si>
    <t>lor[44,50]</t>
  </si>
  <si>
    <t>lor[44,51]</t>
  </si>
  <si>
    <t>lor[44,52]</t>
  </si>
  <si>
    <t>lor[44,53]</t>
  </si>
  <si>
    <t>lor[44,54]</t>
  </si>
  <si>
    <t>lor[44,55]</t>
  </si>
  <si>
    <t>lor[44,56]</t>
  </si>
  <si>
    <t>lor[44,57]</t>
  </si>
  <si>
    <t>lor[44,58]</t>
  </si>
  <si>
    <t>lor[44,59]</t>
  </si>
  <si>
    <t>lor[44,60]</t>
  </si>
  <si>
    <t>lor[44,61]</t>
  </si>
  <si>
    <t>lor[45,46]</t>
  </si>
  <si>
    <t>lor[45,47]</t>
  </si>
  <si>
    <t>lor[45,48]</t>
  </si>
  <si>
    <t>lor[45,49]</t>
  </si>
  <si>
    <t>lor[45,50]</t>
  </si>
  <si>
    <t>lor[45,51]</t>
  </si>
  <si>
    <t>lor[45,52]</t>
  </si>
  <si>
    <t>lor[45,53]</t>
  </si>
  <si>
    <t>lor[45,54]</t>
  </si>
  <si>
    <t>lor[45,55]</t>
  </si>
  <si>
    <t>lor[45,56]</t>
  </si>
  <si>
    <t>lor[45,57]</t>
  </si>
  <si>
    <t>lor[45,58]</t>
  </si>
  <si>
    <t>lor[45,59]</t>
  </si>
  <si>
    <t>lor[45,60]</t>
  </si>
  <si>
    <t>lor[45,61]</t>
  </si>
  <si>
    <t>lor[46,47]</t>
  </si>
  <si>
    <t>lor[46,48]</t>
  </si>
  <si>
    <t>lor[46,49]</t>
  </si>
  <si>
    <t>lor[46,50]</t>
  </si>
  <si>
    <t>lor[46,51]</t>
  </si>
  <si>
    <t>lor[46,52]</t>
  </si>
  <si>
    <t>lor[46,53]</t>
  </si>
  <si>
    <t>lor[46,54]</t>
  </si>
  <si>
    <t>lor[46,55]</t>
  </si>
  <si>
    <t>lor[46,56]</t>
  </si>
  <si>
    <t>lor[46,57]</t>
  </si>
  <si>
    <t>lor[46,58]</t>
  </si>
  <si>
    <t>lor[46,59]</t>
  </si>
  <si>
    <t>lor[46,60]</t>
  </si>
  <si>
    <t>lor[46,61]</t>
  </si>
  <si>
    <t>lor[47,48]</t>
  </si>
  <si>
    <t>lor[47,49]</t>
  </si>
  <si>
    <t>lor[47,50]</t>
  </si>
  <si>
    <t>lor[47,51]</t>
  </si>
  <si>
    <t>lor[47,52]</t>
  </si>
  <si>
    <t>lor[47,53]</t>
  </si>
  <si>
    <t>lor[47,54]</t>
  </si>
  <si>
    <t>lor[47,55]</t>
  </si>
  <si>
    <t>lor[47,56]</t>
  </si>
  <si>
    <t>lor[47,57]</t>
  </si>
  <si>
    <t>lor[47,58]</t>
  </si>
  <si>
    <t>lor[47,59]</t>
  </si>
  <si>
    <t>lor[47,60]</t>
  </si>
  <si>
    <t>lor[47,61]</t>
  </si>
  <si>
    <t>lor[48,49]</t>
  </si>
  <si>
    <t>lor[48,50]</t>
  </si>
  <si>
    <t>lor[48,51]</t>
  </si>
  <si>
    <t>lor[48,52]</t>
  </si>
  <si>
    <t>lor[48,53]</t>
  </si>
  <si>
    <t>lor[48,54]</t>
  </si>
  <si>
    <t>lor[48,55]</t>
  </si>
  <si>
    <t>lor[48,56]</t>
  </si>
  <si>
    <t>lor[48,57]</t>
  </si>
  <si>
    <t>lor[48,58]</t>
  </si>
  <si>
    <t>lor[48,59]</t>
  </si>
  <si>
    <t>lor[48,60]</t>
  </si>
  <si>
    <t>lor[48,61]</t>
  </si>
  <si>
    <t>lor[49,50]</t>
  </si>
  <si>
    <t>lor[49,51]</t>
  </si>
  <si>
    <t>lor[49,52]</t>
  </si>
  <si>
    <t>lor[49,53]</t>
  </si>
  <si>
    <t>lor[49,54]</t>
  </si>
  <si>
    <t>lor[49,55]</t>
  </si>
  <si>
    <t>lor[49,56]</t>
  </si>
  <si>
    <t>lor[49,57]</t>
  </si>
  <si>
    <t>lor[49,58]</t>
  </si>
  <si>
    <t>lor[49,59]</t>
  </si>
  <si>
    <t>lor[49,60]</t>
  </si>
  <si>
    <t>lor[49,61]</t>
  </si>
  <si>
    <t>lor[50,51]</t>
  </si>
  <si>
    <t>lor[50,52]</t>
  </si>
  <si>
    <t>lor[50,53]</t>
  </si>
  <si>
    <t>lor[50,54]</t>
  </si>
  <si>
    <t>lor[50,55]</t>
  </si>
  <si>
    <t>lor[50,56]</t>
  </si>
  <si>
    <t>lor[50,57]</t>
  </si>
  <si>
    <t>lor[50,58]</t>
  </si>
  <si>
    <t>lor[50,59]</t>
  </si>
  <si>
    <t>lor[50,60]</t>
  </si>
  <si>
    <t>lor[50,61]</t>
  </si>
  <si>
    <t>lor[51,52]</t>
  </si>
  <si>
    <t>lor[51,53]</t>
  </si>
  <si>
    <t>lor[51,54]</t>
  </si>
  <si>
    <t>lor[51,55]</t>
  </si>
  <si>
    <t>lor[51,56]</t>
  </si>
  <si>
    <t>lor[51,57]</t>
  </si>
  <si>
    <t>lor[51,58]</t>
  </si>
  <si>
    <t>lor[51,59]</t>
  </si>
  <si>
    <t>lor[51,60]</t>
  </si>
  <si>
    <t>lor[51,61]</t>
  </si>
  <si>
    <t>lor[52,53]</t>
  </si>
  <si>
    <t>lor[52,54]</t>
  </si>
  <si>
    <t>lor[52,55]</t>
  </si>
  <si>
    <t>lor[52,56]</t>
  </si>
  <si>
    <t>lor[52,57]</t>
  </si>
  <si>
    <t>lor[52,58]</t>
  </si>
  <si>
    <t>lor[52,59]</t>
  </si>
  <si>
    <t>lor[52,60]</t>
  </si>
  <si>
    <t>lor[52,61]</t>
  </si>
  <si>
    <t>lor[53,54]</t>
  </si>
  <si>
    <t>lor[53,55]</t>
  </si>
  <si>
    <t>lor[53,56]</t>
  </si>
  <si>
    <t>lor[53,57]</t>
  </si>
  <si>
    <t>lor[53,58]</t>
  </si>
  <si>
    <t>lor[53,59]</t>
  </si>
  <si>
    <t>lor[53,60]</t>
  </si>
  <si>
    <t>lor[53,61]</t>
  </si>
  <si>
    <t>lor[54,55]</t>
  </si>
  <si>
    <t>lor[54,56]</t>
  </si>
  <si>
    <t>lor[54,57]</t>
  </si>
  <si>
    <t>lor[54,58]</t>
  </si>
  <si>
    <t>lor[54,59]</t>
  </si>
  <si>
    <t>lor[54,60]</t>
  </si>
  <si>
    <t>lor[54,61]</t>
  </si>
  <si>
    <t>lor[55,56]</t>
  </si>
  <si>
    <t>lor[55,57]</t>
  </si>
  <si>
    <t>lor[55,58]</t>
  </si>
  <si>
    <t>lor[55,59]</t>
  </si>
  <si>
    <t>lor[55,60]</t>
  </si>
  <si>
    <t>lor[55,61]</t>
  </si>
  <si>
    <t>lor[56,57]</t>
  </si>
  <si>
    <t>lor[56,58]</t>
  </si>
  <si>
    <t>lor[56,59]</t>
  </si>
  <si>
    <t>lor[56,60]</t>
  </si>
  <si>
    <t>lor[56,61]</t>
  </si>
  <si>
    <t>lor[57,58]</t>
  </si>
  <si>
    <t>lor[57,59]</t>
  </si>
  <si>
    <t>lor[57,60]</t>
  </si>
  <si>
    <t>lor[57,61]</t>
  </si>
  <si>
    <t>lor[58,59]</t>
  </si>
  <si>
    <t>lor[58,60]</t>
  </si>
  <si>
    <t>lor[58,61]</t>
  </si>
  <si>
    <t>lor[59,60]</t>
  </si>
  <si>
    <t>lor[59,61]</t>
  </si>
  <si>
    <t>lor[60,61]</t>
  </si>
  <si>
    <t>rk2[1]</t>
  </si>
  <si>
    <t>rk2[2]</t>
  </si>
  <si>
    <t>rk2[3]</t>
  </si>
  <si>
    <t>rk2[4]</t>
  </si>
  <si>
    <t>rk2[5]</t>
  </si>
  <si>
    <t>rk2[6]</t>
  </si>
  <si>
    <t>rk2[7]</t>
  </si>
  <si>
    <t>rk2[8]</t>
  </si>
  <si>
    <t>rk2[9]</t>
  </si>
  <si>
    <t>rk2[10]</t>
  </si>
  <si>
    <t>rk2[11]</t>
  </si>
  <si>
    <t>rk2[12]</t>
  </si>
  <si>
    <t>rk2[13]</t>
  </si>
  <si>
    <t>rk2[14]</t>
  </si>
  <si>
    <t>rk2[15]</t>
  </si>
  <si>
    <t>rk2[16]</t>
  </si>
  <si>
    <t>rk2[17]</t>
  </si>
  <si>
    <t>rk2[18]</t>
  </si>
  <si>
    <t>rk2[19]</t>
  </si>
  <si>
    <t>rk2[20]</t>
  </si>
  <si>
    <t>rk2[21]</t>
  </si>
  <si>
    <t>rk2[22]</t>
  </si>
  <si>
    <t>rk2[23]</t>
  </si>
  <si>
    <t>rk2[24]</t>
  </si>
  <si>
    <t>rk2[25]</t>
  </si>
  <si>
    <t>rk2[26]</t>
  </si>
  <si>
    <t>rk2[27]</t>
  </si>
  <si>
    <t>rk2[28]</t>
  </si>
  <si>
    <t>rk2[29]</t>
  </si>
  <si>
    <t>rk2[30]</t>
  </si>
  <si>
    <t>rk2[31]</t>
  </si>
  <si>
    <t>rk2[32]</t>
  </si>
  <si>
    <t>rk2[33]</t>
  </si>
  <si>
    <t>rk2[34]</t>
  </si>
  <si>
    <t>rk2[35]</t>
  </si>
  <si>
    <t>rk2[36]</t>
  </si>
  <si>
    <t>rk2[37]</t>
  </si>
  <si>
    <t>rk2[38]</t>
  </si>
  <si>
    <t>rk2[39]</t>
  </si>
  <si>
    <t>rk2[40]</t>
  </si>
  <si>
    <t>rk2[41]</t>
  </si>
  <si>
    <t>rk2[42]</t>
  </si>
  <si>
    <t>rkClass2[1]</t>
  </si>
  <si>
    <t>rkClass2[2]</t>
  </si>
  <si>
    <t>rkClass2[3]</t>
  </si>
  <si>
    <t>rkClass2[4]</t>
  </si>
  <si>
    <t>rkClass2[5]</t>
  </si>
  <si>
    <t>rkClass2[6]</t>
  </si>
  <si>
    <t>rkClass2[7]</t>
  </si>
  <si>
    <t>rkClass2[8]</t>
  </si>
  <si>
    <t>rkClass2[9]</t>
  </si>
  <si>
    <t>rkClass2[10]</t>
  </si>
  <si>
    <t>rkClass2[11]</t>
  </si>
  <si>
    <t>rkClass2[12]</t>
  </si>
  <si>
    <t>rkClass2[13]</t>
  </si>
  <si>
    <t>rkClass2[14]</t>
  </si>
  <si>
    <t>rkClass2[15]</t>
  </si>
  <si>
    <t>rkClass2[16]</t>
  </si>
  <si>
    <t>rkClass2[17]</t>
  </si>
  <si>
    <t>rkClass2[18]</t>
  </si>
  <si>
    <t>rkClass2[19]</t>
  </si>
  <si>
    <t>rkClass2[20]</t>
  </si>
  <si>
    <t>rkClass2[21]</t>
  </si>
  <si>
    <t>rkClass2[22]</t>
  </si>
  <si>
    <t>rkClass2[23]</t>
  </si>
  <si>
    <t>rkClass2[24]</t>
  </si>
  <si>
    <t>-0.38</t>
  </si>
  <si>
    <t>0.74</t>
  </si>
  <si>
    <t>-0.13</t>
  </si>
  <si>
    <t>1.18</t>
  </si>
  <si>
    <t>-0.27</t>
  </si>
  <si>
    <t>-0.36</t>
  </si>
  <si>
    <t>-0.01</t>
  </si>
  <si>
    <t>0.49</t>
  </si>
  <si>
    <t>1.91</t>
  </si>
  <si>
    <t>0.41</t>
  </si>
  <si>
    <t>-0.24</t>
  </si>
  <si>
    <t>-0.11</t>
  </si>
  <si>
    <t>0.95</t>
  </si>
  <si>
    <t>0.09</t>
  </si>
  <si>
    <t>1.50</t>
  </si>
  <si>
    <t>0.02</t>
  </si>
  <si>
    <t>0.59</t>
  </si>
  <si>
    <t>1.81</t>
  </si>
  <si>
    <t>1.96</t>
  </si>
  <si>
    <t>0.38</t>
  </si>
  <si>
    <t>1.51</t>
  </si>
  <si>
    <t>0.46</t>
  </si>
  <si>
    <t>1.82</t>
  </si>
  <si>
    <t>-0.42</t>
  </si>
  <si>
    <t>0.57</t>
  </si>
  <si>
    <t>2.03</t>
  </si>
  <si>
    <t>-0.53</t>
  </si>
  <si>
    <t>0.60</t>
  </si>
  <si>
    <t>0.58</t>
  </si>
  <si>
    <t>1.85</t>
  </si>
  <si>
    <t>1.20</t>
  </si>
  <si>
    <t>0.29</t>
  </si>
  <si>
    <t>0.75</t>
  </si>
  <si>
    <t>0.13</t>
  </si>
  <si>
    <t>0.19</t>
  </si>
  <si>
    <t>0.35</t>
  </si>
  <si>
    <t>2.00</t>
  </si>
  <si>
    <t>-0.31</t>
  </si>
  <si>
    <t>0.96</t>
  </si>
  <si>
    <t>-0.44</t>
  </si>
  <si>
    <t>3.22</t>
  </si>
  <si>
    <t>0.90</t>
  </si>
  <si>
    <t>0.80</t>
  </si>
  <si>
    <t>0.73</t>
  </si>
  <si>
    <t>-62.03</t>
  </si>
  <si>
    <t>61.94</t>
  </si>
  <si>
    <t>-0.17</t>
  </si>
  <si>
    <t>1.29</t>
  </si>
  <si>
    <t>3.10</t>
  </si>
  <si>
    <t>3.42</t>
  </si>
  <si>
    <t>-0.04</t>
  </si>
  <si>
    <t>-62.05</t>
  </si>
  <si>
    <t>1.04</t>
  </si>
  <si>
    <t>-0.03</t>
  </si>
  <si>
    <t>62.08</t>
  </si>
  <si>
    <t>-0.65</t>
  </si>
  <si>
    <t>2.85</t>
  </si>
  <si>
    <t>0.03</t>
  </si>
  <si>
    <t>-0.35</t>
  </si>
  <si>
    <t>-0.15</t>
  </si>
  <si>
    <t>0.21</t>
  </si>
  <si>
    <t>-1.17</t>
  </si>
  <si>
    <t>1.10</t>
  </si>
  <si>
    <t>-1.29</t>
  </si>
  <si>
    <t>1.37</t>
  </si>
  <si>
    <t>1.03</t>
  </si>
  <si>
    <t>-0.14</t>
  </si>
  <si>
    <t>-0.02</t>
  </si>
  <si>
    <t>-62.11</t>
  </si>
  <si>
    <t>0.40</t>
  </si>
  <si>
    <t>1.76</t>
  </si>
  <si>
    <t>0.16</t>
  </si>
  <si>
    <t>-0.05</t>
  </si>
  <si>
    <t>0.85</t>
  </si>
  <si>
    <t>2.21</t>
  </si>
  <si>
    <t>1.66</t>
  </si>
  <si>
    <t>1.15</t>
  </si>
  <si>
    <t>3.79</t>
  </si>
  <si>
    <t>-0.07</t>
  </si>
  <si>
    <t>0.07</t>
  </si>
  <si>
    <t>-61.74</t>
  </si>
  <si>
    <t>62.17</t>
  </si>
  <si>
    <t>2.57</t>
  </si>
  <si>
    <t>61.86</t>
  </si>
  <si>
    <t>-1.56</t>
  </si>
  <si>
    <t>0.06</t>
  </si>
  <si>
    <t>-61.79</t>
  </si>
  <si>
    <t>61.83</t>
  </si>
  <si>
    <t>0.05</t>
  </si>
  <si>
    <t>-0.76</t>
  </si>
  <si>
    <t>Mcmara 1986</t>
  </si>
  <si>
    <t>END</t>
  </si>
  <si>
    <t>0.21 (0.06, 0.42)</t>
  </si>
  <si>
    <t>0.18 (0.04, 0.48)</t>
  </si>
  <si>
    <t>1.35</t>
  </si>
  <si>
    <t>-1.79</t>
  </si>
  <si>
    <t>1.42</t>
  </si>
  <si>
    <t>1.19</t>
  </si>
  <si>
    <t>0.11</t>
  </si>
  <si>
    <t>2.34</t>
  </si>
  <si>
    <t>0.22</t>
  </si>
  <si>
    <t>1.27</t>
  </si>
  <si>
    <t>0.69</t>
  </si>
  <si>
    <t>1.72</t>
  </si>
  <si>
    <t>-0.72</t>
  </si>
  <si>
    <t>1.56</t>
  </si>
  <si>
    <t>-1.40</t>
  </si>
  <si>
    <t>1.12</t>
  </si>
  <si>
    <t>2.22</t>
  </si>
  <si>
    <t>-1.74</t>
  </si>
  <si>
    <t>-0.12</t>
  </si>
  <si>
    <t>2.09</t>
  </si>
  <si>
    <t>2.40</t>
  </si>
  <si>
    <t>-0.32</t>
  </si>
  <si>
    <t>8.31</t>
  </si>
  <si>
    <t>0.39</t>
  </si>
  <si>
    <t>4.01</t>
  </si>
  <si>
    <t>2.52</t>
  </si>
  <si>
    <t>2.75</t>
  </si>
  <si>
    <t>6.06</t>
  </si>
  <si>
    <t>1.94</t>
  </si>
  <si>
    <t>3.84</t>
  </si>
  <si>
    <t>3.09</t>
  </si>
  <si>
    <t>6.45</t>
  </si>
  <si>
    <t>1.32</t>
  </si>
  <si>
    <t>3.02</t>
  </si>
  <si>
    <t>-1.13</t>
  </si>
  <si>
    <t>2.60</t>
  </si>
  <si>
    <t>0.72</t>
  </si>
  <si>
    <t>3.38</t>
  </si>
  <si>
    <t>0.20</t>
  </si>
  <si>
    <t>3.01</t>
  </si>
  <si>
    <t>0.77</t>
  </si>
  <si>
    <t>3.52</t>
  </si>
  <si>
    <t>3.35</t>
  </si>
  <si>
    <t>1.70</t>
  </si>
  <si>
    <t>0.66</t>
  </si>
  <si>
    <t>1.77</t>
  </si>
  <si>
    <t>1.55</t>
  </si>
  <si>
    <t>-0.73</t>
  </si>
  <si>
    <t>0.25</t>
  </si>
  <si>
    <t>-0.23</t>
  </si>
  <si>
    <t>1.41</t>
  </si>
  <si>
    <t>1.79</t>
  </si>
  <si>
    <t>0.76</t>
  </si>
  <si>
    <t>1.26</t>
  </si>
  <si>
    <t>0.51</t>
  </si>
  <si>
    <t>0.33</t>
  </si>
  <si>
    <t>-0.25</t>
  </si>
  <si>
    <t>0.91</t>
  </si>
  <si>
    <t>4.41</t>
  </si>
  <si>
    <t>0.81</t>
  </si>
  <si>
    <t>-0.19</t>
  </si>
  <si>
    <t>1.89</t>
  </si>
  <si>
    <t>0.84</t>
  </si>
  <si>
    <t>2.92</t>
  </si>
  <si>
    <t>0.89</t>
  </si>
  <si>
    <t>1.86</t>
  </si>
  <si>
    <t>1.59</t>
  </si>
  <si>
    <t>-0.29</t>
  </si>
  <si>
    <t>-1.10</t>
  </si>
  <si>
    <t>1.08</t>
  </si>
  <si>
    <t>-0.67</t>
  </si>
  <si>
    <t>-0.52</t>
  </si>
  <si>
    <t>-1.30</t>
  </si>
  <si>
    <t>0.26</t>
  </si>
  <si>
    <t>-1.02</t>
  </si>
  <si>
    <t>0.48</t>
  </si>
  <si>
    <t>0.10</t>
  </si>
  <si>
    <t>-61.89</t>
  </si>
  <si>
    <t>62.15</t>
  </si>
  <si>
    <t>-62.18</t>
  </si>
  <si>
    <t>62.07</t>
  </si>
  <si>
    <t>0.00</t>
  </si>
  <si>
    <t>62.14</t>
  </si>
  <si>
    <t>-1.44</t>
  </si>
  <si>
    <t>-61.98</t>
  </si>
  <si>
    <t>1.06</t>
  </si>
  <si>
    <t>-0.33</t>
  </si>
  <si>
    <t>2.61</t>
  </si>
  <si>
    <t>-61.87</t>
  </si>
  <si>
    <t>0.55</t>
  </si>
  <si>
    <t>1.21</t>
  </si>
  <si>
    <t>-1.78</t>
  </si>
  <si>
    <t>0.88</t>
  </si>
  <si>
    <t>1.68</t>
  </si>
  <si>
    <t>-1.64</t>
  </si>
  <si>
    <t>7.86</t>
  </si>
  <si>
    <t>-0.54</t>
  </si>
  <si>
    <t>-0.62</t>
  </si>
  <si>
    <t>-0.45</t>
  </si>
  <si>
    <t>0.04</t>
  </si>
  <si>
    <t>-0.88</t>
  </si>
  <si>
    <t>-1.21</t>
  </si>
  <si>
    <t>0.63</t>
  </si>
  <si>
    <t>0.99</t>
  </si>
  <si>
    <t>1.62</t>
  </si>
  <si>
    <t>-0.06</t>
  </si>
  <si>
    <t>-61.55</t>
  </si>
  <si>
    <t>62.12</t>
  </si>
  <si>
    <t>0.01</t>
  </si>
  <si>
    <t>-0.48</t>
  </si>
  <si>
    <t>1.31</t>
  </si>
  <si>
    <t>1.36</t>
  </si>
  <si>
    <t>-61.72</t>
  </si>
  <si>
    <t>-0.71</t>
  </si>
  <si>
    <t>0.68</t>
  </si>
  <si>
    <t>-1.00</t>
  </si>
  <si>
    <t>1.30</t>
  </si>
  <si>
    <t>3.23</t>
  </si>
  <si>
    <t>8.83</t>
  </si>
  <si>
    <t>1.14</t>
  </si>
  <si>
    <t>1.40</t>
  </si>
  <si>
    <t>6.73</t>
  </si>
  <si>
    <t>7.13</t>
  </si>
  <si>
    <t>-61.81</t>
  </si>
  <si>
    <t>61.85</t>
  </si>
  <si>
    <t>-0.08</t>
  </si>
  <si>
    <t>-1.27</t>
  </si>
  <si>
    <t>2.36</t>
  </si>
  <si>
    <t>-62.25</t>
  </si>
  <si>
    <t>61.89</t>
  </si>
  <si>
    <t>-3.53</t>
  </si>
  <si>
    <t>-61.86</t>
  </si>
  <si>
    <t>-61.94</t>
  </si>
  <si>
    <t>0.30</t>
  </si>
  <si>
    <t>-2.03</t>
  </si>
  <si>
    <t>2.39</t>
  </si>
  <si>
    <t>-62.09</t>
  </si>
  <si>
    <t>61.76</t>
  </si>
  <si>
    <t>-62.22</t>
  </si>
  <si>
    <t>62.03</t>
  </si>
  <si>
    <t>0.23</t>
  </si>
  <si>
    <t>1.75</t>
  </si>
  <si>
    <t>62.25</t>
  </si>
  <si>
    <t>-61.66</t>
  </si>
  <si>
    <t>-2.68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</si>
</sst>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6" fillId="0" borderId="0" xfId="0" applyFont="1"/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7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0" fillId="0" borderId="0" xfId="0" applyNumberFormat="1"/>
    <xf numFmtId="0" fontId="5" fillId="0" borderId="1" xfId="0" applyFont="1" applyBorder="1" applyAlignment="1">
      <alignment horizontal="left"/>
    </xf>
    <xf numFmtId="0" fontId="0" fillId="0" borderId="0" xfId="0" applyBorder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11" fontId="0" fillId="0" borderId="0" xfId="0" applyNumberForma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0</xdr:colOff>
      <xdr:row>25</xdr:row>
      <xdr:rowOff>184150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5220F942-8C81-41F8-8AD3-E5D6CC326D33}"/>
            </a:ext>
          </a:extLst>
        </xdr:cNvPr>
        <xdr:cNvGrpSpPr>
          <a:grpSpLocks noChangeAspect="1"/>
        </xdr:cNvGrpSpPr>
      </xdr:nvGrpSpPr>
      <xdr:grpSpPr bwMode="auto">
        <a:xfrm>
          <a:off x="0" y="190500"/>
          <a:ext cx="9144000" cy="4756150"/>
          <a:chOff x="0" y="662"/>
          <a:chExt cx="5760" cy="2996"/>
        </a:xfrm>
      </xdr:grpSpPr>
      <xdr:sp macro="" textlink="">
        <xdr:nvSpPr>
          <xdr:cNvPr id="3" name="AutoShape 3">
            <a:extLst>
              <a:ext uri="{FF2B5EF4-FFF2-40B4-BE49-F238E27FC236}">
                <a16:creationId xmlns:a16="http://schemas.microsoft.com/office/drawing/2014/main" xmlns="" id="{A26E6437-2B8E-48B1-9B47-4B06114AF5B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662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68C2AA9-96A2-461D-8EDE-BB59A101A439}"/>
              </a:ext>
            </a:extLst>
          </xdr:cNvPr>
          <xdr:cNvGrpSpPr>
            <a:grpSpLocks/>
          </xdr:cNvGrpSpPr>
        </xdr:nvGrpSpPr>
        <xdr:grpSpPr bwMode="auto">
          <a:xfrm>
            <a:off x="1770" y="1022"/>
            <a:ext cx="2223" cy="2234"/>
            <a:chOff x="1770" y="1022"/>
            <a:chExt cx="2223" cy="2234"/>
          </a:xfrm>
        </xdr:grpSpPr>
        <xdr:sp macro="" textlink="">
          <xdr:nvSpPr>
            <xdr:cNvPr id="183" name="Freeform 5">
              <a:extLst>
                <a:ext uri="{FF2B5EF4-FFF2-40B4-BE49-F238E27FC236}">
                  <a16:creationId xmlns:a16="http://schemas.microsoft.com/office/drawing/2014/main" xmlns="" id="{E6F22503-C668-4D10-9003-57C3222CA932}"/>
                </a:ext>
              </a:extLst>
            </xdr:cNvPr>
            <xdr:cNvSpPr>
              <a:spLocks/>
            </xdr:cNvSpPr>
          </xdr:nvSpPr>
          <xdr:spPr bwMode="auto">
            <a:xfrm>
              <a:off x="2904" y="1055"/>
              <a:ext cx="690" cy="261"/>
            </a:xfrm>
            <a:custGeom>
              <a:avLst/>
              <a:gdLst>
                <a:gd name="T0" fmla="*/ 687 w 690"/>
                <a:gd name="T1" fmla="*/ 261 h 261"/>
                <a:gd name="T2" fmla="*/ 0 w 690"/>
                <a:gd name="T3" fmla="*/ 3 h 261"/>
                <a:gd name="T4" fmla="*/ 0 w 690"/>
                <a:gd name="T5" fmla="*/ 0 h 261"/>
                <a:gd name="T6" fmla="*/ 690 w 690"/>
                <a:gd name="T7" fmla="*/ 258 h 261"/>
                <a:gd name="T8" fmla="*/ 687 w 690"/>
                <a:gd name="T9" fmla="*/ 261 h 2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0" h="261">
                  <a:moveTo>
                    <a:pt x="687" y="261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690" y="258"/>
                  </a:lnTo>
                  <a:lnTo>
                    <a:pt x="687" y="26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84" name="Freeform 6">
              <a:extLst>
                <a:ext uri="{FF2B5EF4-FFF2-40B4-BE49-F238E27FC236}">
                  <a16:creationId xmlns:a16="http://schemas.microsoft.com/office/drawing/2014/main" xmlns="" id="{329F70DD-1B34-42BF-9CB3-3FE90FCB4E75}"/>
                </a:ext>
              </a:extLst>
            </xdr:cNvPr>
            <xdr:cNvSpPr>
              <a:spLocks/>
            </xdr:cNvSpPr>
          </xdr:nvSpPr>
          <xdr:spPr bwMode="auto">
            <a:xfrm>
              <a:off x="2904" y="1055"/>
              <a:ext cx="690" cy="261"/>
            </a:xfrm>
            <a:custGeom>
              <a:avLst/>
              <a:gdLst>
                <a:gd name="T0" fmla="*/ 229 w 230"/>
                <a:gd name="T1" fmla="*/ 87 h 87"/>
                <a:gd name="T2" fmla="*/ 0 w 230"/>
                <a:gd name="T3" fmla="*/ 1 h 87"/>
                <a:gd name="T4" fmla="*/ 0 w 230"/>
                <a:gd name="T5" fmla="*/ 0 h 87"/>
                <a:gd name="T6" fmla="*/ 230 w 230"/>
                <a:gd name="T7" fmla="*/ 86 h 87"/>
                <a:gd name="T8" fmla="*/ 229 w 230"/>
                <a:gd name="T9" fmla="*/ 87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0" h="87">
                  <a:moveTo>
                    <a:pt x="229" y="87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230" y="86"/>
                  </a:lnTo>
                  <a:lnTo>
                    <a:pt x="229" y="8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85" name="Freeform 7">
              <a:extLst>
                <a:ext uri="{FF2B5EF4-FFF2-40B4-BE49-F238E27FC236}">
                  <a16:creationId xmlns:a16="http://schemas.microsoft.com/office/drawing/2014/main" xmlns="" id="{8B0CC0FB-C5F9-456F-852A-3EB7646EA9B3}"/>
                </a:ext>
              </a:extLst>
            </xdr:cNvPr>
            <xdr:cNvSpPr>
              <a:spLocks/>
            </xdr:cNvSpPr>
          </xdr:nvSpPr>
          <xdr:spPr bwMode="auto">
            <a:xfrm>
              <a:off x="2901" y="1058"/>
              <a:ext cx="915" cy="517"/>
            </a:xfrm>
            <a:custGeom>
              <a:avLst/>
              <a:gdLst>
                <a:gd name="T0" fmla="*/ 912 w 915"/>
                <a:gd name="T1" fmla="*/ 517 h 517"/>
                <a:gd name="T2" fmla="*/ 0 w 915"/>
                <a:gd name="T3" fmla="*/ 3 h 517"/>
                <a:gd name="T4" fmla="*/ 3 w 915"/>
                <a:gd name="T5" fmla="*/ 0 h 517"/>
                <a:gd name="T6" fmla="*/ 915 w 915"/>
                <a:gd name="T7" fmla="*/ 517 h 517"/>
                <a:gd name="T8" fmla="*/ 912 w 915"/>
                <a:gd name="T9" fmla="*/ 517 h 5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15" h="517">
                  <a:moveTo>
                    <a:pt x="912" y="517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915" y="517"/>
                  </a:lnTo>
                  <a:lnTo>
                    <a:pt x="912" y="51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86" name="Freeform 8">
              <a:extLst>
                <a:ext uri="{FF2B5EF4-FFF2-40B4-BE49-F238E27FC236}">
                  <a16:creationId xmlns:a16="http://schemas.microsoft.com/office/drawing/2014/main" xmlns="" id="{98CF3B32-7CE3-4B08-8B2F-8ADFFE2A6422}"/>
                </a:ext>
              </a:extLst>
            </xdr:cNvPr>
            <xdr:cNvSpPr>
              <a:spLocks/>
            </xdr:cNvSpPr>
          </xdr:nvSpPr>
          <xdr:spPr bwMode="auto">
            <a:xfrm>
              <a:off x="2901" y="1058"/>
              <a:ext cx="915" cy="517"/>
            </a:xfrm>
            <a:custGeom>
              <a:avLst/>
              <a:gdLst>
                <a:gd name="T0" fmla="*/ 304 w 305"/>
                <a:gd name="T1" fmla="*/ 172 h 172"/>
                <a:gd name="T2" fmla="*/ 0 w 305"/>
                <a:gd name="T3" fmla="*/ 1 h 172"/>
                <a:gd name="T4" fmla="*/ 1 w 305"/>
                <a:gd name="T5" fmla="*/ 0 h 172"/>
                <a:gd name="T6" fmla="*/ 305 w 305"/>
                <a:gd name="T7" fmla="*/ 172 h 172"/>
                <a:gd name="T8" fmla="*/ 304 w 305"/>
                <a:gd name="T9" fmla="*/ 172 h 1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5" h="172">
                  <a:moveTo>
                    <a:pt x="304" y="172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305" y="172"/>
                  </a:lnTo>
                  <a:lnTo>
                    <a:pt x="304" y="17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87" name="Freeform 9">
              <a:extLst>
                <a:ext uri="{FF2B5EF4-FFF2-40B4-BE49-F238E27FC236}">
                  <a16:creationId xmlns:a16="http://schemas.microsoft.com/office/drawing/2014/main" xmlns="" id="{FE1520E3-07D4-48A0-849B-9CEF2540F537}"/>
                </a:ext>
              </a:extLst>
            </xdr:cNvPr>
            <xdr:cNvSpPr>
              <a:spLocks/>
            </xdr:cNvSpPr>
          </xdr:nvSpPr>
          <xdr:spPr bwMode="auto">
            <a:xfrm>
              <a:off x="2901" y="1058"/>
              <a:ext cx="969" cy="619"/>
            </a:xfrm>
            <a:custGeom>
              <a:avLst/>
              <a:gdLst>
                <a:gd name="T0" fmla="*/ 969 w 969"/>
                <a:gd name="T1" fmla="*/ 619 h 619"/>
                <a:gd name="T2" fmla="*/ 0 w 969"/>
                <a:gd name="T3" fmla="*/ 3 h 619"/>
                <a:gd name="T4" fmla="*/ 0 w 969"/>
                <a:gd name="T5" fmla="*/ 0 h 619"/>
                <a:gd name="T6" fmla="*/ 969 w 969"/>
                <a:gd name="T7" fmla="*/ 619 h 6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69" h="619">
                  <a:moveTo>
                    <a:pt x="969" y="619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969" y="61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88" name="Freeform 10">
              <a:extLst>
                <a:ext uri="{FF2B5EF4-FFF2-40B4-BE49-F238E27FC236}">
                  <a16:creationId xmlns:a16="http://schemas.microsoft.com/office/drawing/2014/main" xmlns="" id="{968091B6-50C3-43B6-A41A-E54A7BFF9D4C}"/>
                </a:ext>
              </a:extLst>
            </xdr:cNvPr>
            <xdr:cNvSpPr>
              <a:spLocks/>
            </xdr:cNvSpPr>
          </xdr:nvSpPr>
          <xdr:spPr bwMode="auto">
            <a:xfrm>
              <a:off x="2901" y="1058"/>
              <a:ext cx="969" cy="619"/>
            </a:xfrm>
            <a:custGeom>
              <a:avLst/>
              <a:gdLst>
                <a:gd name="T0" fmla="*/ 323 w 323"/>
                <a:gd name="T1" fmla="*/ 206 h 206"/>
                <a:gd name="T2" fmla="*/ 0 w 323"/>
                <a:gd name="T3" fmla="*/ 1 h 206"/>
                <a:gd name="T4" fmla="*/ 0 w 323"/>
                <a:gd name="T5" fmla="*/ 0 h 206"/>
                <a:gd name="T6" fmla="*/ 323 w 323"/>
                <a:gd name="T7" fmla="*/ 206 h 206"/>
                <a:gd name="T8" fmla="*/ 323 w 323"/>
                <a:gd name="T9" fmla="*/ 206 h 2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3" h="206">
                  <a:moveTo>
                    <a:pt x="323" y="206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323" y="206"/>
                  </a:lnTo>
                  <a:lnTo>
                    <a:pt x="323" y="20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89" name="Freeform 11">
              <a:extLst>
                <a:ext uri="{FF2B5EF4-FFF2-40B4-BE49-F238E27FC236}">
                  <a16:creationId xmlns:a16="http://schemas.microsoft.com/office/drawing/2014/main" xmlns="" id="{7ADF167D-6D7E-4BCC-A2F7-AD9035856BF7}"/>
                </a:ext>
              </a:extLst>
            </xdr:cNvPr>
            <xdr:cNvSpPr>
              <a:spLocks/>
            </xdr:cNvSpPr>
          </xdr:nvSpPr>
          <xdr:spPr bwMode="auto">
            <a:xfrm>
              <a:off x="2895" y="1064"/>
              <a:ext cx="1080" cy="1165"/>
            </a:xfrm>
            <a:custGeom>
              <a:avLst/>
              <a:gdLst>
                <a:gd name="T0" fmla="*/ 1077 w 1080"/>
                <a:gd name="T1" fmla="*/ 1165 h 1165"/>
                <a:gd name="T2" fmla="*/ 0 w 1080"/>
                <a:gd name="T3" fmla="*/ 3 h 1165"/>
                <a:gd name="T4" fmla="*/ 3 w 1080"/>
                <a:gd name="T5" fmla="*/ 0 h 1165"/>
                <a:gd name="T6" fmla="*/ 1080 w 1080"/>
                <a:gd name="T7" fmla="*/ 1162 h 1165"/>
                <a:gd name="T8" fmla="*/ 1077 w 1080"/>
                <a:gd name="T9" fmla="*/ 1165 h 11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80" h="1165">
                  <a:moveTo>
                    <a:pt x="1077" y="1165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1080" y="1162"/>
                  </a:lnTo>
                  <a:lnTo>
                    <a:pt x="1077" y="1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90" name="Freeform 12">
              <a:extLst>
                <a:ext uri="{FF2B5EF4-FFF2-40B4-BE49-F238E27FC236}">
                  <a16:creationId xmlns:a16="http://schemas.microsoft.com/office/drawing/2014/main" xmlns="" id="{10274FF2-0926-42C9-BC32-062B17FA49C2}"/>
                </a:ext>
              </a:extLst>
            </xdr:cNvPr>
            <xdr:cNvSpPr>
              <a:spLocks/>
            </xdr:cNvSpPr>
          </xdr:nvSpPr>
          <xdr:spPr bwMode="auto">
            <a:xfrm>
              <a:off x="2895" y="1064"/>
              <a:ext cx="1080" cy="1165"/>
            </a:xfrm>
            <a:custGeom>
              <a:avLst/>
              <a:gdLst>
                <a:gd name="T0" fmla="*/ 359 w 360"/>
                <a:gd name="T1" fmla="*/ 388 h 388"/>
                <a:gd name="T2" fmla="*/ 0 w 360"/>
                <a:gd name="T3" fmla="*/ 1 h 388"/>
                <a:gd name="T4" fmla="*/ 1 w 360"/>
                <a:gd name="T5" fmla="*/ 0 h 388"/>
                <a:gd name="T6" fmla="*/ 360 w 360"/>
                <a:gd name="T7" fmla="*/ 387 h 388"/>
                <a:gd name="T8" fmla="*/ 359 w 360"/>
                <a:gd name="T9" fmla="*/ 388 h 3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0" h="388">
                  <a:moveTo>
                    <a:pt x="359" y="388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360" y="387"/>
                  </a:lnTo>
                  <a:lnTo>
                    <a:pt x="359" y="38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91" name="Freeform 13">
              <a:extLst>
                <a:ext uri="{FF2B5EF4-FFF2-40B4-BE49-F238E27FC236}">
                  <a16:creationId xmlns:a16="http://schemas.microsoft.com/office/drawing/2014/main" xmlns="" id="{BF28B1C5-0AC7-42B3-8DFD-2593B4F6C7CD}"/>
                </a:ext>
              </a:extLst>
            </xdr:cNvPr>
            <xdr:cNvSpPr>
              <a:spLocks/>
            </xdr:cNvSpPr>
          </xdr:nvSpPr>
          <xdr:spPr bwMode="auto">
            <a:xfrm>
              <a:off x="2895" y="1064"/>
              <a:ext cx="1068" cy="1279"/>
            </a:xfrm>
            <a:custGeom>
              <a:avLst/>
              <a:gdLst>
                <a:gd name="T0" fmla="*/ 1062 w 1068"/>
                <a:gd name="T1" fmla="*/ 1279 h 1279"/>
                <a:gd name="T2" fmla="*/ 0 w 1068"/>
                <a:gd name="T3" fmla="*/ 3 h 1279"/>
                <a:gd name="T4" fmla="*/ 3 w 1068"/>
                <a:gd name="T5" fmla="*/ 0 h 1279"/>
                <a:gd name="T6" fmla="*/ 1068 w 1068"/>
                <a:gd name="T7" fmla="*/ 1276 h 1279"/>
                <a:gd name="T8" fmla="*/ 1062 w 1068"/>
                <a:gd name="T9" fmla="*/ 1279 h 12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68" h="1279">
                  <a:moveTo>
                    <a:pt x="1062" y="1279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1068" y="1276"/>
                  </a:lnTo>
                  <a:lnTo>
                    <a:pt x="1062" y="127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92" name="Freeform 14">
              <a:extLst>
                <a:ext uri="{FF2B5EF4-FFF2-40B4-BE49-F238E27FC236}">
                  <a16:creationId xmlns:a16="http://schemas.microsoft.com/office/drawing/2014/main" xmlns="" id="{FD1A658B-90BD-46E2-A004-C4125BCC7915}"/>
                </a:ext>
              </a:extLst>
            </xdr:cNvPr>
            <xdr:cNvSpPr>
              <a:spLocks/>
            </xdr:cNvSpPr>
          </xdr:nvSpPr>
          <xdr:spPr bwMode="auto">
            <a:xfrm>
              <a:off x="2895" y="1064"/>
              <a:ext cx="1068" cy="1279"/>
            </a:xfrm>
            <a:custGeom>
              <a:avLst/>
              <a:gdLst>
                <a:gd name="T0" fmla="*/ 354 w 356"/>
                <a:gd name="T1" fmla="*/ 426 h 426"/>
                <a:gd name="T2" fmla="*/ 0 w 356"/>
                <a:gd name="T3" fmla="*/ 1 h 426"/>
                <a:gd name="T4" fmla="*/ 1 w 356"/>
                <a:gd name="T5" fmla="*/ 0 h 426"/>
                <a:gd name="T6" fmla="*/ 356 w 356"/>
                <a:gd name="T7" fmla="*/ 425 h 426"/>
                <a:gd name="T8" fmla="*/ 354 w 356"/>
                <a:gd name="T9" fmla="*/ 426 h 4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6" h="426">
                  <a:moveTo>
                    <a:pt x="354" y="426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356" y="425"/>
                  </a:lnTo>
                  <a:lnTo>
                    <a:pt x="354" y="42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93" name="Freeform 15">
              <a:extLst>
                <a:ext uri="{FF2B5EF4-FFF2-40B4-BE49-F238E27FC236}">
                  <a16:creationId xmlns:a16="http://schemas.microsoft.com/office/drawing/2014/main" xmlns="" id="{267BF95A-4DA7-40FE-B3A6-4193B3D0A02A}"/>
                </a:ext>
              </a:extLst>
            </xdr:cNvPr>
            <xdr:cNvSpPr>
              <a:spLocks/>
            </xdr:cNvSpPr>
          </xdr:nvSpPr>
          <xdr:spPr bwMode="auto">
            <a:xfrm>
              <a:off x="2895" y="1067"/>
              <a:ext cx="1041" cy="1384"/>
            </a:xfrm>
            <a:custGeom>
              <a:avLst/>
              <a:gdLst>
                <a:gd name="T0" fmla="*/ 1038 w 1041"/>
                <a:gd name="T1" fmla="*/ 1384 h 1384"/>
                <a:gd name="T2" fmla="*/ 0 w 1041"/>
                <a:gd name="T3" fmla="*/ 0 h 1384"/>
                <a:gd name="T4" fmla="*/ 3 w 1041"/>
                <a:gd name="T5" fmla="*/ 0 h 1384"/>
                <a:gd name="T6" fmla="*/ 1041 w 1041"/>
                <a:gd name="T7" fmla="*/ 1384 h 1384"/>
                <a:gd name="T8" fmla="*/ 1038 w 1041"/>
                <a:gd name="T9" fmla="*/ 1384 h 13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41" h="1384">
                  <a:moveTo>
                    <a:pt x="1038" y="1384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1041" y="1384"/>
                  </a:lnTo>
                  <a:lnTo>
                    <a:pt x="1038" y="138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94" name="Freeform 16">
              <a:extLst>
                <a:ext uri="{FF2B5EF4-FFF2-40B4-BE49-F238E27FC236}">
                  <a16:creationId xmlns:a16="http://schemas.microsoft.com/office/drawing/2014/main" xmlns="" id="{9397013C-844C-478A-81B2-A21D8E84B441}"/>
                </a:ext>
              </a:extLst>
            </xdr:cNvPr>
            <xdr:cNvSpPr>
              <a:spLocks/>
            </xdr:cNvSpPr>
          </xdr:nvSpPr>
          <xdr:spPr bwMode="auto">
            <a:xfrm>
              <a:off x="2895" y="1067"/>
              <a:ext cx="1041" cy="1384"/>
            </a:xfrm>
            <a:custGeom>
              <a:avLst/>
              <a:gdLst>
                <a:gd name="T0" fmla="*/ 346 w 347"/>
                <a:gd name="T1" fmla="*/ 461 h 461"/>
                <a:gd name="T2" fmla="*/ 0 w 347"/>
                <a:gd name="T3" fmla="*/ 0 h 461"/>
                <a:gd name="T4" fmla="*/ 1 w 347"/>
                <a:gd name="T5" fmla="*/ 0 h 461"/>
                <a:gd name="T6" fmla="*/ 347 w 347"/>
                <a:gd name="T7" fmla="*/ 461 h 461"/>
                <a:gd name="T8" fmla="*/ 346 w 347"/>
                <a:gd name="T9" fmla="*/ 461 h 4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7" h="461">
                  <a:moveTo>
                    <a:pt x="346" y="461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347" y="461"/>
                  </a:lnTo>
                  <a:lnTo>
                    <a:pt x="346" y="46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95" name="Freeform 17">
              <a:extLst>
                <a:ext uri="{FF2B5EF4-FFF2-40B4-BE49-F238E27FC236}">
                  <a16:creationId xmlns:a16="http://schemas.microsoft.com/office/drawing/2014/main" xmlns="" id="{6BEEA0A9-00AC-4010-A799-29F45614E774}"/>
                </a:ext>
              </a:extLst>
            </xdr:cNvPr>
            <xdr:cNvSpPr>
              <a:spLocks/>
            </xdr:cNvSpPr>
          </xdr:nvSpPr>
          <xdr:spPr bwMode="auto">
            <a:xfrm>
              <a:off x="2895" y="1067"/>
              <a:ext cx="1005" cy="1495"/>
            </a:xfrm>
            <a:custGeom>
              <a:avLst/>
              <a:gdLst>
                <a:gd name="T0" fmla="*/ 1002 w 1005"/>
                <a:gd name="T1" fmla="*/ 1495 h 1495"/>
                <a:gd name="T2" fmla="*/ 0 w 1005"/>
                <a:gd name="T3" fmla="*/ 0 h 1495"/>
                <a:gd name="T4" fmla="*/ 0 w 1005"/>
                <a:gd name="T5" fmla="*/ 0 h 1495"/>
                <a:gd name="T6" fmla="*/ 1005 w 1005"/>
                <a:gd name="T7" fmla="*/ 1492 h 1495"/>
                <a:gd name="T8" fmla="*/ 1002 w 1005"/>
                <a:gd name="T9" fmla="*/ 1495 h 14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05" h="1495">
                  <a:moveTo>
                    <a:pt x="1002" y="149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005" y="1492"/>
                  </a:lnTo>
                  <a:lnTo>
                    <a:pt x="1002" y="149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96" name="Freeform 18">
              <a:extLst>
                <a:ext uri="{FF2B5EF4-FFF2-40B4-BE49-F238E27FC236}">
                  <a16:creationId xmlns:a16="http://schemas.microsoft.com/office/drawing/2014/main" xmlns="" id="{BDBF9DB7-10D3-4C8D-B179-D4B82AE574F4}"/>
                </a:ext>
              </a:extLst>
            </xdr:cNvPr>
            <xdr:cNvSpPr>
              <a:spLocks/>
            </xdr:cNvSpPr>
          </xdr:nvSpPr>
          <xdr:spPr bwMode="auto">
            <a:xfrm>
              <a:off x="2895" y="1067"/>
              <a:ext cx="1005" cy="1495"/>
            </a:xfrm>
            <a:custGeom>
              <a:avLst/>
              <a:gdLst>
                <a:gd name="T0" fmla="*/ 334 w 335"/>
                <a:gd name="T1" fmla="*/ 498 h 498"/>
                <a:gd name="T2" fmla="*/ 0 w 335"/>
                <a:gd name="T3" fmla="*/ 0 h 498"/>
                <a:gd name="T4" fmla="*/ 0 w 335"/>
                <a:gd name="T5" fmla="*/ 0 h 498"/>
                <a:gd name="T6" fmla="*/ 335 w 335"/>
                <a:gd name="T7" fmla="*/ 497 h 498"/>
                <a:gd name="T8" fmla="*/ 334 w 335"/>
                <a:gd name="T9" fmla="*/ 498 h 4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5" h="498">
                  <a:moveTo>
                    <a:pt x="334" y="49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35" y="497"/>
                  </a:lnTo>
                  <a:lnTo>
                    <a:pt x="334" y="49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97" name="Freeform 19">
              <a:extLst>
                <a:ext uri="{FF2B5EF4-FFF2-40B4-BE49-F238E27FC236}">
                  <a16:creationId xmlns:a16="http://schemas.microsoft.com/office/drawing/2014/main" xmlns="" id="{D80A3375-D6EB-4FB1-B433-8AC27C7B5648}"/>
                </a:ext>
              </a:extLst>
            </xdr:cNvPr>
            <xdr:cNvSpPr>
              <a:spLocks/>
            </xdr:cNvSpPr>
          </xdr:nvSpPr>
          <xdr:spPr bwMode="auto">
            <a:xfrm>
              <a:off x="2892" y="1067"/>
              <a:ext cx="960" cy="1597"/>
            </a:xfrm>
            <a:custGeom>
              <a:avLst/>
              <a:gdLst>
                <a:gd name="T0" fmla="*/ 957 w 960"/>
                <a:gd name="T1" fmla="*/ 1597 h 1597"/>
                <a:gd name="T2" fmla="*/ 0 w 960"/>
                <a:gd name="T3" fmla="*/ 0 h 1597"/>
                <a:gd name="T4" fmla="*/ 3 w 960"/>
                <a:gd name="T5" fmla="*/ 0 h 1597"/>
                <a:gd name="T6" fmla="*/ 960 w 960"/>
                <a:gd name="T7" fmla="*/ 1597 h 1597"/>
                <a:gd name="T8" fmla="*/ 957 w 960"/>
                <a:gd name="T9" fmla="*/ 1597 h 15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60" h="1597">
                  <a:moveTo>
                    <a:pt x="957" y="1597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960" y="1597"/>
                  </a:lnTo>
                  <a:lnTo>
                    <a:pt x="957" y="15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98" name="Freeform 20">
              <a:extLst>
                <a:ext uri="{FF2B5EF4-FFF2-40B4-BE49-F238E27FC236}">
                  <a16:creationId xmlns:a16="http://schemas.microsoft.com/office/drawing/2014/main" xmlns="" id="{D6F76892-C42C-440D-B2FD-17636AE71AAB}"/>
                </a:ext>
              </a:extLst>
            </xdr:cNvPr>
            <xdr:cNvSpPr>
              <a:spLocks/>
            </xdr:cNvSpPr>
          </xdr:nvSpPr>
          <xdr:spPr bwMode="auto">
            <a:xfrm>
              <a:off x="2892" y="1067"/>
              <a:ext cx="960" cy="1597"/>
            </a:xfrm>
            <a:custGeom>
              <a:avLst/>
              <a:gdLst>
                <a:gd name="T0" fmla="*/ 319 w 320"/>
                <a:gd name="T1" fmla="*/ 532 h 532"/>
                <a:gd name="T2" fmla="*/ 0 w 320"/>
                <a:gd name="T3" fmla="*/ 0 h 532"/>
                <a:gd name="T4" fmla="*/ 1 w 320"/>
                <a:gd name="T5" fmla="*/ 0 h 532"/>
                <a:gd name="T6" fmla="*/ 320 w 320"/>
                <a:gd name="T7" fmla="*/ 532 h 532"/>
                <a:gd name="T8" fmla="*/ 319 w 320"/>
                <a:gd name="T9" fmla="*/ 532 h 5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0" h="532">
                  <a:moveTo>
                    <a:pt x="319" y="532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320" y="532"/>
                  </a:lnTo>
                  <a:lnTo>
                    <a:pt x="319" y="53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199" name="Freeform 21">
              <a:extLst>
                <a:ext uri="{FF2B5EF4-FFF2-40B4-BE49-F238E27FC236}">
                  <a16:creationId xmlns:a16="http://schemas.microsoft.com/office/drawing/2014/main" xmlns="" id="{0F954125-2DB9-4A31-A2BA-1971E0FE6E59}"/>
                </a:ext>
              </a:extLst>
            </xdr:cNvPr>
            <xdr:cNvSpPr>
              <a:spLocks/>
            </xdr:cNvSpPr>
          </xdr:nvSpPr>
          <xdr:spPr bwMode="auto">
            <a:xfrm>
              <a:off x="2601" y="1070"/>
              <a:ext cx="279" cy="2144"/>
            </a:xfrm>
            <a:custGeom>
              <a:avLst/>
              <a:gdLst>
                <a:gd name="T0" fmla="*/ 0 w 279"/>
                <a:gd name="T1" fmla="*/ 2144 h 2144"/>
                <a:gd name="T2" fmla="*/ 276 w 279"/>
                <a:gd name="T3" fmla="*/ 0 h 2144"/>
                <a:gd name="T4" fmla="*/ 279 w 279"/>
                <a:gd name="T5" fmla="*/ 0 h 2144"/>
                <a:gd name="T6" fmla="*/ 3 w 279"/>
                <a:gd name="T7" fmla="*/ 2144 h 2144"/>
                <a:gd name="T8" fmla="*/ 0 w 279"/>
                <a:gd name="T9" fmla="*/ 2144 h 21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9" h="2144">
                  <a:moveTo>
                    <a:pt x="0" y="2144"/>
                  </a:moveTo>
                  <a:lnTo>
                    <a:pt x="276" y="0"/>
                  </a:lnTo>
                  <a:lnTo>
                    <a:pt x="279" y="0"/>
                  </a:lnTo>
                  <a:lnTo>
                    <a:pt x="3" y="2144"/>
                  </a:lnTo>
                  <a:lnTo>
                    <a:pt x="0" y="214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00" name="Freeform 22">
              <a:extLst>
                <a:ext uri="{FF2B5EF4-FFF2-40B4-BE49-F238E27FC236}">
                  <a16:creationId xmlns:a16="http://schemas.microsoft.com/office/drawing/2014/main" xmlns="" id="{DBFFFF13-FFC8-4F05-AA6E-2044C9822021}"/>
                </a:ext>
              </a:extLst>
            </xdr:cNvPr>
            <xdr:cNvSpPr>
              <a:spLocks/>
            </xdr:cNvSpPr>
          </xdr:nvSpPr>
          <xdr:spPr bwMode="auto">
            <a:xfrm>
              <a:off x="2601" y="1070"/>
              <a:ext cx="279" cy="2144"/>
            </a:xfrm>
            <a:custGeom>
              <a:avLst/>
              <a:gdLst>
                <a:gd name="T0" fmla="*/ 0 w 93"/>
                <a:gd name="T1" fmla="*/ 714 h 714"/>
                <a:gd name="T2" fmla="*/ 92 w 93"/>
                <a:gd name="T3" fmla="*/ 0 h 714"/>
                <a:gd name="T4" fmla="*/ 93 w 93"/>
                <a:gd name="T5" fmla="*/ 0 h 714"/>
                <a:gd name="T6" fmla="*/ 1 w 93"/>
                <a:gd name="T7" fmla="*/ 714 h 714"/>
                <a:gd name="T8" fmla="*/ 0 w 93"/>
                <a:gd name="T9" fmla="*/ 714 h 7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3" h="714">
                  <a:moveTo>
                    <a:pt x="0" y="714"/>
                  </a:moveTo>
                  <a:lnTo>
                    <a:pt x="92" y="0"/>
                  </a:lnTo>
                  <a:lnTo>
                    <a:pt x="93" y="0"/>
                  </a:lnTo>
                  <a:lnTo>
                    <a:pt x="1" y="714"/>
                  </a:lnTo>
                  <a:lnTo>
                    <a:pt x="0" y="71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01" name="Freeform 23">
              <a:extLst>
                <a:ext uri="{FF2B5EF4-FFF2-40B4-BE49-F238E27FC236}">
                  <a16:creationId xmlns:a16="http://schemas.microsoft.com/office/drawing/2014/main" xmlns="" id="{BE097DA4-5460-4794-91CF-83BD04664F88}"/>
                </a:ext>
              </a:extLst>
            </xdr:cNvPr>
            <xdr:cNvSpPr>
              <a:spLocks/>
            </xdr:cNvSpPr>
          </xdr:nvSpPr>
          <xdr:spPr bwMode="auto">
            <a:xfrm>
              <a:off x="2037" y="1070"/>
              <a:ext cx="834" cy="1783"/>
            </a:xfrm>
            <a:custGeom>
              <a:avLst/>
              <a:gdLst>
                <a:gd name="T0" fmla="*/ 0 w 834"/>
                <a:gd name="T1" fmla="*/ 1780 h 1783"/>
                <a:gd name="T2" fmla="*/ 834 w 834"/>
                <a:gd name="T3" fmla="*/ 0 h 1783"/>
                <a:gd name="T4" fmla="*/ 834 w 834"/>
                <a:gd name="T5" fmla="*/ 0 h 1783"/>
                <a:gd name="T6" fmla="*/ 0 w 834"/>
                <a:gd name="T7" fmla="*/ 1783 h 1783"/>
                <a:gd name="T8" fmla="*/ 0 w 834"/>
                <a:gd name="T9" fmla="*/ 1780 h 17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34" h="1783">
                  <a:moveTo>
                    <a:pt x="0" y="1780"/>
                  </a:moveTo>
                  <a:lnTo>
                    <a:pt x="834" y="0"/>
                  </a:lnTo>
                  <a:lnTo>
                    <a:pt x="834" y="0"/>
                  </a:lnTo>
                  <a:lnTo>
                    <a:pt x="0" y="1783"/>
                  </a:lnTo>
                  <a:lnTo>
                    <a:pt x="0" y="178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02" name="Freeform 24">
              <a:extLst>
                <a:ext uri="{FF2B5EF4-FFF2-40B4-BE49-F238E27FC236}">
                  <a16:creationId xmlns:a16="http://schemas.microsoft.com/office/drawing/2014/main" xmlns="" id="{969841FC-17A6-479E-BA2A-C82D4A09B887}"/>
                </a:ext>
              </a:extLst>
            </xdr:cNvPr>
            <xdr:cNvSpPr>
              <a:spLocks/>
            </xdr:cNvSpPr>
          </xdr:nvSpPr>
          <xdr:spPr bwMode="auto">
            <a:xfrm>
              <a:off x="2037" y="1070"/>
              <a:ext cx="834" cy="1783"/>
            </a:xfrm>
            <a:custGeom>
              <a:avLst/>
              <a:gdLst>
                <a:gd name="T0" fmla="*/ 0 w 278"/>
                <a:gd name="T1" fmla="*/ 593 h 594"/>
                <a:gd name="T2" fmla="*/ 278 w 278"/>
                <a:gd name="T3" fmla="*/ 0 h 594"/>
                <a:gd name="T4" fmla="*/ 278 w 278"/>
                <a:gd name="T5" fmla="*/ 0 h 594"/>
                <a:gd name="T6" fmla="*/ 0 w 278"/>
                <a:gd name="T7" fmla="*/ 594 h 594"/>
                <a:gd name="T8" fmla="*/ 0 w 278"/>
                <a:gd name="T9" fmla="*/ 593 h 5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8" h="594">
                  <a:moveTo>
                    <a:pt x="0" y="593"/>
                  </a:moveTo>
                  <a:lnTo>
                    <a:pt x="278" y="0"/>
                  </a:lnTo>
                  <a:lnTo>
                    <a:pt x="278" y="0"/>
                  </a:lnTo>
                  <a:lnTo>
                    <a:pt x="0" y="594"/>
                  </a:lnTo>
                  <a:lnTo>
                    <a:pt x="0" y="59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03" name="Freeform 25">
              <a:extLst>
                <a:ext uri="{FF2B5EF4-FFF2-40B4-BE49-F238E27FC236}">
                  <a16:creationId xmlns:a16="http://schemas.microsoft.com/office/drawing/2014/main" xmlns="" id="{7AFB8986-15AE-41C0-B1E3-E1416BAFFC3E}"/>
                </a:ext>
              </a:extLst>
            </xdr:cNvPr>
            <xdr:cNvSpPr>
              <a:spLocks/>
            </xdr:cNvSpPr>
          </xdr:nvSpPr>
          <xdr:spPr bwMode="auto">
            <a:xfrm>
              <a:off x="1803" y="1064"/>
              <a:ext cx="1065" cy="1279"/>
            </a:xfrm>
            <a:custGeom>
              <a:avLst/>
              <a:gdLst>
                <a:gd name="T0" fmla="*/ 0 w 1065"/>
                <a:gd name="T1" fmla="*/ 1279 h 1279"/>
                <a:gd name="T2" fmla="*/ 1062 w 1065"/>
                <a:gd name="T3" fmla="*/ 0 h 1279"/>
                <a:gd name="T4" fmla="*/ 1065 w 1065"/>
                <a:gd name="T5" fmla="*/ 3 h 1279"/>
                <a:gd name="T6" fmla="*/ 0 w 1065"/>
                <a:gd name="T7" fmla="*/ 1279 h 12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65" h="1279">
                  <a:moveTo>
                    <a:pt x="0" y="1279"/>
                  </a:moveTo>
                  <a:lnTo>
                    <a:pt x="1062" y="0"/>
                  </a:lnTo>
                  <a:lnTo>
                    <a:pt x="1065" y="3"/>
                  </a:lnTo>
                  <a:lnTo>
                    <a:pt x="0" y="127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04" name="Freeform 26">
              <a:extLst>
                <a:ext uri="{FF2B5EF4-FFF2-40B4-BE49-F238E27FC236}">
                  <a16:creationId xmlns:a16="http://schemas.microsoft.com/office/drawing/2014/main" xmlns="" id="{AF87F1EA-46E1-434B-98C0-7FFF06DDCA45}"/>
                </a:ext>
              </a:extLst>
            </xdr:cNvPr>
            <xdr:cNvSpPr>
              <a:spLocks/>
            </xdr:cNvSpPr>
          </xdr:nvSpPr>
          <xdr:spPr bwMode="auto">
            <a:xfrm>
              <a:off x="1803" y="1064"/>
              <a:ext cx="1065" cy="1279"/>
            </a:xfrm>
            <a:custGeom>
              <a:avLst/>
              <a:gdLst>
                <a:gd name="T0" fmla="*/ 0 w 355"/>
                <a:gd name="T1" fmla="*/ 426 h 426"/>
                <a:gd name="T2" fmla="*/ 354 w 355"/>
                <a:gd name="T3" fmla="*/ 0 h 426"/>
                <a:gd name="T4" fmla="*/ 355 w 355"/>
                <a:gd name="T5" fmla="*/ 1 h 426"/>
                <a:gd name="T6" fmla="*/ 0 w 355"/>
                <a:gd name="T7" fmla="*/ 426 h 426"/>
                <a:gd name="T8" fmla="*/ 0 w 355"/>
                <a:gd name="T9" fmla="*/ 426 h 4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5" h="426">
                  <a:moveTo>
                    <a:pt x="0" y="426"/>
                  </a:moveTo>
                  <a:lnTo>
                    <a:pt x="354" y="0"/>
                  </a:lnTo>
                  <a:lnTo>
                    <a:pt x="355" y="1"/>
                  </a:lnTo>
                  <a:lnTo>
                    <a:pt x="0" y="426"/>
                  </a:lnTo>
                  <a:lnTo>
                    <a:pt x="0" y="42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05" name="Freeform 27">
              <a:extLst>
                <a:ext uri="{FF2B5EF4-FFF2-40B4-BE49-F238E27FC236}">
                  <a16:creationId xmlns:a16="http://schemas.microsoft.com/office/drawing/2014/main" xmlns="" id="{D27CE22E-876E-4627-B21D-92B46B3E902C}"/>
                </a:ext>
              </a:extLst>
            </xdr:cNvPr>
            <xdr:cNvSpPr>
              <a:spLocks/>
            </xdr:cNvSpPr>
          </xdr:nvSpPr>
          <xdr:spPr bwMode="auto">
            <a:xfrm>
              <a:off x="3018" y="1061"/>
              <a:ext cx="576" cy="255"/>
            </a:xfrm>
            <a:custGeom>
              <a:avLst/>
              <a:gdLst>
                <a:gd name="T0" fmla="*/ 576 w 576"/>
                <a:gd name="T1" fmla="*/ 255 h 255"/>
                <a:gd name="T2" fmla="*/ 0 w 576"/>
                <a:gd name="T3" fmla="*/ 3 h 255"/>
                <a:gd name="T4" fmla="*/ 0 w 576"/>
                <a:gd name="T5" fmla="*/ 0 h 255"/>
                <a:gd name="T6" fmla="*/ 576 w 576"/>
                <a:gd name="T7" fmla="*/ 252 h 255"/>
                <a:gd name="T8" fmla="*/ 576 w 576"/>
                <a:gd name="T9" fmla="*/ 255 h 2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6" h="255">
                  <a:moveTo>
                    <a:pt x="576" y="255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576" y="252"/>
                  </a:lnTo>
                  <a:lnTo>
                    <a:pt x="576" y="25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06" name="Freeform 28">
              <a:extLst>
                <a:ext uri="{FF2B5EF4-FFF2-40B4-BE49-F238E27FC236}">
                  <a16:creationId xmlns:a16="http://schemas.microsoft.com/office/drawing/2014/main" xmlns="" id="{6976623F-92B9-42B9-B252-B94DDF5A8125}"/>
                </a:ext>
              </a:extLst>
            </xdr:cNvPr>
            <xdr:cNvSpPr>
              <a:spLocks/>
            </xdr:cNvSpPr>
          </xdr:nvSpPr>
          <xdr:spPr bwMode="auto">
            <a:xfrm>
              <a:off x="3018" y="1061"/>
              <a:ext cx="576" cy="255"/>
            </a:xfrm>
            <a:custGeom>
              <a:avLst/>
              <a:gdLst>
                <a:gd name="T0" fmla="*/ 192 w 192"/>
                <a:gd name="T1" fmla="*/ 85 h 85"/>
                <a:gd name="T2" fmla="*/ 0 w 192"/>
                <a:gd name="T3" fmla="*/ 1 h 85"/>
                <a:gd name="T4" fmla="*/ 0 w 192"/>
                <a:gd name="T5" fmla="*/ 0 h 85"/>
                <a:gd name="T6" fmla="*/ 192 w 192"/>
                <a:gd name="T7" fmla="*/ 84 h 85"/>
                <a:gd name="T8" fmla="*/ 192 w 192"/>
                <a:gd name="T9" fmla="*/ 85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2" h="85">
                  <a:moveTo>
                    <a:pt x="192" y="85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92" y="84"/>
                  </a:lnTo>
                  <a:lnTo>
                    <a:pt x="192" y="8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07" name="Freeform 29">
              <a:extLst>
                <a:ext uri="{FF2B5EF4-FFF2-40B4-BE49-F238E27FC236}">
                  <a16:creationId xmlns:a16="http://schemas.microsoft.com/office/drawing/2014/main" xmlns="" id="{DC0A87D8-2CC2-4329-BCFC-B8B3479418A5}"/>
                </a:ext>
              </a:extLst>
            </xdr:cNvPr>
            <xdr:cNvSpPr>
              <a:spLocks/>
            </xdr:cNvSpPr>
          </xdr:nvSpPr>
          <xdr:spPr bwMode="auto">
            <a:xfrm>
              <a:off x="3003" y="1076"/>
              <a:ext cx="723" cy="1774"/>
            </a:xfrm>
            <a:custGeom>
              <a:avLst/>
              <a:gdLst>
                <a:gd name="T0" fmla="*/ 723 w 723"/>
                <a:gd name="T1" fmla="*/ 1774 h 1774"/>
                <a:gd name="T2" fmla="*/ 0 w 723"/>
                <a:gd name="T3" fmla="*/ 0 h 1774"/>
                <a:gd name="T4" fmla="*/ 3 w 723"/>
                <a:gd name="T5" fmla="*/ 0 h 1774"/>
                <a:gd name="T6" fmla="*/ 723 w 723"/>
                <a:gd name="T7" fmla="*/ 1774 h 17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23" h="1774">
                  <a:moveTo>
                    <a:pt x="723" y="1774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723" y="177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08" name="Freeform 30">
              <a:extLst>
                <a:ext uri="{FF2B5EF4-FFF2-40B4-BE49-F238E27FC236}">
                  <a16:creationId xmlns:a16="http://schemas.microsoft.com/office/drawing/2014/main" xmlns="" id="{D783BF0E-AA0A-4D18-84AC-2BF329BAC1C4}"/>
                </a:ext>
              </a:extLst>
            </xdr:cNvPr>
            <xdr:cNvSpPr>
              <a:spLocks/>
            </xdr:cNvSpPr>
          </xdr:nvSpPr>
          <xdr:spPr bwMode="auto">
            <a:xfrm>
              <a:off x="3003" y="1076"/>
              <a:ext cx="723" cy="1774"/>
            </a:xfrm>
            <a:custGeom>
              <a:avLst/>
              <a:gdLst>
                <a:gd name="T0" fmla="*/ 241 w 241"/>
                <a:gd name="T1" fmla="*/ 591 h 591"/>
                <a:gd name="T2" fmla="*/ 0 w 241"/>
                <a:gd name="T3" fmla="*/ 0 h 591"/>
                <a:gd name="T4" fmla="*/ 1 w 241"/>
                <a:gd name="T5" fmla="*/ 0 h 591"/>
                <a:gd name="T6" fmla="*/ 241 w 241"/>
                <a:gd name="T7" fmla="*/ 591 h 591"/>
                <a:gd name="T8" fmla="*/ 241 w 241"/>
                <a:gd name="T9" fmla="*/ 591 h 5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1" h="591">
                  <a:moveTo>
                    <a:pt x="241" y="591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41" y="591"/>
                  </a:lnTo>
                  <a:lnTo>
                    <a:pt x="241" y="59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09" name="Freeform 31">
              <a:extLst>
                <a:ext uri="{FF2B5EF4-FFF2-40B4-BE49-F238E27FC236}">
                  <a16:creationId xmlns:a16="http://schemas.microsoft.com/office/drawing/2014/main" xmlns="" id="{914AA5FC-F8AF-4914-BFB1-1E46A8A97487}"/>
                </a:ext>
              </a:extLst>
            </xdr:cNvPr>
            <xdr:cNvSpPr>
              <a:spLocks/>
            </xdr:cNvSpPr>
          </xdr:nvSpPr>
          <xdr:spPr bwMode="auto">
            <a:xfrm>
              <a:off x="3000" y="1076"/>
              <a:ext cx="567" cy="1937"/>
            </a:xfrm>
            <a:custGeom>
              <a:avLst/>
              <a:gdLst>
                <a:gd name="T0" fmla="*/ 564 w 567"/>
                <a:gd name="T1" fmla="*/ 1937 h 1937"/>
                <a:gd name="T2" fmla="*/ 0 w 567"/>
                <a:gd name="T3" fmla="*/ 0 h 1937"/>
                <a:gd name="T4" fmla="*/ 3 w 567"/>
                <a:gd name="T5" fmla="*/ 0 h 1937"/>
                <a:gd name="T6" fmla="*/ 567 w 567"/>
                <a:gd name="T7" fmla="*/ 1934 h 1937"/>
                <a:gd name="T8" fmla="*/ 564 w 567"/>
                <a:gd name="T9" fmla="*/ 1937 h 19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7" h="1937">
                  <a:moveTo>
                    <a:pt x="564" y="1937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567" y="1934"/>
                  </a:lnTo>
                  <a:lnTo>
                    <a:pt x="564" y="193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10" name="Freeform 32">
              <a:extLst>
                <a:ext uri="{FF2B5EF4-FFF2-40B4-BE49-F238E27FC236}">
                  <a16:creationId xmlns:a16="http://schemas.microsoft.com/office/drawing/2014/main" xmlns="" id="{4737258A-DD55-410A-BF80-69158EE419EE}"/>
                </a:ext>
              </a:extLst>
            </xdr:cNvPr>
            <xdr:cNvSpPr>
              <a:spLocks/>
            </xdr:cNvSpPr>
          </xdr:nvSpPr>
          <xdr:spPr bwMode="auto">
            <a:xfrm>
              <a:off x="3000" y="1076"/>
              <a:ext cx="567" cy="1937"/>
            </a:xfrm>
            <a:custGeom>
              <a:avLst/>
              <a:gdLst>
                <a:gd name="T0" fmla="*/ 188 w 189"/>
                <a:gd name="T1" fmla="*/ 645 h 645"/>
                <a:gd name="T2" fmla="*/ 0 w 189"/>
                <a:gd name="T3" fmla="*/ 0 h 645"/>
                <a:gd name="T4" fmla="*/ 1 w 189"/>
                <a:gd name="T5" fmla="*/ 0 h 645"/>
                <a:gd name="T6" fmla="*/ 189 w 189"/>
                <a:gd name="T7" fmla="*/ 644 h 645"/>
                <a:gd name="T8" fmla="*/ 188 w 189"/>
                <a:gd name="T9" fmla="*/ 645 h 6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9" h="645">
                  <a:moveTo>
                    <a:pt x="188" y="645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89" y="644"/>
                  </a:lnTo>
                  <a:lnTo>
                    <a:pt x="188" y="64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11" name="Freeform 33">
              <a:extLst>
                <a:ext uri="{FF2B5EF4-FFF2-40B4-BE49-F238E27FC236}">
                  <a16:creationId xmlns:a16="http://schemas.microsoft.com/office/drawing/2014/main" xmlns="" id="{C72D5C77-0224-4B6A-B9B6-E4FA7B34A4AF}"/>
                </a:ext>
              </a:extLst>
            </xdr:cNvPr>
            <xdr:cNvSpPr>
              <a:spLocks/>
            </xdr:cNvSpPr>
          </xdr:nvSpPr>
          <xdr:spPr bwMode="auto">
            <a:xfrm>
              <a:off x="2994" y="1076"/>
              <a:ext cx="60" cy="2159"/>
            </a:xfrm>
            <a:custGeom>
              <a:avLst/>
              <a:gdLst>
                <a:gd name="T0" fmla="*/ 57 w 60"/>
                <a:gd name="T1" fmla="*/ 2159 h 2159"/>
                <a:gd name="T2" fmla="*/ 0 w 60"/>
                <a:gd name="T3" fmla="*/ 0 h 2159"/>
                <a:gd name="T4" fmla="*/ 3 w 60"/>
                <a:gd name="T5" fmla="*/ 0 h 2159"/>
                <a:gd name="T6" fmla="*/ 60 w 60"/>
                <a:gd name="T7" fmla="*/ 2159 h 2159"/>
                <a:gd name="T8" fmla="*/ 57 w 60"/>
                <a:gd name="T9" fmla="*/ 2159 h 21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" h="2159">
                  <a:moveTo>
                    <a:pt x="57" y="2159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60" y="2159"/>
                  </a:lnTo>
                  <a:lnTo>
                    <a:pt x="57" y="21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12" name="Freeform 34">
              <a:extLst>
                <a:ext uri="{FF2B5EF4-FFF2-40B4-BE49-F238E27FC236}">
                  <a16:creationId xmlns:a16="http://schemas.microsoft.com/office/drawing/2014/main" xmlns="" id="{41EEFA2A-D630-490E-A001-C67C06294039}"/>
                </a:ext>
              </a:extLst>
            </xdr:cNvPr>
            <xdr:cNvSpPr>
              <a:spLocks/>
            </xdr:cNvSpPr>
          </xdr:nvSpPr>
          <xdr:spPr bwMode="auto">
            <a:xfrm>
              <a:off x="2994" y="1076"/>
              <a:ext cx="60" cy="2159"/>
            </a:xfrm>
            <a:custGeom>
              <a:avLst/>
              <a:gdLst>
                <a:gd name="T0" fmla="*/ 19 w 20"/>
                <a:gd name="T1" fmla="*/ 719 h 719"/>
                <a:gd name="T2" fmla="*/ 0 w 20"/>
                <a:gd name="T3" fmla="*/ 0 h 719"/>
                <a:gd name="T4" fmla="*/ 1 w 20"/>
                <a:gd name="T5" fmla="*/ 0 h 719"/>
                <a:gd name="T6" fmla="*/ 20 w 20"/>
                <a:gd name="T7" fmla="*/ 719 h 719"/>
                <a:gd name="T8" fmla="*/ 19 w 20"/>
                <a:gd name="T9" fmla="*/ 719 h 7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" h="719">
                  <a:moveTo>
                    <a:pt x="19" y="719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0" y="719"/>
                  </a:lnTo>
                  <a:lnTo>
                    <a:pt x="19" y="71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13" name="Freeform 35">
              <a:extLst>
                <a:ext uri="{FF2B5EF4-FFF2-40B4-BE49-F238E27FC236}">
                  <a16:creationId xmlns:a16="http://schemas.microsoft.com/office/drawing/2014/main" xmlns="" id="{02865DB1-65B6-4520-AC2E-43F4F32EEBE2}"/>
                </a:ext>
              </a:extLst>
            </xdr:cNvPr>
            <xdr:cNvSpPr>
              <a:spLocks/>
            </xdr:cNvSpPr>
          </xdr:nvSpPr>
          <xdr:spPr bwMode="auto">
            <a:xfrm>
              <a:off x="1911" y="1073"/>
              <a:ext cx="1071" cy="1591"/>
            </a:xfrm>
            <a:custGeom>
              <a:avLst/>
              <a:gdLst>
                <a:gd name="T0" fmla="*/ 0 w 1071"/>
                <a:gd name="T1" fmla="*/ 1588 h 1591"/>
                <a:gd name="T2" fmla="*/ 1071 w 1071"/>
                <a:gd name="T3" fmla="*/ 0 h 1591"/>
                <a:gd name="T4" fmla="*/ 1071 w 1071"/>
                <a:gd name="T5" fmla="*/ 0 h 1591"/>
                <a:gd name="T6" fmla="*/ 3 w 1071"/>
                <a:gd name="T7" fmla="*/ 1591 h 1591"/>
                <a:gd name="T8" fmla="*/ 0 w 1071"/>
                <a:gd name="T9" fmla="*/ 1588 h 15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71" h="1591">
                  <a:moveTo>
                    <a:pt x="0" y="1588"/>
                  </a:moveTo>
                  <a:lnTo>
                    <a:pt x="1071" y="0"/>
                  </a:lnTo>
                  <a:lnTo>
                    <a:pt x="1071" y="0"/>
                  </a:lnTo>
                  <a:lnTo>
                    <a:pt x="3" y="1591"/>
                  </a:lnTo>
                  <a:lnTo>
                    <a:pt x="0" y="158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14" name="Freeform 36">
              <a:extLst>
                <a:ext uri="{FF2B5EF4-FFF2-40B4-BE49-F238E27FC236}">
                  <a16:creationId xmlns:a16="http://schemas.microsoft.com/office/drawing/2014/main" xmlns="" id="{D4C67E3E-6165-43BC-B91C-35DC92C90D09}"/>
                </a:ext>
              </a:extLst>
            </xdr:cNvPr>
            <xdr:cNvSpPr>
              <a:spLocks/>
            </xdr:cNvSpPr>
          </xdr:nvSpPr>
          <xdr:spPr bwMode="auto">
            <a:xfrm>
              <a:off x="1911" y="1073"/>
              <a:ext cx="1071" cy="1591"/>
            </a:xfrm>
            <a:custGeom>
              <a:avLst/>
              <a:gdLst>
                <a:gd name="T0" fmla="*/ 0 w 357"/>
                <a:gd name="T1" fmla="*/ 529 h 530"/>
                <a:gd name="T2" fmla="*/ 357 w 357"/>
                <a:gd name="T3" fmla="*/ 0 h 530"/>
                <a:gd name="T4" fmla="*/ 357 w 357"/>
                <a:gd name="T5" fmla="*/ 0 h 530"/>
                <a:gd name="T6" fmla="*/ 1 w 357"/>
                <a:gd name="T7" fmla="*/ 530 h 530"/>
                <a:gd name="T8" fmla="*/ 0 w 357"/>
                <a:gd name="T9" fmla="*/ 529 h 5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7" h="530">
                  <a:moveTo>
                    <a:pt x="0" y="529"/>
                  </a:moveTo>
                  <a:lnTo>
                    <a:pt x="357" y="0"/>
                  </a:lnTo>
                  <a:lnTo>
                    <a:pt x="357" y="0"/>
                  </a:lnTo>
                  <a:lnTo>
                    <a:pt x="1" y="530"/>
                  </a:lnTo>
                  <a:lnTo>
                    <a:pt x="0" y="52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15" name="Freeform 37">
              <a:extLst>
                <a:ext uri="{FF2B5EF4-FFF2-40B4-BE49-F238E27FC236}">
                  <a16:creationId xmlns:a16="http://schemas.microsoft.com/office/drawing/2014/main" xmlns="" id="{8169AC6D-3E31-41FB-B67D-2F079B8F6F1B}"/>
                </a:ext>
              </a:extLst>
            </xdr:cNvPr>
            <xdr:cNvSpPr>
              <a:spLocks/>
            </xdr:cNvSpPr>
          </xdr:nvSpPr>
          <xdr:spPr bwMode="auto">
            <a:xfrm>
              <a:off x="1827" y="1070"/>
              <a:ext cx="1155" cy="1384"/>
            </a:xfrm>
            <a:custGeom>
              <a:avLst/>
              <a:gdLst>
                <a:gd name="T0" fmla="*/ 0 w 1155"/>
                <a:gd name="T1" fmla="*/ 1384 h 1384"/>
                <a:gd name="T2" fmla="*/ 1152 w 1155"/>
                <a:gd name="T3" fmla="*/ 0 h 1384"/>
                <a:gd name="T4" fmla="*/ 1155 w 1155"/>
                <a:gd name="T5" fmla="*/ 3 h 1384"/>
                <a:gd name="T6" fmla="*/ 3 w 1155"/>
                <a:gd name="T7" fmla="*/ 1384 h 1384"/>
                <a:gd name="T8" fmla="*/ 0 w 1155"/>
                <a:gd name="T9" fmla="*/ 1384 h 13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55" h="1384">
                  <a:moveTo>
                    <a:pt x="0" y="1384"/>
                  </a:moveTo>
                  <a:lnTo>
                    <a:pt x="1152" y="0"/>
                  </a:lnTo>
                  <a:lnTo>
                    <a:pt x="1155" y="3"/>
                  </a:lnTo>
                  <a:lnTo>
                    <a:pt x="3" y="1384"/>
                  </a:lnTo>
                  <a:lnTo>
                    <a:pt x="0" y="138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16" name="Freeform 38">
              <a:extLst>
                <a:ext uri="{FF2B5EF4-FFF2-40B4-BE49-F238E27FC236}">
                  <a16:creationId xmlns:a16="http://schemas.microsoft.com/office/drawing/2014/main" xmlns="" id="{47C7ADF0-21BF-47FB-8862-0444D95FB16E}"/>
                </a:ext>
              </a:extLst>
            </xdr:cNvPr>
            <xdr:cNvSpPr>
              <a:spLocks/>
            </xdr:cNvSpPr>
          </xdr:nvSpPr>
          <xdr:spPr bwMode="auto">
            <a:xfrm>
              <a:off x="1827" y="1070"/>
              <a:ext cx="1155" cy="1384"/>
            </a:xfrm>
            <a:custGeom>
              <a:avLst/>
              <a:gdLst>
                <a:gd name="T0" fmla="*/ 0 w 385"/>
                <a:gd name="T1" fmla="*/ 461 h 461"/>
                <a:gd name="T2" fmla="*/ 384 w 385"/>
                <a:gd name="T3" fmla="*/ 0 h 461"/>
                <a:gd name="T4" fmla="*/ 385 w 385"/>
                <a:gd name="T5" fmla="*/ 1 h 461"/>
                <a:gd name="T6" fmla="*/ 1 w 385"/>
                <a:gd name="T7" fmla="*/ 461 h 461"/>
                <a:gd name="T8" fmla="*/ 0 w 385"/>
                <a:gd name="T9" fmla="*/ 461 h 4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5" h="461">
                  <a:moveTo>
                    <a:pt x="0" y="461"/>
                  </a:moveTo>
                  <a:lnTo>
                    <a:pt x="384" y="0"/>
                  </a:lnTo>
                  <a:lnTo>
                    <a:pt x="385" y="1"/>
                  </a:lnTo>
                  <a:lnTo>
                    <a:pt x="1" y="461"/>
                  </a:lnTo>
                  <a:lnTo>
                    <a:pt x="0" y="46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17" name="Freeform 39">
              <a:extLst>
                <a:ext uri="{FF2B5EF4-FFF2-40B4-BE49-F238E27FC236}">
                  <a16:creationId xmlns:a16="http://schemas.microsoft.com/office/drawing/2014/main" xmlns="" id="{39E53260-75B9-4CFE-ADF8-F553BE8EFAC7}"/>
                </a:ext>
              </a:extLst>
            </xdr:cNvPr>
            <xdr:cNvSpPr>
              <a:spLocks/>
            </xdr:cNvSpPr>
          </xdr:nvSpPr>
          <xdr:spPr bwMode="auto">
            <a:xfrm>
              <a:off x="2826" y="1094"/>
              <a:ext cx="282" cy="2156"/>
            </a:xfrm>
            <a:custGeom>
              <a:avLst/>
              <a:gdLst>
                <a:gd name="T0" fmla="*/ 0 w 282"/>
                <a:gd name="T1" fmla="*/ 2156 h 2156"/>
                <a:gd name="T2" fmla="*/ 279 w 282"/>
                <a:gd name="T3" fmla="*/ 0 h 2156"/>
                <a:gd name="T4" fmla="*/ 282 w 282"/>
                <a:gd name="T5" fmla="*/ 3 h 2156"/>
                <a:gd name="T6" fmla="*/ 3 w 282"/>
                <a:gd name="T7" fmla="*/ 2156 h 2156"/>
                <a:gd name="T8" fmla="*/ 0 w 282"/>
                <a:gd name="T9" fmla="*/ 2156 h 21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2" h="2156">
                  <a:moveTo>
                    <a:pt x="0" y="2156"/>
                  </a:moveTo>
                  <a:lnTo>
                    <a:pt x="279" y="0"/>
                  </a:lnTo>
                  <a:lnTo>
                    <a:pt x="282" y="3"/>
                  </a:lnTo>
                  <a:lnTo>
                    <a:pt x="3" y="2156"/>
                  </a:lnTo>
                  <a:lnTo>
                    <a:pt x="0" y="215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18" name="Freeform 40">
              <a:extLst>
                <a:ext uri="{FF2B5EF4-FFF2-40B4-BE49-F238E27FC236}">
                  <a16:creationId xmlns:a16="http://schemas.microsoft.com/office/drawing/2014/main" xmlns="" id="{D404CBCC-D775-4817-9B76-C7DB4C39219E}"/>
                </a:ext>
              </a:extLst>
            </xdr:cNvPr>
            <xdr:cNvSpPr>
              <a:spLocks/>
            </xdr:cNvSpPr>
          </xdr:nvSpPr>
          <xdr:spPr bwMode="auto">
            <a:xfrm>
              <a:off x="2826" y="1094"/>
              <a:ext cx="282" cy="2156"/>
            </a:xfrm>
            <a:custGeom>
              <a:avLst/>
              <a:gdLst>
                <a:gd name="T0" fmla="*/ 0 w 94"/>
                <a:gd name="T1" fmla="*/ 718 h 718"/>
                <a:gd name="T2" fmla="*/ 93 w 94"/>
                <a:gd name="T3" fmla="*/ 0 h 718"/>
                <a:gd name="T4" fmla="*/ 94 w 94"/>
                <a:gd name="T5" fmla="*/ 1 h 718"/>
                <a:gd name="T6" fmla="*/ 1 w 94"/>
                <a:gd name="T7" fmla="*/ 718 h 718"/>
                <a:gd name="T8" fmla="*/ 0 w 94"/>
                <a:gd name="T9" fmla="*/ 718 h 7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4" h="718">
                  <a:moveTo>
                    <a:pt x="0" y="718"/>
                  </a:moveTo>
                  <a:lnTo>
                    <a:pt x="93" y="0"/>
                  </a:lnTo>
                  <a:lnTo>
                    <a:pt x="94" y="1"/>
                  </a:lnTo>
                  <a:lnTo>
                    <a:pt x="1" y="718"/>
                  </a:lnTo>
                  <a:lnTo>
                    <a:pt x="0" y="71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19" name="Freeform 41">
              <a:extLst>
                <a:ext uri="{FF2B5EF4-FFF2-40B4-BE49-F238E27FC236}">
                  <a16:creationId xmlns:a16="http://schemas.microsoft.com/office/drawing/2014/main" xmlns="" id="{10B59157-A5B4-4F7B-8298-2B95D4A4066B}"/>
                </a:ext>
              </a:extLst>
            </xdr:cNvPr>
            <xdr:cNvSpPr>
              <a:spLocks/>
            </xdr:cNvSpPr>
          </xdr:nvSpPr>
          <xdr:spPr bwMode="auto">
            <a:xfrm>
              <a:off x="1830" y="1088"/>
              <a:ext cx="1263" cy="1366"/>
            </a:xfrm>
            <a:custGeom>
              <a:avLst/>
              <a:gdLst>
                <a:gd name="T0" fmla="*/ 0 w 1263"/>
                <a:gd name="T1" fmla="*/ 1366 h 1366"/>
                <a:gd name="T2" fmla="*/ 1263 w 1263"/>
                <a:gd name="T3" fmla="*/ 0 h 1366"/>
                <a:gd name="T4" fmla="*/ 1263 w 1263"/>
                <a:gd name="T5" fmla="*/ 3 h 1366"/>
                <a:gd name="T6" fmla="*/ 0 w 1263"/>
                <a:gd name="T7" fmla="*/ 1366 h 13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263" h="1366">
                  <a:moveTo>
                    <a:pt x="0" y="1366"/>
                  </a:moveTo>
                  <a:lnTo>
                    <a:pt x="1263" y="0"/>
                  </a:lnTo>
                  <a:lnTo>
                    <a:pt x="1263" y="3"/>
                  </a:lnTo>
                  <a:lnTo>
                    <a:pt x="0" y="136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20" name="Freeform 42">
              <a:extLst>
                <a:ext uri="{FF2B5EF4-FFF2-40B4-BE49-F238E27FC236}">
                  <a16:creationId xmlns:a16="http://schemas.microsoft.com/office/drawing/2014/main" xmlns="" id="{4338C144-70DD-40EA-931E-305918EF8226}"/>
                </a:ext>
              </a:extLst>
            </xdr:cNvPr>
            <xdr:cNvSpPr>
              <a:spLocks/>
            </xdr:cNvSpPr>
          </xdr:nvSpPr>
          <xdr:spPr bwMode="auto">
            <a:xfrm>
              <a:off x="1830" y="1088"/>
              <a:ext cx="1263" cy="1366"/>
            </a:xfrm>
            <a:custGeom>
              <a:avLst/>
              <a:gdLst>
                <a:gd name="T0" fmla="*/ 0 w 421"/>
                <a:gd name="T1" fmla="*/ 455 h 455"/>
                <a:gd name="T2" fmla="*/ 421 w 421"/>
                <a:gd name="T3" fmla="*/ 0 h 455"/>
                <a:gd name="T4" fmla="*/ 421 w 421"/>
                <a:gd name="T5" fmla="*/ 1 h 455"/>
                <a:gd name="T6" fmla="*/ 0 w 421"/>
                <a:gd name="T7" fmla="*/ 455 h 455"/>
                <a:gd name="T8" fmla="*/ 0 w 421"/>
                <a:gd name="T9" fmla="*/ 455 h 4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1" h="455">
                  <a:moveTo>
                    <a:pt x="0" y="455"/>
                  </a:moveTo>
                  <a:lnTo>
                    <a:pt x="421" y="0"/>
                  </a:lnTo>
                  <a:lnTo>
                    <a:pt x="421" y="1"/>
                  </a:lnTo>
                  <a:lnTo>
                    <a:pt x="0" y="455"/>
                  </a:lnTo>
                  <a:lnTo>
                    <a:pt x="0" y="45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21" name="Freeform 43">
              <a:extLst>
                <a:ext uri="{FF2B5EF4-FFF2-40B4-BE49-F238E27FC236}">
                  <a16:creationId xmlns:a16="http://schemas.microsoft.com/office/drawing/2014/main" xmlns="" id="{6839A55C-8882-48AB-9B57-E3709BE23B59}"/>
                </a:ext>
              </a:extLst>
            </xdr:cNvPr>
            <xdr:cNvSpPr>
              <a:spLocks/>
            </xdr:cNvSpPr>
          </xdr:nvSpPr>
          <xdr:spPr bwMode="auto">
            <a:xfrm>
              <a:off x="3240" y="1109"/>
              <a:ext cx="357" cy="207"/>
            </a:xfrm>
            <a:custGeom>
              <a:avLst/>
              <a:gdLst>
                <a:gd name="T0" fmla="*/ 354 w 357"/>
                <a:gd name="T1" fmla="*/ 207 h 207"/>
                <a:gd name="T2" fmla="*/ 0 w 357"/>
                <a:gd name="T3" fmla="*/ 6 h 207"/>
                <a:gd name="T4" fmla="*/ 3 w 357"/>
                <a:gd name="T5" fmla="*/ 0 h 207"/>
                <a:gd name="T6" fmla="*/ 357 w 357"/>
                <a:gd name="T7" fmla="*/ 198 h 207"/>
                <a:gd name="T8" fmla="*/ 354 w 357"/>
                <a:gd name="T9" fmla="*/ 207 h 2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7" h="207">
                  <a:moveTo>
                    <a:pt x="354" y="207"/>
                  </a:moveTo>
                  <a:lnTo>
                    <a:pt x="0" y="6"/>
                  </a:lnTo>
                  <a:lnTo>
                    <a:pt x="3" y="0"/>
                  </a:lnTo>
                  <a:lnTo>
                    <a:pt x="357" y="198"/>
                  </a:lnTo>
                  <a:lnTo>
                    <a:pt x="354" y="20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22" name="Freeform 44">
              <a:extLst>
                <a:ext uri="{FF2B5EF4-FFF2-40B4-BE49-F238E27FC236}">
                  <a16:creationId xmlns:a16="http://schemas.microsoft.com/office/drawing/2014/main" xmlns="" id="{48E68E82-125F-4301-852B-6180CB3BD6DB}"/>
                </a:ext>
              </a:extLst>
            </xdr:cNvPr>
            <xdr:cNvSpPr>
              <a:spLocks/>
            </xdr:cNvSpPr>
          </xdr:nvSpPr>
          <xdr:spPr bwMode="auto">
            <a:xfrm>
              <a:off x="3240" y="1109"/>
              <a:ext cx="357" cy="207"/>
            </a:xfrm>
            <a:custGeom>
              <a:avLst/>
              <a:gdLst>
                <a:gd name="T0" fmla="*/ 118 w 119"/>
                <a:gd name="T1" fmla="*/ 69 h 69"/>
                <a:gd name="T2" fmla="*/ 0 w 119"/>
                <a:gd name="T3" fmla="*/ 2 h 69"/>
                <a:gd name="T4" fmla="*/ 1 w 119"/>
                <a:gd name="T5" fmla="*/ 0 h 69"/>
                <a:gd name="T6" fmla="*/ 119 w 119"/>
                <a:gd name="T7" fmla="*/ 66 h 69"/>
                <a:gd name="T8" fmla="*/ 118 w 119"/>
                <a:gd name="T9" fmla="*/ 69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9" h="69">
                  <a:moveTo>
                    <a:pt x="118" y="69"/>
                  </a:moveTo>
                  <a:lnTo>
                    <a:pt x="0" y="2"/>
                  </a:lnTo>
                  <a:lnTo>
                    <a:pt x="1" y="0"/>
                  </a:lnTo>
                  <a:lnTo>
                    <a:pt x="119" y="66"/>
                  </a:lnTo>
                  <a:lnTo>
                    <a:pt x="118" y="6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23" name="Freeform 45">
              <a:extLst>
                <a:ext uri="{FF2B5EF4-FFF2-40B4-BE49-F238E27FC236}">
                  <a16:creationId xmlns:a16="http://schemas.microsoft.com/office/drawing/2014/main" xmlns="" id="{59981CAB-8A66-4F33-8F96-EB1DD1FD4460}"/>
                </a:ext>
              </a:extLst>
            </xdr:cNvPr>
            <xdr:cNvSpPr>
              <a:spLocks/>
            </xdr:cNvSpPr>
          </xdr:nvSpPr>
          <xdr:spPr bwMode="auto">
            <a:xfrm>
              <a:off x="3225" y="1121"/>
              <a:ext cx="429" cy="1814"/>
            </a:xfrm>
            <a:custGeom>
              <a:avLst/>
              <a:gdLst>
                <a:gd name="T0" fmla="*/ 426 w 429"/>
                <a:gd name="T1" fmla="*/ 1814 h 1814"/>
                <a:gd name="T2" fmla="*/ 0 w 429"/>
                <a:gd name="T3" fmla="*/ 3 h 1814"/>
                <a:gd name="T4" fmla="*/ 3 w 429"/>
                <a:gd name="T5" fmla="*/ 0 h 1814"/>
                <a:gd name="T6" fmla="*/ 429 w 429"/>
                <a:gd name="T7" fmla="*/ 1814 h 1814"/>
                <a:gd name="T8" fmla="*/ 426 w 429"/>
                <a:gd name="T9" fmla="*/ 1814 h 18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9" h="1814">
                  <a:moveTo>
                    <a:pt x="426" y="1814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429" y="1814"/>
                  </a:lnTo>
                  <a:lnTo>
                    <a:pt x="426" y="181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24" name="Freeform 46">
              <a:extLst>
                <a:ext uri="{FF2B5EF4-FFF2-40B4-BE49-F238E27FC236}">
                  <a16:creationId xmlns:a16="http://schemas.microsoft.com/office/drawing/2014/main" xmlns="" id="{9C412455-349B-4EF3-886C-3170CA99338D}"/>
                </a:ext>
              </a:extLst>
            </xdr:cNvPr>
            <xdr:cNvSpPr>
              <a:spLocks/>
            </xdr:cNvSpPr>
          </xdr:nvSpPr>
          <xdr:spPr bwMode="auto">
            <a:xfrm>
              <a:off x="3225" y="1121"/>
              <a:ext cx="429" cy="1814"/>
            </a:xfrm>
            <a:custGeom>
              <a:avLst/>
              <a:gdLst>
                <a:gd name="T0" fmla="*/ 142 w 143"/>
                <a:gd name="T1" fmla="*/ 604 h 604"/>
                <a:gd name="T2" fmla="*/ 0 w 143"/>
                <a:gd name="T3" fmla="*/ 1 h 604"/>
                <a:gd name="T4" fmla="*/ 1 w 143"/>
                <a:gd name="T5" fmla="*/ 0 h 604"/>
                <a:gd name="T6" fmla="*/ 143 w 143"/>
                <a:gd name="T7" fmla="*/ 604 h 604"/>
                <a:gd name="T8" fmla="*/ 142 w 143"/>
                <a:gd name="T9" fmla="*/ 604 h 6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3" h="604">
                  <a:moveTo>
                    <a:pt x="142" y="604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43" y="604"/>
                  </a:lnTo>
                  <a:lnTo>
                    <a:pt x="142" y="60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25" name="Freeform 47">
              <a:extLst>
                <a:ext uri="{FF2B5EF4-FFF2-40B4-BE49-F238E27FC236}">
                  <a16:creationId xmlns:a16="http://schemas.microsoft.com/office/drawing/2014/main" xmlns="" id="{DE7D6B76-AFFD-45B1-AAF9-47F8D13EB21C}"/>
                </a:ext>
              </a:extLst>
            </xdr:cNvPr>
            <xdr:cNvSpPr>
              <a:spLocks/>
            </xdr:cNvSpPr>
          </xdr:nvSpPr>
          <xdr:spPr bwMode="auto">
            <a:xfrm>
              <a:off x="3225" y="1121"/>
              <a:ext cx="342" cy="1889"/>
            </a:xfrm>
            <a:custGeom>
              <a:avLst/>
              <a:gdLst>
                <a:gd name="T0" fmla="*/ 342 w 342"/>
                <a:gd name="T1" fmla="*/ 1889 h 1889"/>
                <a:gd name="T2" fmla="*/ 0 w 342"/>
                <a:gd name="T3" fmla="*/ 3 h 1889"/>
                <a:gd name="T4" fmla="*/ 0 w 342"/>
                <a:gd name="T5" fmla="*/ 0 h 1889"/>
                <a:gd name="T6" fmla="*/ 342 w 342"/>
                <a:gd name="T7" fmla="*/ 1889 h 18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42" h="1889">
                  <a:moveTo>
                    <a:pt x="342" y="1889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342" y="18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26" name="Freeform 48">
              <a:extLst>
                <a:ext uri="{FF2B5EF4-FFF2-40B4-BE49-F238E27FC236}">
                  <a16:creationId xmlns:a16="http://schemas.microsoft.com/office/drawing/2014/main" xmlns="" id="{E06B8135-640D-4DB9-BE9B-02F773F3AF44}"/>
                </a:ext>
              </a:extLst>
            </xdr:cNvPr>
            <xdr:cNvSpPr>
              <a:spLocks/>
            </xdr:cNvSpPr>
          </xdr:nvSpPr>
          <xdr:spPr bwMode="auto">
            <a:xfrm>
              <a:off x="3225" y="1121"/>
              <a:ext cx="342" cy="1889"/>
            </a:xfrm>
            <a:custGeom>
              <a:avLst/>
              <a:gdLst>
                <a:gd name="T0" fmla="*/ 114 w 114"/>
                <a:gd name="T1" fmla="*/ 629 h 629"/>
                <a:gd name="T2" fmla="*/ 0 w 114"/>
                <a:gd name="T3" fmla="*/ 1 h 629"/>
                <a:gd name="T4" fmla="*/ 0 w 114"/>
                <a:gd name="T5" fmla="*/ 0 h 629"/>
                <a:gd name="T6" fmla="*/ 114 w 114"/>
                <a:gd name="T7" fmla="*/ 629 h 629"/>
                <a:gd name="T8" fmla="*/ 114 w 114"/>
                <a:gd name="T9" fmla="*/ 629 h 6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4" h="629">
                  <a:moveTo>
                    <a:pt x="114" y="629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14" y="629"/>
                  </a:lnTo>
                  <a:lnTo>
                    <a:pt x="114" y="62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27" name="Freeform 49">
              <a:extLst>
                <a:ext uri="{FF2B5EF4-FFF2-40B4-BE49-F238E27FC236}">
                  <a16:creationId xmlns:a16="http://schemas.microsoft.com/office/drawing/2014/main" xmlns="" id="{C7F6B4B8-11D2-4F88-A7B9-258ADFCB3428}"/>
                </a:ext>
              </a:extLst>
            </xdr:cNvPr>
            <xdr:cNvSpPr>
              <a:spLocks/>
            </xdr:cNvSpPr>
          </xdr:nvSpPr>
          <xdr:spPr bwMode="auto">
            <a:xfrm>
              <a:off x="3222" y="1124"/>
              <a:ext cx="156" cy="2009"/>
            </a:xfrm>
            <a:custGeom>
              <a:avLst/>
              <a:gdLst>
                <a:gd name="T0" fmla="*/ 153 w 156"/>
                <a:gd name="T1" fmla="*/ 2009 h 2009"/>
                <a:gd name="T2" fmla="*/ 0 w 156"/>
                <a:gd name="T3" fmla="*/ 0 h 2009"/>
                <a:gd name="T4" fmla="*/ 0 w 156"/>
                <a:gd name="T5" fmla="*/ 0 h 2009"/>
                <a:gd name="T6" fmla="*/ 156 w 156"/>
                <a:gd name="T7" fmla="*/ 2009 h 2009"/>
                <a:gd name="T8" fmla="*/ 153 w 156"/>
                <a:gd name="T9" fmla="*/ 2009 h 20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6" h="2009">
                  <a:moveTo>
                    <a:pt x="153" y="200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56" y="2009"/>
                  </a:lnTo>
                  <a:lnTo>
                    <a:pt x="153" y="200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28" name="Freeform 50">
              <a:extLst>
                <a:ext uri="{FF2B5EF4-FFF2-40B4-BE49-F238E27FC236}">
                  <a16:creationId xmlns:a16="http://schemas.microsoft.com/office/drawing/2014/main" xmlns="" id="{473A4259-DE27-46B1-AE81-73DE0D025BFC}"/>
                </a:ext>
              </a:extLst>
            </xdr:cNvPr>
            <xdr:cNvSpPr>
              <a:spLocks/>
            </xdr:cNvSpPr>
          </xdr:nvSpPr>
          <xdr:spPr bwMode="auto">
            <a:xfrm>
              <a:off x="3222" y="1124"/>
              <a:ext cx="156" cy="2009"/>
            </a:xfrm>
            <a:custGeom>
              <a:avLst/>
              <a:gdLst>
                <a:gd name="T0" fmla="*/ 51 w 52"/>
                <a:gd name="T1" fmla="*/ 669 h 669"/>
                <a:gd name="T2" fmla="*/ 0 w 52"/>
                <a:gd name="T3" fmla="*/ 0 h 669"/>
                <a:gd name="T4" fmla="*/ 0 w 52"/>
                <a:gd name="T5" fmla="*/ 0 h 669"/>
                <a:gd name="T6" fmla="*/ 52 w 52"/>
                <a:gd name="T7" fmla="*/ 669 h 669"/>
                <a:gd name="T8" fmla="*/ 51 w 52"/>
                <a:gd name="T9" fmla="*/ 669 h 6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" h="669">
                  <a:moveTo>
                    <a:pt x="51" y="66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52" y="669"/>
                  </a:lnTo>
                  <a:lnTo>
                    <a:pt x="51" y="66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29" name="Freeform 51">
              <a:extLst>
                <a:ext uri="{FF2B5EF4-FFF2-40B4-BE49-F238E27FC236}">
                  <a16:creationId xmlns:a16="http://schemas.microsoft.com/office/drawing/2014/main" xmlns="" id="{832E62D4-F678-48B5-9ACA-75DFCEFB0E24}"/>
                </a:ext>
              </a:extLst>
            </xdr:cNvPr>
            <xdr:cNvSpPr>
              <a:spLocks/>
            </xdr:cNvSpPr>
          </xdr:nvSpPr>
          <xdr:spPr bwMode="auto">
            <a:xfrm>
              <a:off x="3345" y="1154"/>
              <a:ext cx="333" cy="237"/>
            </a:xfrm>
            <a:custGeom>
              <a:avLst/>
              <a:gdLst>
                <a:gd name="T0" fmla="*/ 333 w 333"/>
                <a:gd name="T1" fmla="*/ 237 h 237"/>
                <a:gd name="T2" fmla="*/ 0 w 333"/>
                <a:gd name="T3" fmla="*/ 0 h 237"/>
                <a:gd name="T4" fmla="*/ 3 w 333"/>
                <a:gd name="T5" fmla="*/ 0 h 237"/>
                <a:gd name="T6" fmla="*/ 333 w 333"/>
                <a:gd name="T7" fmla="*/ 237 h 2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33" h="237">
                  <a:moveTo>
                    <a:pt x="333" y="237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333" y="23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30" name="Freeform 52">
              <a:extLst>
                <a:ext uri="{FF2B5EF4-FFF2-40B4-BE49-F238E27FC236}">
                  <a16:creationId xmlns:a16="http://schemas.microsoft.com/office/drawing/2014/main" xmlns="" id="{099C73F5-ADCF-4BC0-AE6A-C875DFBE673E}"/>
                </a:ext>
              </a:extLst>
            </xdr:cNvPr>
            <xdr:cNvSpPr>
              <a:spLocks/>
            </xdr:cNvSpPr>
          </xdr:nvSpPr>
          <xdr:spPr bwMode="auto">
            <a:xfrm>
              <a:off x="3345" y="1154"/>
              <a:ext cx="333" cy="237"/>
            </a:xfrm>
            <a:custGeom>
              <a:avLst/>
              <a:gdLst>
                <a:gd name="T0" fmla="*/ 111 w 111"/>
                <a:gd name="T1" fmla="*/ 79 h 79"/>
                <a:gd name="T2" fmla="*/ 0 w 111"/>
                <a:gd name="T3" fmla="*/ 0 h 79"/>
                <a:gd name="T4" fmla="*/ 1 w 111"/>
                <a:gd name="T5" fmla="*/ 0 h 79"/>
                <a:gd name="T6" fmla="*/ 111 w 111"/>
                <a:gd name="T7" fmla="*/ 79 h 79"/>
                <a:gd name="T8" fmla="*/ 111 w 111"/>
                <a:gd name="T9" fmla="*/ 79 h 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1" h="79">
                  <a:moveTo>
                    <a:pt x="111" y="79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11" y="79"/>
                  </a:lnTo>
                  <a:lnTo>
                    <a:pt x="111" y="7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31" name="Freeform 53">
              <a:extLst>
                <a:ext uri="{FF2B5EF4-FFF2-40B4-BE49-F238E27FC236}">
                  <a16:creationId xmlns:a16="http://schemas.microsoft.com/office/drawing/2014/main" xmlns="" id="{3F3AA5A7-F5B4-4D72-BE27-DA8315069A11}"/>
                </a:ext>
              </a:extLst>
            </xdr:cNvPr>
            <xdr:cNvSpPr>
              <a:spLocks/>
            </xdr:cNvSpPr>
          </xdr:nvSpPr>
          <xdr:spPr bwMode="auto">
            <a:xfrm>
              <a:off x="3447" y="1208"/>
              <a:ext cx="306" cy="268"/>
            </a:xfrm>
            <a:custGeom>
              <a:avLst/>
              <a:gdLst>
                <a:gd name="T0" fmla="*/ 306 w 306"/>
                <a:gd name="T1" fmla="*/ 268 h 268"/>
                <a:gd name="T2" fmla="*/ 0 w 306"/>
                <a:gd name="T3" fmla="*/ 0 h 268"/>
                <a:gd name="T4" fmla="*/ 0 w 306"/>
                <a:gd name="T5" fmla="*/ 0 h 268"/>
                <a:gd name="T6" fmla="*/ 306 w 306"/>
                <a:gd name="T7" fmla="*/ 268 h 2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06" h="268">
                  <a:moveTo>
                    <a:pt x="306" y="26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06" y="26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32" name="Freeform 54">
              <a:extLst>
                <a:ext uri="{FF2B5EF4-FFF2-40B4-BE49-F238E27FC236}">
                  <a16:creationId xmlns:a16="http://schemas.microsoft.com/office/drawing/2014/main" xmlns="" id="{12486AC5-76E8-4735-970A-07B85EE57E70}"/>
                </a:ext>
              </a:extLst>
            </xdr:cNvPr>
            <xdr:cNvSpPr>
              <a:spLocks/>
            </xdr:cNvSpPr>
          </xdr:nvSpPr>
          <xdr:spPr bwMode="auto">
            <a:xfrm>
              <a:off x="3447" y="1208"/>
              <a:ext cx="306" cy="268"/>
            </a:xfrm>
            <a:custGeom>
              <a:avLst/>
              <a:gdLst>
                <a:gd name="T0" fmla="*/ 102 w 102"/>
                <a:gd name="T1" fmla="*/ 89 h 89"/>
                <a:gd name="T2" fmla="*/ 0 w 102"/>
                <a:gd name="T3" fmla="*/ 0 h 89"/>
                <a:gd name="T4" fmla="*/ 0 w 102"/>
                <a:gd name="T5" fmla="*/ 0 h 89"/>
                <a:gd name="T6" fmla="*/ 102 w 102"/>
                <a:gd name="T7" fmla="*/ 89 h 89"/>
                <a:gd name="T8" fmla="*/ 102 w 102"/>
                <a:gd name="T9" fmla="*/ 89 h 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2" h="89">
                  <a:moveTo>
                    <a:pt x="102" y="8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02" y="89"/>
                  </a:lnTo>
                  <a:lnTo>
                    <a:pt x="102" y="8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33" name="Freeform 55">
              <a:extLst>
                <a:ext uri="{FF2B5EF4-FFF2-40B4-BE49-F238E27FC236}">
                  <a16:creationId xmlns:a16="http://schemas.microsoft.com/office/drawing/2014/main" xmlns="" id="{B4545215-6896-49C4-BB0E-E1B26CE03ED0}"/>
                </a:ext>
              </a:extLst>
            </xdr:cNvPr>
            <xdr:cNvSpPr>
              <a:spLocks/>
            </xdr:cNvSpPr>
          </xdr:nvSpPr>
          <xdr:spPr bwMode="auto">
            <a:xfrm>
              <a:off x="3447" y="1208"/>
              <a:ext cx="372" cy="364"/>
            </a:xfrm>
            <a:custGeom>
              <a:avLst/>
              <a:gdLst>
                <a:gd name="T0" fmla="*/ 369 w 372"/>
                <a:gd name="T1" fmla="*/ 364 h 364"/>
                <a:gd name="T2" fmla="*/ 0 w 372"/>
                <a:gd name="T3" fmla="*/ 0 h 364"/>
                <a:gd name="T4" fmla="*/ 0 w 372"/>
                <a:gd name="T5" fmla="*/ 0 h 364"/>
                <a:gd name="T6" fmla="*/ 372 w 372"/>
                <a:gd name="T7" fmla="*/ 361 h 364"/>
                <a:gd name="T8" fmla="*/ 369 w 372"/>
                <a:gd name="T9" fmla="*/ 364 h 3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2" h="364">
                  <a:moveTo>
                    <a:pt x="369" y="36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72" y="361"/>
                  </a:lnTo>
                  <a:lnTo>
                    <a:pt x="369" y="36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34" name="Freeform 56">
              <a:extLst>
                <a:ext uri="{FF2B5EF4-FFF2-40B4-BE49-F238E27FC236}">
                  <a16:creationId xmlns:a16="http://schemas.microsoft.com/office/drawing/2014/main" xmlns="" id="{9EFD47DC-8738-4677-BD4B-4B5CA01CD1D8}"/>
                </a:ext>
              </a:extLst>
            </xdr:cNvPr>
            <xdr:cNvSpPr>
              <a:spLocks/>
            </xdr:cNvSpPr>
          </xdr:nvSpPr>
          <xdr:spPr bwMode="auto">
            <a:xfrm>
              <a:off x="3447" y="1208"/>
              <a:ext cx="372" cy="364"/>
            </a:xfrm>
            <a:custGeom>
              <a:avLst/>
              <a:gdLst>
                <a:gd name="T0" fmla="*/ 123 w 124"/>
                <a:gd name="T1" fmla="*/ 121 h 121"/>
                <a:gd name="T2" fmla="*/ 0 w 124"/>
                <a:gd name="T3" fmla="*/ 0 h 121"/>
                <a:gd name="T4" fmla="*/ 0 w 124"/>
                <a:gd name="T5" fmla="*/ 0 h 121"/>
                <a:gd name="T6" fmla="*/ 124 w 124"/>
                <a:gd name="T7" fmla="*/ 120 h 121"/>
                <a:gd name="T8" fmla="*/ 123 w 124"/>
                <a:gd name="T9" fmla="*/ 121 h 1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4" h="121">
                  <a:moveTo>
                    <a:pt x="123" y="12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24" y="120"/>
                  </a:lnTo>
                  <a:lnTo>
                    <a:pt x="123" y="12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35" name="Freeform 57">
              <a:extLst>
                <a:ext uri="{FF2B5EF4-FFF2-40B4-BE49-F238E27FC236}">
                  <a16:creationId xmlns:a16="http://schemas.microsoft.com/office/drawing/2014/main" xmlns="" id="{1B082D26-3F70-47B4-80D3-59DF16AFF63C}"/>
                </a:ext>
              </a:extLst>
            </xdr:cNvPr>
            <xdr:cNvSpPr>
              <a:spLocks/>
            </xdr:cNvSpPr>
          </xdr:nvSpPr>
          <xdr:spPr bwMode="auto">
            <a:xfrm>
              <a:off x="3435" y="1214"/>
              <a:ext cx="471" cy="1345"/>
            </a:xfrm>
            <a:custGeom>
              <a:avLst/>
              <a:gdLst>
                <a:gd name="T0" fmla="*/ 468 w 471"/>
                <a:gd name="T1" fmla="*/ 1345 h 1345"/>
                <a:gd name="T2" fmla="*/ 0 w 471"/>
                <a:gd name="T3" fmla="*/ 0 h 1345"/>
                <a:gd name="T4" fmla="*/ 3 w 471"/>
                <a:gd name="T5" fmla="*/ 0 h 1345"/>
                <a:gd name="T6" fmla="*/ 471 w 471"/>
                <a:gd name="T7" fmla="*/ 1342 h 1345"/>
                <a:gd name="T8" fmla="*/ 468 w 471"/>
                <a:gd name="T9" fmla="*/ 1345 h 13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71" h="1345">
                  <a:moveTo>
                    <a:pt x="468" y="1345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471" y="1342"/>
                  </a:lnTo>
                  <a:lnTo>
                    <a:pt x="468" y="134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36" name="Freeform 58">
              <a:extLst>
                <a:ext uri="{FF2B5EF4-FFF2-40B4-BE49-F238E27FC236}">
                  <a16:creationId xmlns:a16="http://schemas.microsoft.com/office/drawing/2014/main" xmlns="" id="{88CDB9CC-A3F0-4E6F-A192-BDDA6F8B54B8}"/>
                </a:ext>
              </a:extLst>
            </xdr:cNvPr>
            <xdr:cNvSpPr>
              <a:spLocks/>
            </xdr:cNvSpPr>
          </xdr:nvSpPr>
          <xdr:spPr bwMode="auto">
            <a:xfrm>
              <a:off x="3435" y="1214"/>
              <a:ext cx="471" cy="1345"/>
            </a:xfrm>
            <a:custGeom>
              <a:avLst/>
              <a:gdLst>
                <a:gd name="T0" fmla="*/ 156 w 157"/>
                <a:gd name="T1" fmla="*/ 448 h 448"/>
                <a:gd name="T2" fmla="*/ 0 w 157"/>
                <a:gd name="T3" fmla="*/ 0 h 448"/>
                <a:gd name="T4" fmla="*/ 1 w 157"/>
                <a:gd name="T5" fmla="*/ 0 h 448"/>
                <a:gd name="T6" fmla="*/ 157 w 157"/>
                <a:gd name="T7" fmla="*/ 447 h 448"/>
                <a:gd name="T8" fmla="*/ 156 w 157"/>
                <a:gd name="T9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7" h="448">
                  <a:moveTo>
                    <a:pt x="156" y="448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57" y="447"/>
                  </a:lnTo>
                  <a:lnTo>
                    <a:pt x="156" y="44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37" name="Freeform 59">
              <a:extLst>
                <a:ext uri="{FF2B5EF4-FFF2-40B4-BE49-F238E27FC236}">
                  <a16:creationId xmlns:a16="http://schemas.microsoft.com/office/drawing/2014/main" xmlns="" id="{8ECAA2F1-43C0-409D-BBA4-7A760927C675}"/>
                </a:ext>
              </a:extLst>
            </xdr:cNvPr>
            <xdr:cNvSpPr>
              <a:spLocks/>
            </xdr:cNvSpPr>
          </xdr:nvSpPr>
          <xdr:spPr bwMode="auto">
            <a:xfrm>
              <a:off x="3429" y="1217"/>
              <a:ext cx="51" cy="1859"/>
            </a:xfrm>
            <a:custGeom>
              <a:avLst/>
              <a:gdLst>
                <a:gd name="T0" fmla="*/ 48 w 51"/>
                <a:gd name="T1" fmla="*/ 1859 h 1859"/>
                <a:gd name="T2" fmla="*/ 0 w 51"/>
                <a:gd name="T3" fmla="*/ 0 h 1859"/>
                <a:gd name="T4" fmla="*/ 3 w 51"/>
                <a:gd name="T5" fmla="*/ 0 h 1859"/>
                <a:gd name="T6" fmla="*/ 51 w 51"/>
                <a:gd name="T7" fmla="*/ 1859 h 1859"/>
                <a:gd name="T8" fmla="*/ 48 w 51"/>
                <a:gd name="T9" fmla="*/ 1859 h 18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1859">
                  <a:moveTo>
                    <a:pt x="48" y="1859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51" y="1859"/>
                  </a:lnTo>
                  <a:lnTo>
                    <a:pt x="48" y="18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38" name="Freeform 60">
              <a:extLst>
                <a:ext uri="{FF2B5EF4-FFF2-40B4-BE49-F238E27FC236}">
                  <a16:creationId xmlns:a16="http://schemas.microsoft.com/office/drawing/2014/main" xmlns="" id="{A541B5D1-37F8-405B-93EF-47FC007599C6}"/>
                </a:ext>
              </a:extLst>
            </xdr:cNvPr>
            <xdr:cNvSpPr>
              <a:spLocks/>
            </xdr:cNvSpPr>
          </xdr:nvSpPr>
          <xdr:spPr bwMode="auto">
            <a:xfrm>
              <a:off x="3429" y="1217"/>
              <a:ext cx="51" cy="1859"/>
            </a:xfrm>
            <a:custGeom>
              <a:avLst/>
              <a:gdLst>
                <a:gd name="T0" fmla="*/ 16 w 17"/>
                <a:gd name="T1" fmla="*/ 619 h 619"/>
                <a:gd name="T2" fmla="*/ 0 w 17"/>
                <a:gd name="T3" fmla="*/ 0 h 619"/>
                <a:gd name="T4" fmla="*/ 1 w 17"/>
                <a:gd name="T5" fmla="*/ 0 h 619"/>
                <a:gd name="T6" fmla="*/ 17 w 17"/>
                <a:gd name="T7" fmla="*/ 619 h 619"/>
                <a:gd name="T8" fmla="*/ 16 w 17"/>
                <a:gd name="T9" fmla="*/ 619 h 6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619">
                  <a:moveTo>
                    <a:pt x="16" y="619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7" y="619"/>
                  </a:lnTo>
                  <a:lnTo>
                    <a:pt x="16" y="61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39" name="Freeform 61">
              <a:extLst>
                <a:ext uri="{FF2B5EF4-FFF2-40B4-BE49-F238E27FC236}">
                  <a16:creationId xmlns:a16="http://schemas.microsoft.com/office/drawing/2014/main" xmlns="" id="{63F41A8C-ACC6-47FF-83BE-876B7F20AA64}"/>
                </a:ext>
              </a:extLst>
            </xdr:cNvPr>
            <xdr:cNvSpPr>
              <a:spLocks/>
            </xdr:cNvSpPr>
          </xdr:nvSpPr>
          <xdr:spPr bwMode="auto">
            <a:xfrm>
              <a:off x="3168" y="1217"/>
              <a:ext cx="258" cy="1997"/>
            </a:xfrm>
            <a:custGeom>
              <a:avLst/>
              <a:gdLst>
                <a:gd name="T0" fmla="*/ 0 w 258"/>
                <a:gd name="T1" fmla="*/ 1997 h 1997"/>
                <a:gd name="T2" fmla="*/ 258 w 258"/>
                <a:gd name="T3" fmla="*/ 0 h 1997"/>
                <a:gd name="T4" fmla="*/ 258 w 258"/>
                <a:gd name="T5" fmla="*/ 0 h 1997"/>
                <a:gd name="T6" fmla="*/ 0 w 258"/>
                <a:gd name="T7" fmla="*/ 1997 h 19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58" h="1997">
                  <a:moveTo>
                    <a:pt x="0" y="1997"/>
                  </a:moveTo>
                  <a:lnTo>
                    <a:pt x="258" y="0"/>
                  </a:lnTo>
                  <a:lnTo>
                    <a:pt x="258" y="0"/>
                  </a:lnTo>
                  <a:lnTo>
                    <a:pt x="0" y="19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40" name="Freeform 62">
              <a:extLst>
                <a:ext uri="{FF2B5EF4-FFF2-40B4-BE49-F238E27FC236}">
                  <a16:creationId xmlns:a16="http://schemas.microsoft.com/office/drawing/2014/main" xmlns="" id="{E4CA951E-816E-4487-8526-5CD198838814}"/>
                </a:ext>
              </a:extLst>
            </xdr:cNvPr>
            <xdr:cNvSpPr>
              <a:spLocks/>
            </xdr:cNvSpPr>
          </xdr:nvSpPr>
          <xdr:spPr bwMode="auto">
            <a:xfrm>
              <a:off x="3168" y="1217"/>
              <a:ext cx="258" cy="1997"/>
            </a:xfrm>
            <a:custGeom>
              <a:avLst/>
              <a:gdLst>
                <a:gd name="T0" fmla="*/ 0 w 86"/>
                <a:gd name="T1" fmla="*/ 665 h 665"/>
                <a:gd name="T2" fmla="*/ 86 w 86"/>
                <a:gd name="T3" fmla="*/ 0 h 665"/>
                <a:gd name="T4" fmla="*/ 86 w 86"/>
                <a:gd name="T5" fmla="*/ 0 h 665"/>
                <a:gd name="T6" fmla="*/ 0 w 86"/>
                <a:gd name="T7" fmla="*/ 665 h 665"/>
                <a:gd name="T8" fmla="*/ 0 w 86"/>
                <a:gd name="T9" fmla="*/ 665 h 6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6" h="665">
                  <a:moveTo>
                    <a:pt x="0" y="665"/>
                  </a:moveTo>
                  <a:lnTo>
                    <a:pt x="86" y="0"/>
                  </a:lnTo>
                  <a:lnTo>
                    <a:pt x="86" y="0"/>
                  </a:lnTo>
                  <a:lnTo>
                    <a:pt x="0" y="665"/>
                  </a:lnTo>
                  <a:lnTo>
                    <a:pt x="0" y="66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41" name="Freeform 63">
              <a:extLst>
                <a:ext uri="{FF2B5EF4-FFF2-40B4-BE49-F238E27FC236}">
                  <a16:creationId xmlns:a16="http://schemas.microsoft.com/office/drawing/2014/main" xmlns="" id="{E5C74D72-01A1-489D-9729-6C6F57ED7CC2}"/>
                </a:ext>
              </a:extLst>
            </xdr:cNvPr>
            <xdr:cNvSpPr>
              <a:spLocks/>
            </xdr:cNvSpPr>
          </xdr:nvSpPr>
          <xdr:spPr bwMode="auto">
            <a:xfrm>
              <a:off x="2943" y="1214"/>
              <a:ext cx="483" cy="2036"/>
            </a:xfrm>
            <a:custGeom>
              <a:avLst/>
              <a:gdLst>
                <a:gd name="T0" fmla="*/ 0 w 483"/>
                <a:gd name="T1" fmla="*/ 2036 h 2036"/>
                <a:gd name="T2" fmla="*/ 480 w 483"/>
                <a:gd name="T3" fmla="*/ 0 h 2036"/>
                <a:gd name="T4" fmla="*/ 483 w 483"/>
                <a:gd name="T5" fmla="*/ 3 h 2036"/>
                <a:gd name="T6" fmla="*/ 3 w 483"/>
                <a:gd name="T7" fmla="*/ 2036 h 2036"/>
                <a:gd name="T8" fmla="*/ 0 w 483"/>
                <a:gd name="T9" fmla="*/ 2036 h 20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3" h="2036">
                  <a:moveTo>
                    <a:pt x="0" y="2036"/>
                  </a:moveTo>
                  <a:lnTo>
                    <a:pt x="480" y="0"/>
                  </a:lnTo>
                  <a:lnTo>
                    <a:pt x="483" y="3"/>
                  </a:lnTo>
                  <a:lnTo>
                    <a:pt x="3" y="2036"/>
                  </a:lnTo>
                  <a:lnTo>
                    <a:pt x="0" y="203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42" name="Freeform 64">
              <a:extLst>
                <a:ext uri="{FF2B5EF4-FFF2-40B4-BE49-F238E27FC236}">
                  <a16:creationId xmlns:a16="http://schemas.microsoft.com/office/drawing/2014/main" xmlns="" id="{ACDDC4BF-2121-412C-B649-68BC713E6DF0}"/>
                </a:ext>
              </a:extLst>
            </xdr:cNvPr>
            <xdr:cNvSpPr>
              <a:spLocks/>
            </xdr:cNvSpPr>
          </xdr:nvSpPr>
          <xdr:spPr bwMode="auto">
            <a:xfrm>
              <a:off x="2943" y="1214"/>
              <a:ext cx="483" cy="2036"/>
            </a:xfrm>
            <a:custGeom>
              <a:avLst/>
              <a:gdLst>
                <a:gd name="T0" fmla="*/ 0 w 161"/>
                <a:gd name="T1" fmla="*/ 678 h 678"/>
                <a:gd name="T2" fmla="*/ 160 w 161"/>
                <a:gd name="T3" fmla="*/ 0 h 678"/>
                <a:gd name="T4" fmla="*/ 161 w 161"/>
                <a:gd name="T5" fmla="*/ 1 h 678"/>
                <a:gd name="T6" fmla="*/ 1 w 161"/>
                <a:gd name="T7" fmla="*/ 678 h 678"/>
                <a:gd name="T8" fmla="*/ 0 w 161"/>
                <a:gd name="T9" fmla="*/ 678 h 6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1" h="678">
                  <a:moveTo>
                    <a:pt x="0" y="678"/>
                  </a:moveTo>
                  <a:lnTo>
                    <a:pt x="160" y="0"/>
                  </a:lnTo>
                  <a:lnTo>
                    <a:pt x="161" y="1"/>
                  </a:lnTo>
                  <a:lnTo>
                    <a:pt x="1" y="678"/>
                  </a:lnTo>
                  <a:lnTo>
                    <a:pt x="0" y="67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43" name="Freeform 65">
              <a:extLst>
                <a:ext uri="{FF2B5EF4-FFF2-40B4-BE49-F238E27FC236}">
                  <a16:creationId xmlns:a16="http://schemas.microsoft.com/office/drawing/2014/main" xmlns="" id="{86D94E34-866A-4CEE-842A-1B6EE3A21162}"/>
                </a:ext>
              </a:extLst>
            </xdr:cNvPr>
            <xdr:cNvSpPr>
              <a:spLocks/>
            </xdr:cNvSpPr>
          </xdr:nvSpPr>
          <xdr:spPr bwMode="auto">
            <a:xfrm>
              <a:off x="2718" y="1214"/>
              <a:ext cx="705" cy="2024"/>
            </a:xfrm>
            <a:custGeom>
              <a:avLst/>
              <a:gdLst>
                <a:gd name="T0" fmla="*/ 0 w 705"/>
                <a:gd name="T1" fmla="*/ 2024 h 2024"/>
                <a:gd name="T2" fmla="*/ 702 w 705"/>
                <a:gd name="T3" fmla="*/ 0 h 2024"/>
                <a:gd name="T4" fmla="*/ 705 w 705"/>
                <a:gd name="T5" fmla="*/ 0 h 2024"/>
                <a:gd name="T6" fmla="*/ 0 w 705"/>
                <a:gd name="T7" fmla="*/ 2024 h 20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05" h="2024">
                  <a:moveTo>
                    <a:pt x="0" y="2024"/>
                  </a:moveTo>
                  <a:lnTo>
                    <a:pt x="702" y="0"/>
                  </a:lnTo>
                  <a:lnTo>
                    <a:pt x="705" y="0"/>
                  </a:lnTo>
                  <a:lnTo>
                    <a:pt x="0" y="202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44" name="Freeform 66">
              <a:extLst>
                <a:ext uri="{FF2B5EF4-FFF2-40B4-BE49-F238E27FC236}">
                  <a16:creationId xmlns:a16="http://schemas.microsoft.com/office/drawing/2014/main" xmlns="" id="{B1AF680B-DF22-4F72-ABC2-A79C453B58F4}"/>
                </a:ext>
              </a:extLst>
            </xdr:cNvPr>
            <xdr:cNvSpPr>
              <a:spLocks/>
            </xdr:cNvSpPr>
          </xdr:nvSpPr>
          <xdr:spPr bwMode="auto">
            <a:xfrm>
              <a:off x="2718" y="1214"/>
              <a:ext cx="705" cy="2024"/>
            </a:xfrm>
            <a:custGeom>
              <a:avLst/>
              <a:gdLst>
                <a:gd name="T0" fmla="*/ 0 w 235"/>
                <a:gd name="T1" fmla="*/ 674 h 674"/>
                <a:gd name="T2" fmla="*/ 234 w 235"/>
                <a:gd name="T3" fmla="*/ 0 h 674"/>
                <a:gd name="T4" fmla="*/ 235 w 235"/>
                <a:gd name="T5" fmla="*/ 0 h 674"/>
                <a:gd name="T6" fmla="*/ 0 w 235"/>
                <a:gd name="T7" fmla="*/ 674 h 674"/>
                <a:gd name="T8" fmla="*/ 0 w 235"/>
                <a:gd name="T9" fmla="*/ 674 h 6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5" h="674">
                  <a:moveTo>
                    <a:pt x="0" y="674"/>
                  </a:moveTo>
                  <a:lnTo>
                    <a:pt x="234" y="0"/>
                  </a:lnTo>
                  <a:lnTo>
                    <a:pt x="235" y="0"/>
                  </a:lnTo>
                  <a:lnTo>
                    <a:pt x="0" y="674"/>
                  </a:lnTo>
                  <a:lnTo>
                    <a:pt x="0" y="67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45" name="Freeform 67">
              <a:extLst>
                <a:ext uri="{FF2B5EF4-FFF2-40B4-BE49-F238E27FC236}">
                  <a16:creationId xmlns:a16="http://schemas.microsoft.com/office/drawing/2014/main" xmlns="" id="{EF755100-3307-4E9B-868E-FFAB6F1BA8E2}"/>
                </a:ext>
              </a:extLst>
            </xdr:cNvPr>
            <xdr:cNvSpPr>
              <a:spLocks/>
            </xdr:cNvSpPr>
          </xdr:nvSpPr>
          <xdr:spPr bwMode="auto">
            <a:xfrm>
              <a:off x="2607" y="1214"/>
              <a:ext cx="816" cy="2000"/>
            </a:xfrm>
            <a:custGeom>
              <a:avLst/>
              <a:gdLst>
                <a:gd name="T0" fmla="*/ 0 w 816"/>
                <a:gd name="T1" fmla="*/ 2000 h 2000"/>
                <a:gd name="T2" fmla="*/ 810 w 816"/>
                <a:gd name="T3" fmla="*/ 0 h 2000"/>
                <a:gd name="T4" fmla="*/ 816 w 816"/>
                <a:gd name="T5" fmla="*/ 0 h 2000"/>
                <a:gd name="T6" fmla="*/ 3 w 816"/>
                <a:gd name="T7" fmla="*/ 2000 h 2000"/>
                <a:gd name="T8" fmla="*/ 0 w 816"/>
                <a:gd name="T9" fmla="*/ 2000 h 20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16" h="2000">
                  <a:moveTo>
                    <a:pt x="0" y="2000"/>
                  </a:moveTo>
                  <a:lnTo>
                    <a:pt x="810" y="0"/>
                  </a:lnTo>
                  <a:lnTo>
                    <a:pt x="816" y="0"/>
                  </a:lnTo>
                  <a:lnTo>
                    <a:pt x="3" y="2000"/>
                  </a:lnTo>
                  <a:lnTo>
                    <a:pt x="0" y="200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46" name="Freeform 68">
              <a:extLst>
                <a:ext uri="{FF2B5EF4-FFF2-40B4-BE49-F238E27FC236}">
                  <a16:creationId xmlns:a16="http://schemas.microsoft.com/office/drawing/2014/main" xmlns="" id="{3955EB57-A10B-491E-83CF-0FDFBBEB1349}"/>
                </a:ext>
              </a:extLst>
            </xdr:cNvPr>
            <xdr:cNvSpPr>
              <a:spLocks/>
            </xdr:cNvSpPr>
          </xdr:nvSpPr>
          <xdr:spPr bwMode="auto">
            <a:xfrm>
              <a:off x="2607" y="1214"/>
              <a:ext cx="816" cy="2000"/>
            </a:xfrm>
            <a:custGeom>
              <a:avLst/>
              <a:gdLst>
                <a:gd name="T0" fmla="*/ 0 w 272"/>
                <a:gd name="T1" fmla="*/ 666 h 666"/>
                <a:gd name="T2" fmla="*/ 270 w 272"/>
                <a:gd name="T3" fmla="*/ 0 h 666"/>
                <a:gd name="T4" fmla="*/ 272 w 272"/>
                <a:gd name="T5" fmla="*/ 0 h 666"/>
                <a:gd name="T6" fmla="*/ 1 w 272"/>
                <a:gd name="T7" fmla="*/ 666 h 666"/>
                <a:gd name="T8" fmla="*/ 0 w 272"/>
                <a:gd name="T9" fmla="*/ 666 h 6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2" h="666">
                  <a:moveTo>
                    <a:pt x="0" y="666"/>
                  </a:moveTo>
                  <a:lnTo>
                    <a:pt x="270" y="0"/>
                  </a:lnTo>
                  <a:lnTo>
                    <a:pt x="272" y="0"/>
                  </a:lnTo>
                  <a:lnTo>
                    <a:pt x="1" y="666"/>
                  </a:lnTo>
                  <a:lnTo>
                    <a:pt x="0" y="66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47" name="Freeform 69">
              <a:extLst>
                <a:ext uri="{FF2B5EF4-FFF2-40B4-BE49-F238E27FC236}">
                  <a16:creationId xmlns:a16="http://schemas.microsoft.com/office/drawing/2014/main" xmlns="" id="{18C2F109-EEC1-44A9-B25B-DE3BB107A765}"/>
                </a:ext>
              </a:extLst>
            </xdr:cNvPr>
            <xdr:cNvSpPr>
              <a:spLocks/>
            </xdr:cNvSpPr>
          </xdr:nvSpPr>
          <xdr:spPr bwMode="auto">
            <a:xfrm>
              <a:off x="2205" y="1211"/>
              <a:ext cx="1212" cy="1805"/>
            </a:xfrm>
            <a:custGeom>
              <a:avLst/>
              <a:gdLst>
                <a:gd name="T0" fmla="*/ 0 w 1212"/>
                <a:gd name="T1" fmla="*/ 1802 h 1805"/>
                <a:gd name="T2" fmla="*/ 1209 w 1212"/>
                <a:gd name="T3" fmla="*/ 0 h 1805"/>
                <a:gd name="T4" fmla="*/ 1212 w 1212"/>
                <a:gd name="T5" fmla="*/ 0 h 1805"/>
                <a:gd name="T6" fmla="*/ 0 w 1212"/>
                <a:gd name="T7" fmla="*/ 1805 h 1805"/>
                <a:gd name="T8" fmla="*/ 0 w 1212"/>
                <a:gd name="T9" fmla="*/ 1802 h 18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12" h="1805">
                  <a:moveTo>
                    <a:pt x="0" y="1802"/>
                  </a:moveTo>
                  <a:lnTo>
                    <a:pt x="1209" y="0"/>
                  </a:lnTo>
                  <a:lnTo>
                    <a:pt x="1212" y="0"/>
                  </a:lnTo>
                  <a:lnTo>
                    <a:pt x="0" y="1805"/>
                  </a:lnTo>
                  <a:lnTo>
                    <a:pt x="0" y="18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48" name="Freeform 70">
              <a:extLst>
                <a:ext uri="{FF2B5EF4-FFF2-40B4-BE49-F238E27FC236}">
                  <a16:creationId xmlns:a16="http://schemas.microsoft.com/office/drawing/2014/main" xmlns="" id="{F09D10BC-602A-4C26-8D3E-1F74A215929E}"/>
                </a:ext>
              </a:extLst>
            </xdr:cNvPr>
            <xdr:cNvSpPr>
              <a:spLocks/>
            </xdr:cNvSpPr>
          </xdr:nvSpPr>
          <xdr:spPr bwMode="auto">
            <a:xfrm>
              <a:off x="2205" y="1211"/>
              <a:ext cx="1212" cy="1805"/>
            </a:xfrm>
            <a:custGeom>
              <a:avLst/>
              <a:gdLst>
                <a:gd name="T0" fmla="*/ 0 w 404"/>
                <a:gd name="T1" fmla="*/ 600 h 601"/>
                <a:gd name="T2" fmla="*/ 403 w 404"/>
                <a:gd name="T3" fmla="*/ 0 h 601"/>
                <a:gd name="T4" fmla="*/ 404 w 404"/>
                <a:gd name="T5" fmla="*/ 0 h 601"/>
                <a:gd name="T6" fmla="*/ 0 w 404"/>
                <a:gd name="T7" fmla="*/ 601 h 601"/>
                <a:gd name="T8" fmla="*/ 0 w 404"/>
                <a:gd name="T9" fmla="*/ 600 h 6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4" h="601">
                  <a:moveTo>
                    <a:pt x="0" y="600"/>
                  </a:moveTo>
                  <a:lnTo>
                    <a:pt x="403" y="0"/>
                  </a:lnTo>
                  <a:lnTo>
                    <a:pt x="404" y="0"/>
                  </a:lnTo>
                  <a:lnTo>
                    <a:pt x="0" y="601"/>
                  </a:lnTo>
                  <a:lnTo>
                    <a:pt x="0" y="60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49" name="Freeform 71">
              <a:extLst>
                <a:ext uri="{FF2B5EF4-FFF2-40B4-BE49-F238E27FC236}">
                  <a16:creationId xmlns:a16="http://schemas.microsoft.com/office/drawing/2014/main" xmlns="" id="{4C52B6C3-8122-4514-B803-F087DA083724}"/>
                </a:ext>
              </a:extLst>
            </xdr:cNvPr>
            <xdr:cNvSpPr>
              <a:spLocks/>
            </xdr:cNvSpPr>
          </xdr:nvSpPr>
          <xdr:spPr bwMode="auto">
            <a:xfrm>
              <a:off x="1830" y="1205"/>
              <a:ext cx="1581" cy="1255"/>
            </a:xfrm>
            <a:custGeom>
              <a:avLst/>
              <a:gdLst>
                <a:gd name="T0" fmla="*/ 0 w 1581"/>
                <a:gd name="T1" fmla="*/ 1249 h 1255"/>
                <a:gd name="T2" fmla="*/ 1578 w 1581"/>
                <a:gd name="T3" fmla="*/ 0 h 1255"/>
                <a:gd name="T4" fmla="*/ 1581 w 1581"/>
                <a:gd name="T5" fmla="*/ 3 h 1255"/>
                <a:gd name="T6" fmla="*/ 3 w 1581"/>
                <a:gd name="T7" fmla="*/ 1255 h 1255"/>
                <a:gd name="T8" fmla="*/ 0 w 1581"/>
                <a:gd name="T9" fmla="*/ 1249 h 12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81" h="1255">
                  <a:moveTo>
                    <a:pt x="0" y="1249"/>
                  </a:moveTo>
                  <a:lnTo>
                    <a:pt x="1578" y="0"/>
                  </a:lnTo>
                  <a:lnTo>
                    <a:pt x="1581" y="3"/>
                  </a:lnTo>
                  <a:lnTo>
                    <a:pt x="3" y="1255"/>
                  </a:lnTo>
                  <a:lnTo>
                    <a:pt x="0" y="12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50" name="Freeform 72">
              <a:extLst>
                <a:ext uri="{FF2B5EF4-FFF2-40B4-BE49-F238E27FC236}">
                  <a16:creationId xmlns:a16="http://schemas.microsoft.com/office/drawing/2014/main" xmlns="" id="{A633154B-05BA-4258-8ACF-CD6C6BDC594C}"/>
                </a:ext>
              </a:extLst>
            </xdr:cNvPr>
            <xdr:cNvSpPr>
              <a:spLocks/>
            </xdr:cNvSpPr>
          </xdr:nvSpPr>
          <xdr:spPr bwMode="auto">
            <a:xfrm>
              <a:off x="1830" y="1205"/>
              <a:ext cx="1581" cy="1255"/>
            </a:xfrm>
            <a:custGeom>
              <a:avLst/>
              <a:gdLst>
                <a:gd name="T0" fmla="*/ 0 w 527"/>
                <a:gd name="T1" fmla="*/ 416 h 418"/>
                <a:gd name="T2" fmla="*/ 526 w 527"/>
                <a:gd name="T3" fmla="*/ 0 h 418"/>
                <a:gd name="T4" fmla="*/ 527 w 527"/>
                <a:gd name="T5" fmla="*/ 1 h 418"/>
                <a:gd name="T6" fmla="*/ 1 w 527"/>
                <a:gd name="T7" fmla="*/ 418 h 418"/>
                <a:gd name="T8" fmla="*/ 0 w 527"/>
                <a:gd name="T9" fmla="*/ 416 h 4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7" h="418">
                  <a:moveTo>
                    <a:pt x="0" y="416"/>
                  </a:moveTo>
                  <a:lnTo>
                    <a:pt x="526" y="0"/>
                  </a:lnTo>
                  <a:lnTo>
                    <a:pt x="527" y="1"/>
                  </a:lnTo>
                  <a:lnTo>
                    <a:pt x="1" y="418"/>
                  </a:lnTo>
                  <a:lnTo>
                    <a:pt x="0" y="41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51" name="Freeform 73">
              <a:extLst>
                <a:ext uri="{FF2B5EF4-FFF2-40B4-BE49-F238E27FC236}">
                  <a16:creationId xmlns:a16="http://schemas.microsoft.com/office/drawing/2014/main" xmlns="" id="{B285CAC7-3E89-4C35-A75E-C75780AB8B84}"/>
                </a:ext>
              </a:extLst>
            </xdr:cNvPr>
            <xdr:cNvSpPr>
              <a:spLocks/>
            </xdr:cNvSpPr>
          </xdr:nvSpPr>
          <xdr:spPr bwMode="auto">
            <a:xfrm>
              <a:off x="1794" y="1205"/>
              <a:ext cx="1614" cy="1030"/>
            </a:xfrm>
            <a:custGeom>
              <a:avLst/>
              <a:gdLst>
                <a:gd name="T0" fmla="*/ 0 w 1614"/>
                <a:gd name="T1" fmla="*/ 1027 h 1030"/>
                <a:gd name="T2" fmla="*/ 1614 w 1614"/>
                <a:gd name="T3" fmla="*/ 0 h 1030"/>
                <a:gd name="T4" fmla="*/ 1614 w 1614"/>
                <a:gd name="T5" fmla="*/ 0 h 1030"/>
                <a:gd name="T6" fmla="*/ 0 w 1614"/>
                <a:gd name="T7" fmla="*/ 1030 h 1030"/>
                <a:gd name="T8" fmla="*/ 0 w 1614"/>
                <a:gd name="T9" fmla="*/ 1027 h 10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14" h="1030">
                  <a:moveTo>
                    <a:pt x="0" y="1027"/>
                  </a:moveTo>
                  <a:lnTo>
                    <a:pt x="1614" y="0"/>
                  </a:lnTo>
                  <a:lnTo>
                    <a:pt x="1614" y="0"/>
                  </a:lnTo>
                  <a:lnTo>
                    <a:pt x="0" y="1030"/>
                  </a:lnTo>
                  <a:lnTo>
                    <a:pt x="0" y="102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52" name="Freeform 74">
              <a:extLst>
                <a:ext uri="{FF2B5EF4-FFF2-40B4-BE49-F238E27FC236}">
                  <a16:creationId xmlns:a16="http://schemas.microsoft.com/office/drawing/2014/main" xmlns="" id="{5C93ADCF-6A53-4836-AE61-61252FA40278}"/>
                </a:ext>
              </a:extLst>
            </xdr:cNvPr>
            <xdr:cNvSpPr>
              <a:spLocks/>
            </xdr:cNvSpPr>
          </xdr:nvSpPr>
          <xdr:spPr bwMode="auto">
            <a:xfrm>
              <a:off x="1794" y="1205"/>
              <a:ext cx="1614" cy="1030"/>
            </a:xfrm>
            <a:custGeom>
              <a:avLst/>
              <a:gdLst>
                <a:gd name="T0" fmla="*/ 0 w 538"/>
                <a:gd name="T1" fmla="*/ 342 h 343"/>
                <a:gd name="T2" fmla="*/ 538 w 538"/>
                <a:gd name="T3" fmla="*/ 0 h 343"/>
                <a:gd name="T4" fmla="*/ 538 w 538"/>
                <a:gd name="T5" fmla="*/ 0 h 343"/>
                <a:gd name="T6" fmla="*/ 0 w 538"/>
                <a:gd name="T7" fmla="*/ 343 h 343"/>
                <a:gd name="T8" fmla="*/ 0 w 538"/>
                <a:gd name="T9" fmla="*/ 342 h 3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8" h="343">
                  <a:moveTo>
                    <a:pt x="0" y="342"/>
                  </a:moveTo>
                  <a:lnTo>
                    <a:pt x="538" y="0"/>
                  </a:lnTo>
                  <a:lnTo>
                    <a:pt x="538" y="0"/>
                  </a:lnTo>
                  <a:lnTo>
                    <a:pt x="0" y="343"/>
                  </a:lnTo>
                  <a:lnTo>
                    <a:pt x="0" y="34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53" name="Freeform 75">
              <a:extLst>
                <a:ext uri="{FF2B5EF4-FFF2-40B4-BE49-F238E27FC236}">
                  <a16:creationId xmlns:a16="http://schemas.microsoft.com/office/drawing/2014/main" xmlns="" id="{36E50401-68FF-4DA2-B547-9C0A1CAAF67D}"/>
                </a:ext>
              </a:extLst>
            </xdr:cNvPr>
            <xdr:cNvSpPr>
              <a:spLocks/>
            </xdr:cNvSpPr>
          </xdr:nvSpPr>
          <xdr:spPr bwMode="auto">
            <a:xfrm>
              <a:off x="1800" y="1202"/>
              <a:ext cx="1608" cy="805"/>
            </a:xfrm>
            <a:custGeom>
              <a:avLst/>
              <a:gdLst>
                <a:gd name="T0" fmla="*/ 0 w 1608"/>
                <a:gd name="T1" fmla="*/ 805 h 805"/>
                <a:gd name="T2" fmla="*/ 1608 w 1608"/>
                <a:gd name="T3" fmla="*/ 0 h 805"/>
                <a:gd name="T4" fmla="*/ 1608 w 1608"/>
                <a:gd name="T5" fmla="*/ 0 h 805"/>
                <a:gd name="T6" fmla="*/ 0 w 1608"/>
                <a:gd name="T7" fmla="*/ 805 h 8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08" h="805">
                  <a:moveTo>
                    <a:pt x="0" y="805"/>
                  </a:moveTo>
                  <a:lnTo>
                    <a:pt x="1608" y="0"/>
                  </a:lnTo>
                  <a:lnTo>
                    <a:pt x="1608" y="0"/>
                  </a:lnTo>
                  <a:lnTo>
                    <a:pt x="0" y="80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54" name="Freeform 76">
              <a:extLst>
                <a:ext uri="{FF2B5EF4-FFF2-40B4-BE49-F238E27FC236}">
                  <a16:creationId xmlns:a16="http://schemas.microsoft.com/office/drawing/2014/main" xmlns="" id="{64A3AB35-3018-4D5E-9682-D186CD059DF7}"/>
                </a:ext>
              </a:extLst>
            </xdr:cNvPr>
            <xdr:cNvSpPr>
              <a:spLocks/>
            </xdr:cNvSpPr>
          </xdr:nvSpPr>
          <xdr:spPr bwMode="auto">
            <a:xfrm>
              <a:off x="1800" y="1202"/>
              <a:ext cx="1608" cy="805"/>
            </a:xfrm>
            <a:custGeom>
              <a:avLst/>
              <a:gdLst>
                <a:gd name="T0" fmla="*/ 0 w 536"/>
                <a:gd name="T1" fmla="*/ 268 h 268"/>
                <a:gd name="T2" fmla="*/ 536 w 536"/>
                <a:gd name="T3" fmla="*/ 0 h 268"/>
                <a:gd name="T4" fmla="*/ 536 w 536"/>
                <a:gd name="T5" fmla="*/ 0 h 268"/>
                <a:gd name="T6" fmla="*/ 0 w 536"/>
                <a:gd name="T7" fmla="*/ 268 h 268"/>
                <a:gd name="T8" fmla="*/ 0 w 536"/>
                <a:gd name="T9" fmla="*/ 268 h 2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6" h="268">
                  <a:moveTo>
                    <a:pt x="0" y="268"/>
                  </a:moveTo>
                  <a:lnTo>
                    <a:pt x="536" y="0"/>
                  </a:lnTo>
                  <a:lnTo>
                    <a:pt x="536" y="0"/>
                  </a:lnTo>
                  <a:lnTo>
                    <a:pt x="0" y="268"/>
                  </a:lnTo>
                  <a:lnTo>
                    <a:pt x="0" y="26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55" name="Freeform 77">
              <a:extLst>
                <a:ext uri="{FF2B5EF4-FFF2-40B4-BE49-F238E27FC236}">
                  <a16:creationId xmlns:a16="http://schemas.microsoft.com/office/drawing/2014/main" xmlns="" id="{B6B737E1-3FB0-432A-BF39-6DBCB9F00BCB}"/>
                </a:ext>
              </a:extLst>
            </xdr:cNvPr>
            <xdr:cNvSpPr>
              <a:spLocks/>
            </xdr:cNvSpPr>
          </xdr:nvSpPr>
          <xdr:spPr bwMode="auto">
            <a:xfrm>
              <a:off x="1854" y="1199"/>
              <a:ext cx="1554" cy="589"/>
            </a:xfrm>
            <a:custGeom>
              <a:avLst/>
              <a:gdLst>
                <a:gd name="T0" fmla="*/ 0 w 1554"/>
                <a:gd name="T1" fmla="*/ 586 h 589"/>
                <a:gd name="T2" fmla="*/ 1551 w 1554"/>
                <a:gd name="T3" fmla="*/ 0 h 589"/>
                <a:gd name="T4" fmla="*/ 1554 w 1554"/>
                <a:gd name="T5" fmla="*/ 3 h 589"/>
                <a:gd name="T6" fmla="*/ 0 w 1554"/>
                <a:gd name="T7" fmla="*/ 589 h 589"/>
                <a:gd name="T8" fmla="*/ 0 w 1554"/>
                <a:gd name="T9" fmla="*/ 586 h 5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54" h="589">
                  <a:moveTo>
                    <a:pt x="0" y="586"/>
                  </a:moveTo>
                  <a:lnTo>
                    <a:pt x="1551" y="0"/>
                  </a:lnTo>
                  <a:lnTo>
                    <a:pt x="1554" y="3"/>
                  </a:lnTo>
                  <a:lnTo>
                    <a:pt x="0" y="589"/>
                  </a:lnTo>
                  <a:lnTo>
                    <a:pt x="0" y="58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56" name="Freeform 78">
              <a:extLst>
                <a:ext uri="{FF2B5EF4-FFF2-40B4-BE49-F238E27FC236}">
                  <a16:creationId xmlns:a16="http://schemas.microsoft.com/office/drawing/2014/main" xmlns="" id="{27567D4E-A75D-4774-B0B5-73D11A4D1AB4}"/>
                </a:ext>
              </a:extLst>
            </xdr:cNvPr>
            <xdr:cNvSpPr>
              <a:spLocks/>
            </xdr:cNvSpPr>
          </xdr:nvSpPr>
          <xdr:spPr bwMode="auto">
            <a:xfrm>
              <a:off x="1854" y="1199"/>
              <a:ext cx="1554" cy="589"/>
            </a:xfrm>
            <a:custGeom>
              <a:avLst/>
              <a:gdLst>
                <a:gd name="T0" fmla="*/ 0 w 518"/>
                <a:gd name="T1" fmla="*/ 195 h 196"/>
                <a:gd name="T2" fmla="*/ 517 w 518"/>
                <a:gd name="T3" fmla="*/ 0 h 196"/>
                <a:gd name="T4" fmla="*/ 518 w 518"/>
                <a:gd name="T5" fmla="*/ 1 h 196"/>
                <a:gd name="T6" fmla="*/ 0 w 518"/>
                <a:gd name="T7" fmla="*/ 196 h 196"/>
                <a:gd name="T8" fmla="*/ 0 w 518"/>
                <a:gd name="T9" fmla="*/ 195 h 1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8" h="196">
                  <a:moveTo>
                    <a:pt x="0" y="195"/>
                  </a:moveTo>
                  <a:lnTo>
                    <a:pt x="517" y="0"/>
                  </a:lnTo>
                  <a:lnTo>
                    <a:pt x="518" y="1"/>
                  </a:lnTo>
                  <a:lnTo>
                    <a:pt x="0" y="196"/>
                  </a:lnTo>
                  <a:lnTo>
                    <a:pt x="0" y="19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57" name="Freeform 79">
              <a:extLst>
                <a:ext uri="{FF2B5EF4-FFF2-40B4-BE49-F238E27FC236}">
                  <a16:creationId xmlns:a16="http://schemas.microsoft.com/office/drawing/2014/main" xmlns="" id="{11EF2836-53EC-4965-831E-EAA69A20B124}"/>
                </a:ext>
              </a:extLst>
            </xdr:cNvPr>
            <xdr:cNvSpPr>
              <a:spLocks/>
            </xdr:cNvSpPr>
          </xdr:nvSpPr>
          <xdr:spPr bwMode="auto">
            <a:xfrm>
              <a:off x="1896" y="1199"/>
              <a:ext cx="1509" cy="484"/>
            </a:xfrm>
            <a:custGeom>
              <a:avLst/>
              <a:gdLst>
                <a:gd name="T0" fmla="*/ 0 w 1509"/>
                <a:gd name="T1" fmla="*/ 484 h 484"/>
                <a:gd name="T2" fmla="*/ 1509 w 1509"/>
                <a:gd name="T3" fmla="*/ 0 h 484"/>
                <a:gd name="T4" fmla="*/ 1509 w 1509"/>
                <a:gd name="T5" fmla="*/ 0 h 484"/>
                <a:gd name="T6" fmla="*/ 0 w 1509"/>
                <a:gd name="T7" fmla="*/ 484 h 4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09" h="484">
                  <a:moveTo>
                    <a:pt x="0" y="484"/>
                  </a:moveTo>
                  <a:lnTo>
                    <a:pt x="1509" y="0"/>
                  </a:lnTo>
                  <a:lnTo>
                    <a:pt x="1509" y="0"/>
                  </a:lnTo>
                  <a:lnTo>
                    <a:pt x="0" y="48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58" name="Freeform 80">
              <a:extLst>
                <a:ext uri="{FF2B5EF4-FFF2-40B4-BE49-F238E27FC236}">
                  <a16:creationId xmlns:a16="http://schemas.microsoft.com/office/drawing/2014/main" xmlns="" id="{E7DF635F-0DB4-411D-B807-BDDFE393A950}"/>
                </a:ext>
              </a:extLst>
            </xdr:cNvPr>
            <xdr:cNvSpPr>
              <a:spLocks/>
            </xdr:cNvSpPr>
          </xdr:nvSpPr>
          <xdr:spPr bwMode="auto">
            <a:xfrm>
              <a:off x="1896" y="1199"/>
              <a:ext cx="1509" cy="484"/>
            </a:xfrm>
            <a:custGeom>
              <a:avLst/>
              <a:gdLst>
                <a:gd name="T0" fmla="*/ 0 w 503"/>
                <a:gd name="T1" fmla="*/ 161 h 161"/>
                <a:gd name="T2" fmla="*/ 503 w 503"/>
                <a:gd name="T3" fmla="*/ 0 h 161"/>
                <a:gd name="T4" fmla="*/ 503 w 503"/>
                <a:gd name="T5" fmla="*/ 0 h 161"/>
                <a:gd name="T6" fmla="*/ 0 w 503"/>
                <a:gd name="T7" fmla="*/ 161 h 161"/>
                <a:gd name="T8" fmla="*/ 0 w 503"/>
                <a:gd name="T9" fmla="*/ 161 h 1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03" h="161">
                  <a:moveTo>
                    <a:pt x="0" y="161"/>
                  </a:moveTo>
                  <a:lnTo>
                    <a:pt x="503" y="0"/>
                  </a:lnTo>
                  <a:lnTo>
                    <a:pt x="503" y="0"/>
                  </a:lnTo>
                  <a:lnTo>
                    <a:pt x="0" y="161"/>
                  </a:lnTo>
                  <a:lnTo>
                    <a:pt x="0" y="16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59" name="Freeform 81">
              <a:extLst>
                <a:ext uri="{FF2B5EF4-FFF2-40B4-BE49-F238E27FC236}">
                  <a16:creationId xmlns:a16="http://schemas.microsoft.com/office/drawing/2014/main" xmlns="" id="{BE0A698A-37A0-45A2-AE7F-28E30EB09CBA}"/>
                </a:ext>
              </a:extLst>
            </xdr:cNvPr>
            <xdr:cNvSpPr>
              <a:spLocks/>
            </xdr:cNvSpPr>
          </xdr:nvSpPr>
          <xdr:spPr bwMode="auto">
            <a:xfrm>
              <a:off x="3537" y="1274"/>
              <a:ext cx="438" cy="724"/>
            </a:xfrm>
            <a:custGeom>
              <a:avLst/>
              <a:gdLst>
                <a:gd name="T0" fmla="*/ 435 w 438"/>
                <a:gd name="T1" fmla="*/ 724 h 724"/>
                <a:gd name="T2" fmla="*/ 0 w 438"/>
                <a:gd name="T3" fmla="*/ 0 h 724"/>
                <a:gd name="T4" fmla="*/ 3 w 438"/>
                <a:gd name="T5" fmla="*/ 0 h 724"/>
                <a:gd name="T6" fmla="*/ 438 w 438"/>
                <a:gd name="T7" fmla="*/ 724 h 724"/>
                <a:gd name="T8" fmla="*/ 435 w 438"/>
                <a:gd name="T9" fmla="*/ 724 h 7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38" h="724">
                  <a:moveTo>
                    <a:pt x="435" y="724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438" y="724"/>
                  </a:lnTo>
                  <a:lnTo>
                    <a:pt x="435" y="72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60" name="Freeform 82">
              <a:extLst>
                <a:ext uri="{FF2B5EF4-FFF2-40B4-BE49-F238E27FC236}">
                  <a16:creationId xmlns:a16="http://schemas.microsoft.com/office/drawing/2014/main" xmlns="" id="{6C7F76E2-245B-4A02-99CA-A480398F4E03}"/>
                </a:ext>
              </a:extLst>
            </xdr:cNvPr>
            <xdr:cNvSpPr>
              <a:spLocks/>
            </xdr:cNvSpPr>
          </xdr:nvSpPr>
          <xdr:spPr bwMode="auto">
            <a:xfrm>
              <a:off x="3537" y="1274"/>
              <a:ext cx="438" cy="724"/>
            </a:xfrm>
            <a:custGeom>
              <a:avLst/>
              <a:gdLst>
                <a:gd name="T0" fmla="*/ 145 w 146"/>
                <a:gd name="T1" fmla="*/ 241 h 241"/>
                <a:gd name="T2" fmla="*/ 0 w 146"/>
                <a:gd name="T3" fmla="*/ 0 h 241"/>
                <a:gd name="T4" fmla="*/ 1 w 146"/>
                <a:gd name="T5" fmla="*/ 0 h 241"/>
                <a:gd name="T6" fmla="*/ 146 w 146"/>
                <a:gd name="T7" fmla="*/ 241 h 241"/>
                <a:gd name="T8" fmla="*/ 145 w 146"/>
                <a:gd name="T9" fmla="*/ 241 h 2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6" h="241">
                  <a:moveTo>
                    <a:pt x="145" y="241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46" y="241"/>
                  </a:lnTo>
                  <a:lnTo>
                    <a:pt x="145" y="24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61" name="Freeform 83">
              <a:extLst>
                <a:ext uri="{FF2B5EF4-FFF2-40B4-BE49-F238E27FC236}">
                  <a16:creationId xmlns:a16="http://schemas.microsoft.com/office/drawing/2014/main" xmlns="" id="{303AF292-0FFB-4BBF-9D6C-C88D891412CE}"/>
                </a:ext>
              </a:extLst>
            </xdr:cNvPr>
            <xdr:cNvSpPr>
              <a:spLocks/>
            </xdr:cNvSpPr>
          </xdr:nvSpPr>
          <xdr:spPr bwMode="auto">
            <a:xfrm>
              <a:off x="1974" y="1271"/>
              <a:ext cx="1536" cy="1492"/>
            </a:xfrm>
            <a:custGeom>
              <a:avLst/>
              <a:gdLst>
                <a:gd name="T0" fmla="*/ 0 w 1536"/>
                <a:gd name="T1" fmla="*/ 1492 h 1492"/>
                <a:gd name="T2" fmla="*/ 1536 w 1536"/>
                <a:gd name="T3" fmla="*/ 0 h 1492"/>
                <a:gd name="T4" fmla="*/ 1536 w 1536"/>
                <a:gd name="T5" fmla="*/ 0 h 1492"/>
                <a:gd name="T6" fmla="*/ 3 w 1536"/>
                <a:gd name="T7" fmla="*/ 1492 h 1492"/>
                <a:gd name="T8" fmla="*/ 0 w 1536"/>
                <a:gd name="T9" fmla="*/ 1492 h 14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36" h="1492">
                  <a:moveTo>
                    <a:pt x="0" y="1492"/>
                  </a:moveTo>
                  <a:lnTo>
                    <a:pt x="1536" y="0"/>
                  </a:lnTo>
                  <a:lnTo>
                    <a:pt x="1536" y="0"/>
                  </a:lnTo>
                  <a:lnTo>
                    <a:pt x="3" y="1492"/>
                  </a:lnTo>
                  <a:lnTo>
                    <a:pt x="0" y="149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62" name="Freeform 84">
              <a:extLst>
                <a:ext uri="{FF2B5EF4-FFF2-40B4-BE49-F238E27FC236}">
                  <a16:creationId xmlns:a16="http://schemas.microsoft.com/office/drawing/2014/main" xmlns="" id="{56B89B91-6EC3-4D39-ADB5-994E6EA39472}"/>
                </a:ext>
              </a:extLst>
            </xdr:cNvPr>
            <xdr:cNvSpPr>
              <a:spLocks/>
            </xdr:cNvSpPr>
          </xdr:nvSpPr>
          <xdr:spPr bwMode="auto">
            <a:xfrm>
              <a:off x="1974" y="1271"/>
              <a:ext cx="1536" cy="1492"/>
            </a:xfrm>
            <a:custGeom>
              <a:avLst/>
              <a:gdLst>
                <a:gd name="T0" fmla="*/ 0 w 512"/>
                <a:gd name="T1" fmla="*/ 497 h 497"/>
                <a:gd name="T2" fmla="*/ 512 w 512"/>
                <a:gd name="T3" fmla="*/ 0 h 497"/>
                <a:gd name="T4" fmla="*/ 512 w 512"/>
                <a:gd name="T5" fmla="*/ 0 h 497"/>
                <a:gd name="T6" fmla="*/ 1 w 512"/>
                <a:gd name="T7" fmla="*/ 497 h 497"/>
                <a:gd name="T8" fmla="*/ 0 w 512"/>
                <a:gd name="T9" fmla="*/ 497 h 4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2" h="497">
                  <a:moveTo>
                    <a:pt x="0" y="497"/>
                  </a:moveTo>
                  <a:lnTo>
                    <a:pt x="512" y="0"/>
                  </a:lnTo>
                  <a:lnTo>
                    <a:pt x="512" y="0"/>
                  </a:lnTo>
                  <a:lnTo>
                    <a:pt x="1" y="497"/>
                  </a:lnTo>
                  <a:lnTo>
                    <a:pt x="0" y="49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63" name="Freeform 85">
              <a:extLst>
                <a:ext uri="{FF2B5EF4-FFF2-40B4-BE49-F238E27FC236}">
                  <a16:creationId xmlns:a16="http://schemas.microsoft.com/office/drawing/2014/main" xmlns="" id="{987BCA3C-932B-4F5C-8931-DE7C4A4C500C}"/>
                </a:ext>
              </a:extLst>
            </xdr:cNvPr>
            <xdr:cNvSpPr>
              <a:spLocks/>
            </xdr:cNvSpPr>
          </xdr:nvSpPr>
          <xdr:spPr bwMode="auto">
            <a:xfrm>
              <a:off x="3618" y="1346"/>
              <a:ext cx="327" cy="1102"/>
            </a:xfrm>
            <a:custGeom>
              <a:avLst/>
              <a:gdLst>
                <a:gd name="T0" fmla="*/ 321 w 327"/>
                <a:gd name="T1" fmla="*/ 1102 h 1102"/>
                <a:gd name="T2" fmla="*/ 0 w 327"/>
                <a:gd name="T3" fmla="*/ 3 h 1102"/>
                <a:gd name="T4" fmla="*/ 9 w 327"/>
                <a:gd name="T5" fmla="*/ 0 h 1102"/>
                <a:gd name="T6" fmla="*/ 327 w 327"/>
                <a:gd name="T7" fmla="*/ 1099 h 1102"/>
                <a:gd name="T8" fmla="*/ 321 w 327"/>
                <a:gd name="T9" fmla="*/ 1102 h 11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7" h="1102">
                  <a:moveTo>
                    <a:pt x="321" y="1102"/>
                  </a:moveTo>
                  <a:lnTo>
                    <a:pt x="0" y="3"/>
                  </a:lnTo>
                  <a:lnTo>
                    <a:pt x="9" y="0"/>
                  </a:lnTo>
                  <a:lnTo>
                    <a:pt x="327" y="1099"/>
                  </a:lnTo>
                  <a:lnTo>
                    <a:pt x="321" y="11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64" name="Freeform 86">
              <a:extLst>
                <a:ext uri="{FF2B5EF4-FFF2-40B4-BE49-F238E27FC236}">
                  <a16:creationId xmlns:a16="http://schemas.microsoft.com/office/drawing/2014/main" xmlns="" id="{63352325-4F5D-4C34-8BF4-F1F8E9285F8F}"/>
                </a:ext>
              </a:extLst>
            </xdr:cNvPr>
            <xdr:cNvSpPr>
              <a:spLocks/>
            </xdr:cNvSpPr>
          </xdr:nvSpPr>
          <xdr:spPr bwMode="auto">
            <a:xfrm>
              <a:off x="3618" y="1346"/>
              <a:ext cx="327" cy="1102"/>
            </a:xfrm>
            <a:custGeom>
              <a:avLst/>
              <a:gdLst>
                <a:gd name="T0" fmla="*/ 107 w 109"/>
                <a:gd name="T1" fmla="*/ 367 h 367"/>
                <a:gd name="T2" fmla="*/ 0 w 109"/>
                <a:gd name="T3" fmla="*/ 1 h 367"/>
                <a:gd name="T4" fmla="*/ 3 w 109"/>
                <a:gd name="T5" fmla="*/ 0 h 367"/>
                <a:gd name="T6" fmla="*/ 109 w 109"/>
                <a:gd name="T7" fmla="*/ 366 h 367"/>
                <a:gd name="T8" fmla="*/ 107 w 109"/>
                <a:gd name="T9" fmla="*/ 367 h 3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9" h="367">
                  <a:moveTo>
                    <a:pt x="107" y="367"/>
                  </a:moveTo>
                  <a:lnTo>
                    <a:pt x="0" y="1"/>
                  </a:lnTo>
                  <a:lnTo>
                    <a:pt x="3" y="0"/>
                  </a:lnTo>
                  <a:lnTo>
                    <a:pt x="109" y="366"/>
                  </a:lnTo>
                  <a:lnTo>
                    <a:pt x="107" y="36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65" name="Freeform 87">
              <a:extLst>
                <a:ext uri="{FF2B5EF4-FFF2-40B4-BE49-F238E27FC236}">
                  <a16:creationId xmlns:a16="http://schemas.microsoft.com/office/drawing/2014/main" xmlns="" id="{D57EE186-9B9D-4985-9588-C3C680075173}"/>
                </a:ext>
              </a:extLst>
            </xdr:cNvPr>
            <xdr:cNvSpPr>
              <a:spLocks/>
            </xdr:cNvSpPr>
          </xdr:nvSpPr>
          <xdr:spPr bwMode="auto">
            <a:xfrm>
              <a:off x="2790" y="1058"/>
              <a:ext cx="804" cy="261"/>
            </a:xfrm>
            <a:custGeom>
              <a:avLst/>
              <a:gdLst>
                <a:gd name="T0" fmla="*/ 0 w 804"/>
                <a:gd name="T1" fmla="*/ 0 h 261"/>
                <a:gd name="T2" fmla="*/ 804 w 804"/>
                <a:gd name="T3" fmla="*/ 255 h 261"/>
                <a:gd name="T4" fmla="*/ 801 w 804"/>
                <a:gd name="T5" fmla="*/ 261 h 261"/>
                <a:gd name="T6" fmla="*/ 0 w 804"/>
                <a:gd name="T7" fmla="*/ 6 h 261"/>
                <a:gd name="T8" fmla="*/ 0 w 804"/>
                <a:gd name="T9" fmla="*/ 0 h 2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04" h="261">
                  <a:moveTo>
                    <a:pt x="0" y="0"/>
                  </a:moveTo>
                  <a:lnTo>
                    <a:pt x="804" y="255"/>
                  </a:lnTo>
                  <a:lnTo>
                    <a:pt x="801" y="261"/>
                  </a:lnTo>
                  <a:lnTo>
                    <a:pt x="0" y="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66" name="Freeform 88">
              <a:extLst>
                <a:ext uri="{FF2B5EF4-FFF2-40B4-BE49-F238E27FC236}">
                  <a16:creationId xmlns:a16="http://schemas.microsoft.com/office/drawing/2014/main" xmlns="" id="{30EB7E4A-F12A-48CF-A941-4E08855F0474}"/>
                </a:ext>
              </a:extLst>
            </xdr:cNvPr>
            <xdr:cNvSpPr>
              <a:spLocks/>
            </xdr:cNvSpPr>
          </xdr:nvSpPr>
          <xdr:spPr bwMode="auto">
            <a:xfrm>
              <a:off x="2790" y="1058"/>
              <a:ext cx="804" cy="261"/>
            </a:xfrm>
            <a:custGeom>
              <a:avLst/>
              <a:gdLst>
                <a:gd name="T0" fmla="*/ 0 w 268"/>
                <a:gd name="T1" fmla="*/ 0 h 87"/>
                <a:gd name="T2" fmla="*/ 268 w 268"/>
                <a:gd name="T3" fmla="*/ 85 h 87"/>
                <a:gd name="T4" fmla="*/ 267 w 268"/>
                <a:gd name="T5" fmla="*/ 87 h 87"/>
                <a:gd name="T6" fmla="*/ 0 w 268"/>
                <a:gd name="T7" fmla="*/ 2 h 87"/>
                <a:gd name="T8" fmla="*/ 0 w 268"/>
                <a:gd name="T9" fmla="*/ 0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8" h="87">
                  <a:moveTo>
                    <a:pt x="0" y="0"/>
                  </a:moveTo>
                  <a:lnTo>
                    <a:pt x="268" y="85"/>
                  </a:lnTo>
                  <a:lnTo>
                    <a:pt x="267" y="87"/>
                  </a:lnTo>
                  <a:lnTo>
                    <a:pt x="0" y="2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67" name="Freeform 89">
              <a:extLst>
                <a:ext uri="{FF2B5EF4-FFF2-40B4-BE49-F238E27FC236}">
                  <a16:creationId xmlns:a16="http://schemas.microsoft.com/office/drawing/2014/main" xmlns="" id="{52BBDEE6-1A68-4F52-8878-1A5D883B0ECA}"/>
                </a:ext>
              </a:extLst>
            </xdr:cNvPr>
            <xdr:cNvSpPr>
              <a:spLocks/>
            </xdr:cNvSpPr>
          </xdr:nvSpPr>
          <xdr:spPr bwMode="auto">
            <a:xfrm>
              <a:off x="3783" y="1512"/>
              <a:ext cx="138" cy="261"/>
            </a:xfrm>
            <a:custGeom>
              <a:avLst/>
              <a:gdLst>
                <a:gd name="T0" fmla="*/ 138 w 138"/>
                <a:gd name="T1" fmla="*/ 261 h 261"/>
                <a:gd name="T2" fmla="*/ 0 w 138"/>
                <a:gd name="T3" fmla="*/ 3 h 261"/>
                <a:gd name="T4" fmla="*/ 0 w 138"/>
                <a:gd name="T5" fmla="*/ 0 h 261"/>
                <a:gd name="T6" fmla="*/ 138 w 138"/>
                <a:gd name="T7" fmla="*/ 261 h 2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8" h="261">
                  <a:moveTo>
                    <a:pt x="138" y="261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138" y="26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68" name="Freeform 90">
              <a:extLst>
                <a:ext uri="{FF2B5EF4-FFF2-40B4-BE49-F238E27FC236}">
                  <a16:creationId xmlns:a16="http://schemas.microsoft.com/office/drawing/2014/main" xmlns="" id="{E066A0F7-8476-4E75-AD41-20C4CD48B483}"/>
                </a:ext>
              </a:extLst>
            </xdr:cNvPr>
            <xdr:cNvSpPr>
              <a:spLocks/>
            </xdr:cNvSpPr>
          </xdr:nvSpPr>
          <xdr:spPr bwMode="auto">
            <a:xfrm>
              <a:off x="3783" y="1512"/>
              <a:ext cx="138" cy="261"/>
            </a:xfrm>
            <a:custGeom>
              <a:avLst/>
              <a:gdLst>
                <a:gd name="T0" fmla="*/ 46 w 46"/>
                <a:gd name="T1" fmla="*/ 87 h 87"/>
                <a:gd name="T2" fmla="*/ 0 w 46"/>
                <a:gd name="T3" fmla="*/ 1 h 87"/>
                <a:gd name="T4" fmla="*/ 0 w 46"/>
                <a:gd name="T5" fmla="*/ 0 h 87"/>
                <a:gd name="T6" fmla="*/ 46 w 46"/>
                <a:gd name="T7" fmla="*/ 87 h 87"/>
                <a:gd name="T8" fmla="*/ 46 w 46"/>
                <a:gd name="T9" fmla="*/ 87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" h="87">
                  <a:moveTo>
                    <a:pt x="46" y="87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46" y="87"/>
                  </a:lnTo>
                  <a:lnTo>
                    <a:pt x="46" y="8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69" name="Freeform 91">
              <a:extLst>
                <a:ext uri="{FF2B5EF4-FFF2-40B4-BE49-F238E27FC236}">
                  <a16:creationId xmlns:a16="http://schemas.microsoft.com/office/drawing/2014/main" xmlns="" id="{A70EE568-AD90-4D97-9710-E4278D9B930F}"/>
                </a:ext>
              </a:extLst>
            </xdr:cNvPr>
            <xdr:cNvSpPr>
              <a:spLocks/>
            </xdr:cNvSpPr>
          </xdr:nvSpPr>
          <xdr:spPr bwMode="auto">
            <a:xfrm>
              <a:off x="3780" y="1512"/>
              <a:ext cx="174" cy="372"/>
            </a:xfrm>
            <a:custGeom>
              <a:avLst/>
              <a:gdLst>
                <a:gd name="T0" fmla="*/ 174 w 174"/>
                <a:gd name="T1" fmla="*/ 372 h 372"/>
                <a:gd name="T2" fmla="*/ 0 w 174"/>
                <a:gd name="T3" fmla="*/ 3 h 372"/>
                <a:gd name="T4" fmla="*/ 3 w 174"/>
                <a:gd name="T5" fmla="*/ 0 h 372"/>
                <a:gd name="T6" fmla="*/ 174 w 174"/>
                <a:gd name="T7" fmla="*/ 369 h 372"/>
                <a:gd name="T8" fmla="*/ 174 w 174"/>
                <a:gd name="T9" fmla="*/ 372 h 3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4" h="372">
                  <a:moveTo>
                    <a:pt x="174" y="372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174" y="369"/>
                  </a:lnTo>
                  <a:lnTo>
                    <a:pt x="174" y="37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70" name="Freeform 92">
              <a:extLst>
                <a:ext uri="{FF2B5EF4-FFF2-40B4-BE49-F238E27FC236}">
                  <a16:creationId xmlns:a16="http://schemas.microsoft.com/office/drawing/2014/main" xmlns="" id="{F9B94EEA-47B8-469A-805A-F955D33DF859}"/>
                </a:ext>
              </a:extLst>
            </xdr:cNvPr>
            <xdr:cNvSpPr>
              <a:spLocks/>
            </xdr:cNvSpPr>
          </xdr:nvSpPr>
          <xdr:spPr bwMode="auto">
            <a:xfrm>
              <a:off x="3780" y="1512"/>
              <a:ext cx="174" cy="372"/>
            </a:xfrm>
            <a:custGeom>
              <a:avLst/>
              <a:gdLst>
                <a:gd name="T0" fmla="*/ 58 w 58"/>
                <a:gd name="T1" fmla="*/ 124 h 124"/>
                <a:gd name="T2" fmla="*/ 0 w 58"/>
                <a:gd name="T3" fmla="*/ 1 h 124"/>
                <a:gd name="T4" fmla="*/ 1 w 58"/>
                <a:gd name="T5" fmla="*/ 0 h 124"/>
                <a:gd name="T6" fmla="*/ 58 w 58"/>
                <a:gd name="T7" fmla="*/ 123 h 124"/>
                <a:gd name="T8" fmla="*/ 58 w 58"/>
                <a:gd name="T9" fmla="*/ 124 h 1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8" h="124">
                  <a:moveTo>
                    <a:pt x="58" y="124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58" y="123"/>
                  </a:lnTo>
                  <a:lnTo>
                    <a:pt x="58" y="12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71" name="Freeform 93">
              <a:extLst>
                <a:ext uri="{FF2B5EF4-FFF2-40B4-BE49-F238E27FC236}">
                  <a16:creationId xmlns:a16="http://schemas.microsoft.com/office/drawing/2014/main" xmlns="" id="{E42838F3-8A13-4367-AC73-A8997010B943}"/>
                </a:ext>
              </a:extLst>
            </xdr:cNvPr>
            <xdr:cNvSpPr>
              <a:spLocks/>
            </xdr:cNvSpPr>
          </xdr:nvSpPr>
          <xdr:spPr bwMode="auto">
            <a:xfrm>
              <a:off x="2610" y="1512"/>
              <a:ext cx="1149" cy="1705"/>
            </a:xfrm>
            <a:custGeom>
              <a:avLst/>
              <a:gdLst>
                <a:gd name="T0" fmla="*/ 0 w 1149"/>
                <a:gd name="T1" fmla="*/ 1705 h 1705"/>
                <a:gd name="T2" fmla="*/ 1146 w 1149"/>
                <a:gd name="T3" fmla="*/ 0 h 1705"/>
                <a:gd name="T4" fmla="*/ 1149 w 1149"/>
                <a:gd name="T5" fmla="*/ 0 h 1705"/>
                <a:gd name="T6" fmla="*/ 3 w 1149"/>
                <a:gd name="T7" fmla="*/ 1705 h 1705"/>
                <a:gd name="T8" fmla="*/ 0 w 1149"/>
                <a:gd name="T9" fmla="*/ 1705 h 17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49" h="1705">
                  <a:moveTo>
                    <a:pt x="0" y="1705"/>
                  </a:moveTo>
                  <a:lnTo>
                    <a:pt x="1146" y="0"/>
                  </a:lnTo>
                  <a:lnTo>
                    <a:pt x="1149" y="0"/>
                  </a:lnTo>
                  <a:lnTo>
                    <a:pt x="3" y="1705"/>
                  </a:lnTo>
                  <a:lnTo>
                    <a:pt x="0" y="170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72" name="Freeform 94">
              <a:extLst>
                <a:ext uri="{FF2B5EF4-FFF2-40B4-BE49-F238E27FC236}">
                  <a16:creationId xmlns:a16="http://schemas.microsoft.com/office/drawing/2014/main" xmlns="" id="{07D7BC95-4FB3-4204-A8D2-334C6CF9454A}"/>
                </a:ext>
              </a:extLst>
            </xdr:cNvPr>
            <xdr:cNvSpPr>
              <a:spLocks/>
            </xdr:cNvSpPr>
          </xdr:nvSpPr>
          <xdr:spPr bwMode="auto">
            <a:xfrm>
              <a:off x="2610" y="1512"/>
              <a:ext cx="1149" cy="1705"/>
            </a:xfrm>
            <a:custGeom>
              <a:avLst/>
              <a:gdLst>
                <a:gd name="T0" fmla="*/ 0 w 383"/>
                <a:gd name="T1" fmla="*/ 568 h 568"/>
                <a:gd name="T2" fmla="*/ 382 w 383"/>
                <a:gd name="T3" fmla="*/ 0 h 568"/>
                <a:gd name="T4" fmla="*/ 383 w 383"/>
                <a:gd name="T5" fmla="*/ 0 h 568"/>
                <a:gd name="T6" fmla="*/ 1 w 383"/>
                <a:gd name="T7" fmla="*/ 568 h 568"/>
                <a:gd name="T8" fmla="*/ 0 w 383"/>
                <a:gd name="T9" fmla="*/ 568 h 5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3" h="568">
                  <a:moveTo>
                    <a:pt x="0" y="568"/>
                  </a:moveTo>
                  <a:lnTo>
                    <a:pt x="382" y="0"/>
                  </a:lnTo>
                  <a:lnTo>
                    <a:pt x="383" y="0"/>
                  </a:lnTo>
                  <a:lnTo>
                    <a:pt x="1" y="568"/>
                  </a:lnTo>
                  <a:lnTo>
                    <a:pt x="0" y="56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73" name="Freeform 95">
              <a:extLst>
                <a:ext uri="{FF2B5EF4-FFF2-40B4-BE49-F238E27FC236}">
                  <a16:creationId xmlns:a16="http://schemas.microsoft.com/office/drawing/2014/main" xmlns="" id="{F6BD5DC7-2B8E-4651-9FDD-1E26D554AF16}"/>
                </a:ext>
              </a:extLst>
            </xdr:cNvPr>
            <xdr:cNvSpPr>
              <a:spLocks/>
            </xdr:cNvSpPr>
          </xdr:nvSpPr>
          <xdr:spPr bwMode="auto">
            <a:xfrm>
              <a:off x="1809" y="1500"/>
              <a:ext cx="1941" cy="852"/>
            </a:xfrm>
            <a:custGeom>
              <a:avLst/>
              <a:gdLst>
                <a:gd name="T0" fmla="*/ 0 w 1941"/>
                <a:gd name="T1" fmla="*/ 849 h 852"/>
                <a:gd name="T2" fmla="*/ 1941 w 1941"/>
                <a:gd name="T3" fmla="*/ 0 h 852"/>
                <a:gd name="T4" fmla="*/ 1941 w 1941"/>
                <a:gd name="T5" fmla="*/ 3 h 852"/>
                <a:gd name="T6" fmla="*/ 0 w 1941"/>
                <a:gd name="T7" fmla="*/ 852 h 852"/>
                <a:gd name="T8" fmla="*/ 0 w 1941"/>
                <a:gd name="T9" fmla="*/ 849 h 8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41" h="852">
                  <a:moveTo>
                    <a:pt x="0" y="849"/>
                  </a:moveTo>
                  <a:lnTo>
                    <a:pt x="1941" y="0"/>
                  </a:lnTo>
                  <a:lnTo>
                    <a:pt x="1941" y="3"/>
                  </a:lnTo>
                  <a:lnTo>
                    <a:pt x="0" y="852"/>
                  </a:lnTo>
                  <a:lnTo>
                    <a:pt x="0" y="8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74" name="Freeform 96">
              <a:extLst>
                <a:ext uri="{FF2B5EF4-FFF2-40B4-BE49-F238E27FC236}">
                  <a16:creationId xmlns:a16="http://schemas.microsoft.com/office/drawing/2014/main" xmlns="" id="{0F20BCD0-71B4-4CCF-9F63-44B13EDA240D}"/>
                </a:ext>
              </a:extLst>
            </xdr:cNvPr>
            <xdr:cNvSpPr>
              <a:spLocks/>
            </xdr:cNvSpPr>
          </xdr:nvSpPr>
          <xdr:spPr bwMode="auto">
            <a:xfrm>
              <a:off x="1809" y="1500"/>
              <a:ext cx="1941" cy="852"/>
            </a:xfrm>
            <a:custGeom>
              <a:avLst/>
              <a:gdLst>
                <a:gd name="T0" fmla="*/ 0 w 647"/>
                <a:gd name="T1" fmla="*/ 283 h 284"/>
                <a:gd name="T2" fmla="*/ 647 w 647"/>
                <a:gd name="T3" fmla="*/ 0 h 284"/>
                <a:gd name="T4" fmla="*/ 647 w 647"/>
                <a:gd name="T5" fmla="*/ 1 h 284"/>
                <a:gd name="T6" fmla="*/ 0 w 647"/>
                <a:gd name="T7" fmla="*/ 284 h 284"/>
                <a:gd name="T8" fmla="*/ 0 w 647"/>
                <a:gd name="T9" fmla="*/ 283 h 2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47" h="284">
                  <a:moveTo>
                    <a:pt x="0" y="283"/>
                  </a:moveTo>
                  <a:lnTo>
                    <a:pt x="647" y="0"/>
                  </a:lnTo>
                  <a:lnTo>
                    <a:pt x="647" y="1"/>
                  </a:lnTo>
                  <a:lnTo>
                    <a:pt x="0" y="284"/>
                  </a:lnTo>
                  <a:lnTo>
                    <a:pt x="0" y="28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75" name="Freeform 97">
              <a:extLst>
                <a:ext uri="{FF2B5EF4-FFF2-40B4-BE49-F238E27FC236}">
                  <a16:creationId xmlns:a16="http://schemas.microsoft.com/office/drawing/2014/main" xmlns="" id="{27495983-71C6-472C-A9A8-BEDA51DEFD89}"/>
                </a:ext>
              </a:extLst>
            </xdr:cNvPr>
            <xdr:cNvSpPr>
              <a:spLocks/>
            </xdr:cNvSpPr>
          </xdr:nvSpPr>
          <xdr:spPr bwMode="auto">
            <a:xfrm>
              <a:off x="1953" y="1491"/>
              <a:ext cx="1794" cy="96"/>
            </a:xfrm>
            <a:custGeom>
              <a:avLst/>
              <a:gdLst>
                <a:gd name="T0" fmla="*/ 0 w 1794"/>
                <a:gd name="T1" fmla="*/ 96 h 96"/>
                <a:gd name="T2" fmla="*/ 1794 w 1794"/>
                <a:gd name="T3" fmla="*/ 0 h 96"/>
                <a:gd name="T4" fmla="*/ 1794 w 1794"/>
                <a:gd name="T5" fmla="*/ 3 h 96"/>
                <a:gd name="T6" fmla="*/ 0 w 1794"/>
                <a:gd name="T7" fmla="*/ 96 h 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94" h="96">
                  <a:moveTo>
                    <a:pt x="0" y="96"/>
                  </a:moveTo>
                  <a:lnTo>
                    <a:pt x="1794" y="0"/>
                  </a:lnTo>
                  <a:lnTo>
                    <a:pt x="1794" y="3"/>
                  </a:lnTo>
                  <a:lnTo>
                    <a:pt x="0" y="9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76" name="Freeform 98">
              <a:extLst>
                <a:ext uri="{FF2B5EF4-FFF2-40B4-BE49-F238E27FC236}">
                  <a16:creationId xmlns:a16="http://schemas.microsoft.com/office/drawing/2014/main" xmlns="" id="{DCFEA421-714D-4788-8815-94406ECC95E7}"/>
                </a:ext>
              </a:extLst>
            </xdr:cNvPr>
            <xdr:cNvSpPr>
              <a:spLocks/>
            </xdr:cNvSpPr>
          </xdr:nvSpPr>
          <xdr:spPr bwMode="auto">
            <a:xfrm>
              <a:off x="1953" y="1491"/>
              <a:ext cx="1794" cy="96"/>
            </a:xfrm>
            <a:custGeom>
              <a:avLst/>
              <a:gdLst>
                <a:gd name="T0" fmla="*/ 0 w 598"/>
                <a:gd name="T1" fmla="*/ 32 h 32"/>
                <a:gd name="T2" fmla="*/ 598 w 598"/>
                <a:gd name="T3" fmla="*/ 0 h 32"/>
                <a:gd name="T4" fmla="*/ 598 w 598"/>
                <a:gd name="T5" fmla="*/ 1 h 32"/>
                <a:gd name="T6" fmla="*/ 0 w 598"/>
                <a:gd name="T7" fmla="*/ 32 h 32"/>
                <a:gd name="T8" fmla="*/ 0 w 598"/>
                <a:gd name="T9" fmla="*/ 32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8" h="32">
                  <a:moveTo>
                    <a:pt x="0" y="32"/>
                  </a:moveTo>
                  <a:lnTo>
                    <a:pt x="598" y="0"/>
                  </a:lnTo>
                  <a:lnTo>
                    <a:pt x="598" y="1"/>
                  </a:lnTo>
                  <a:lnTo>
                    <a:pt x="0" y="32"/>
                  </a:lnTo>
                  <a:lnTo>
                    <a:pt x="0" y="3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77" name="Freeform 99">
              <a:extLst>
                <a:ext uri="{FF2B5EF4-FFF2-40B4-BE49-F238E27FC236}">
                  <a16:creationId xmlns:a16="http://schemas.microsoft.com/office/drawing/2014/main" xmlns="" id="{1E2C24CD-9F52-4541-B107-B3E6DCA733F9}"/>
                </a:ext>
              </a:extLst>
            </xdr:cNvPr>
            <xdr:cNvSpPr>
              <a:spLocks/>
            </xdr:cNvSpPr>
          </xdr:nvSpPr>
          <xdr:spPr bwMode="auto">
            <a:xfrm>
              <a:off x="2676" y="1079"/>
              <a:ext cx="1074" cy="406"/>
            </a:xfrm>
            <a:custGeom>
              <a:avLst/>
              <a:gdLst>
                <a:gd name="T0" fmla="*/ 0 w 1074"/>
                <a:gd name="T1" fmla="*/ 0 h 406"/>
                <a:gd name="T2" fmla="*/ 1074 w 1074"/>
                <a:gd name="T3" fmla="*/ 403 h 406"/>
                <a:gd name="T4" fmla="*/ 1074 w 1074"/>
                <a:gd name="T5" fmla="*/ 406 h 406"/>
                <a:gd name="T6" fmla="*/ 0 w 1074"/>
                <a:gd name="T7" fmla="*/ 3 h 406"/>
                <a:gd name="T8" fmla="*/ 0 w 1074"/>
                <a:gd name="T9" fmla="*/ 0 h 4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74" h="406">
                  <a:moveTo>
                    <a:pt x="0" y="0"/>
                  </a:moveTo>
                  <a:lnTo>
                    <a:pt x="1074" y="403"/>
                  </a:lnTo>
                  <a:lnTo>
                    <a:pt x="1074" y="406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78" name="Freeform 100">
              <a:extLst>
                <a:ext uri="{FF2B5EF4-FFF2-40B4-BE49-F238E27FC236}">
                  <a16:creationId xmlns:a16="http://schemas.microsoft.com/office/drawing/2014/main" xmlns="" id="{EB3E72E6-8920-49B0-9C99-CD51F7123BDE}"/>
                </a:ext>
              </a:extLst>
            </xdr:cNvPr>
            <xdr:cNvSpPr>
              <a:spLocks/>
            </xdr:cNvSpPr>
          </xdr:nvSpPr>
          <xdr:spPr bwMode="auto">
            <a:xfrm>
              <a:off x="2676" y="1079"/>
              <a:ext cx="1074" cy="406"/>
            </a:xfrm>
            <a:custGeom>
              <a:avLst/>
              <a:gdLst>
                <a:gd name="T0" fmla="*/ 0 w 358"/>
                <a:gd name="T1" fmla="*/ 0 h 135"/>
                <a:gd name="T2" fmla="*/ 358 w 358"/>
                <a:gd name="T3" fmla="*/ 134 h 135"/>
                <a:gd name="T4" fmla="*/ 358 w 358"/>
                <a:gd name="T5" fmla="*/ 135 h 135"/>
                <a:gd name="T6" fmla="*/ 0 w 358"/>
                <a:gd name="T7" fmla="*/ 1 h 135"/>
                <a:gd name="T8" fmla="*/ 0 w 358"/>
                <a:gd name="T9" fmla="*/ 0 h 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8" h="135">
                  <a:moveTo>
                    <a:pt x="0" y="0"/>
                  </a:moveTo>
                  <a:lnTo>
                    <a:pt x="358" y="134"/>
                  </a:lnTo>
                  <a:lnTo>
                    <a:pt x="358" y="135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79" name="Freeform 101">
              <a:extLst>
                <a:ext uri="{FF2B5EF4-FFF2-40B4-BE49-F238E27FC236}">
                  <a16:creationId xmlns:a16="http://schemas.microsoft.com/office/drawing/2014/main" xmlns="" id="{5C8C1BCA-4E58-4882-BD80-B39A6D0FD8B0}"/>
                </a:ext>
              </a:extLst>
            </xdr:cNvPr>
            <xdr:cNvSpPr>
              <a:spLocks/>
            </xdr:cNvSpPr>
          </xdr:nvSpPr>
          <xdr:spPr bwMode="auto">
            <a:xfrm>
              <a:off x="2046" y="1599"/>
              <a:ext cx="1770" cy="1260"/>
            </a:xfrm>
            <a:custGeom>
              <a:avLst/>
              <a:gdLst>
                <a:gd name="T0" fmla="*/ 0 w 1770"/>
                <a:gd name="T1" fmla="*/ 1260 h 1260"/>
                <a:gd name="T2" fmla="*/ 1770 w 1770"/>
                <a:gd name="T3" fmla="*/ 0 h 1260"/>
                <a:gd name="T4" fmla="*/ 1770 w 1770"/>
                <a:gd name="T5" fmla="*/ 3 h 1260"/>
                <a:gd name="T6" fmla="*/ 0 w 1770"/>
                <a:gd name="T7" fmla="*/ 1260 h 12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70" h="1260">
                  <a:moveTo>
                    <a:pt x="0" y="1260"/>
                  </a:moveTo>
                  <a:lnTo>
                    <a:pt x="1770" y="0"/>
                  </a:lnTo>
                  <a:lnTo>
                    <a:pt x="1770" y="3"/>
                  </a:lnTo>
                  <a:lnTo>
                    <a:pt x="0" y="126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80" name="Freeform 102">
              <a:extLst>
                <a:ext uri="{FF2B5EF4-FFF2-40B4-BE49-F238E27FC236}">
                  <a16:creationId xmlns:a16="http://schemas.microsoft.com/office/drawing/2014/main" xmlns="" id="{BC419C3F-E0D6-42C3-9640-37B0BF1C74C4}"/>
                </a:ext>
              </a:extLst>
            </xdr:cNvPr>
            <xdr:cNvSpPr>
              <a:spLocks/>
            </xdr:cNvSpPr>
          </xdr:nvSpPr>
          <xdr:spPr bwMode="auto">
            <a:xfrm>
              <a:off x="2046" y="1599"/>
              <a:ext cx="1770" cy="1260"/>
            </a:xfrm>
            <a:custGeom>
              <a:avLst/>
              <a:gdLst>
                <a:gd name="T0" fmla="*/ 0 w 590"/>
                <a:gd name="T1" fmla="*/ 420 h 420"/>
                <a:gd name="T2" fmla="*/ 590 w 590"/>
                <a:gd name="T3" fmla="*/ 0 h 420"/>
                <a:gd name="T4" fmla="*/ 590 w 590"/>
                <a:gd name="T5" fmla="*/ 1 h 420"/>
                <a:gd name="T6" fmla="*/ 0 w 590"/>
                <a:gd name="T7" fmla="*/ 420 h 420"/>
                <a:gd name="T8" fmla="*/ 0 w 590"/>
                <a:gd name="T9" fmla="*/ 420 h 4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0" h="420">
                  <a:moveTo>
                    <a:pt x="0" y="420"/>
                  </a:moveTo>
                  <a:lnTo>
                    <a:pt x="590" y="0"/>
                  </a:lnTo>
                  <a:lnTo>
                    <a:pt x="590" y="1"/>
                  </a:lnTo>
                  <a:lnTo>
                    <a:pt x="0" y="420"/>
                  </a:lnTo>
                  <a:lnTo>
                    <a:pt x="0" y="42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81" name="Freeform 103">
              <a:extLst>
                <a:ext uri="{FF2B5EF4-FFF2-40B4-BE49-F238E27FC236}">
                  <a16:creationId xmlns:a16="http://schemas.microsoft.com/office/drawing/2014/main" xmlns="" id="{A8422565-4BD8-4778-BB18-98944FB02C37}"/>
                </a:ext>
              </a:extLst>
            </xdr:cNvPr>
            <xdr:cNvSpPr>
              <a:spLocks/>
            </xdr:cNvSpPr>
          </xdr:nvSpPr>
          <xdr:spPr bwMode="auto">
            <a:xfrm>
              <a:off x="1836" y="1596"/>
              <a:ext cx="1977" cy="867"/>
            </a:xfrm>
            <a:custGeom>
              <a:avLst/>
              <a:gdLst>
                <a:gd name="T0" fmla="*/ 0 w 1977"/>
                <a:gd name="T1" fmla="*/ 867 h 867"/>
                <a:gd name="T2" fmla="*/ 1977 w 1977"/>
                <a:gd name="T3" fmla="*/ 0 h 867"/>
                <a:gd name="T4" fmla="*/ 1977 w 1977"/>
                <a:gd name="T5" fmla="*/ 3 h 867"/>
                <a:gd name="T6" fmla="*/ 0 w 1977"/>
                <a:gd name="T7" fmla="*/ 867 h 8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77" h="867">
                  <a:moveTo>
                    <a:pt x="0" y="867"/>
                  </a:moveTo>
                  <a:lnTo>
                    <a:pt x="1977" y="0"/>
                  </a:lnTo>
                  <a:lnTo>
                    <a:pt x="1977" y="3"/>
                  </a:lnTo>
                  <a:lnTo>
                    <a:pt x="0" y="86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82" name="Freeform 104">
              <a:extLst>
                <a:ext uri="{FF2B5EF4-FFF2-40B4-BE49-F238E27FC236}">
                  <a16:creationId xmlns:a16="http://schemas.microsoft.com/office/drawing/2014/main" xmlns="" id="{9D44BF91-6921-4C2E-A30A-298286145343}"/>
                </a:ext>
              </a:extLst>
            </xdr:cNvPr>
            <xdr:cNvSpPr>
              <a:spLocks/>
            </xdr:cNvSpPr>
          </xdr:nvSpPr>
          <xdr:spPr bwMode="auto">
            <a:xfrm>
              <a:off x="1836" y="1596"/>
              <a:ext cx="1977" cy="867"/>
            </a:xfrm>
            <a:custGeom>
              <a:avLst/>
              <a:gdLst>
                <a:gd name="T0" fmla="*/ 0 w 659"/>
                <a:gd name="T1" fmla="*/ 289 h 289"/>
                <a:gd name="T2" fmla="*/ 659 w 659"/>
                <a:gd name="T3" fmla="*/ 0 h 289"/>
                <a:gd name="T4" fmla="*/ 659 w 659"/>
                <a:gd name="T5" fmla="*/ 1 h 289"/>
                <a:gd name="T6" fmla="*/ 0 w 659"/>
                <a:gd name="T7" fmla="*/ 289 h 289"/>
                <a:gd name="T8" fmla="*/ 0 w 659"/>
                <a:gd name="T9" fmla="*/ 289 h 2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59" h="289">
                  <a:moveTo>
                    <a:pt x="0" y="289"/>
                  </a:moveTo>
                  <a:lnTo>
                    <a:pt x="659" y="0"/>
                  </a:lnTo>
                  <a:lnTo>
                    <a:pt x="659" y="1"/>
                  </a:lnTo>
                  <a:lnTo>
                    <a:pt x="0" y="289"/>
                  </a:lnTo>
                  <a:lnTo>
                    <a:pt x="0" y="28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83" name="Freeform 105">
              <a:extLst>
                <a:ext uri="{FF2B5EF4-FFF2-40B4-BE49-F238E27FC236}">
                  <a16:creationId xmlns:a16="http://schemas.microsoft.com/office/drawing/2014/main" xmlns="" id="{F5F7BBB0-6D2F-4AA2-BA96-891F2D5FCEF1}"/>
                </a:ext>
              </a:extLst>
            </xdr:cNvPr>
            <xdr:cNvSpPr>
              <a:spLocks/>
            </xdr:cNvSpPr>
          </xdr:nvSpPr>
          <xdr:spPr bwMode="auto">
            <a:xfrm>
              <a:off x="3891" y="1713"/>
              <a:ext cx="84" cy="624"/>
            </a:xfrm>
            <a:custGeom>
              <a:avLst/>
              <a:gdLst>
                <a:gd name="T0" fmla="*/ 81 w 84"/>
                <a:gd name="T1" fmla="*/ 624 h 624"/>
                <a:gd name="T2" fmla="*/ 0 w 84"/>
                <a:gd name="T3" fmla="*/ 0 h 624"/>
                <a:gd name="T4" fmla="*/ 3 w 84"/>
                <a:gd name="T5" fmla="*/ 0 h 624"/>
                <a:gd name="T6" fmla="*/ 84 w 84"/>
                <a:gd name="T7" fmla="*/ 624 h 624"/>
                <a:gd name="T8" fmla="*/ 81 w 84"/>
                <a:gd name="T9" fmla="*/ 624 h 6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4" h="624">
                  <a:moveTo>
                    <a:pt x="81" y="624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84" y="624"/>
                  </a:lnTo>
                  <a:lnTo>
                    <a:pt x="81" y="62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84" name="Freeform 106">
              <a:extLst>
                <a:ext uri="{FF2B5EF4-FFF2-40B4-BE49-F238E27FC236}">
                  <a16:creationId xmlns:a16="http://schemas.microsoft.com/office/drawing/2014/main" xmlns="" id="{B227232F-9ACD-4D66-A149-E1AF5183408D}"/>
                </a:ext>
              </a:extLst>
            </xdr:cNvPr>
            <xdr:cNvSpPr>
              <a:spLocks/>
            </xdr:cNvSpPr>
          </xdr:nvSpPr>
          <xdr:spPr bwMode="auto">
            <a:xfrm>
              <a:off x="3891" y="1713"/>
              <a:ext cx="84" cy="624"/>
            </a:xfrm>
            <a:custGeom>
              <a:avLst/>
              <a:gdLst>
                <a:gd name="T0" fmla="*/ 27 w 28"/>
                <a:gd name="T1" fmla="*/ 208 h 208"/>
                <a:gd name="T2" fmla="*/ 0 w 28"/>
                <a:gd name="T3" fmla="*/ 0 h 208"/>
                <a:gd name="T4" fmla="*/ 1 w 28"/>
                <a:gd name="T5" fmla="*/ 0 h 208"/>
                <a:gd name="T6" fmla="*/ 28 w 28"/>
                <a:gd name="T7" fmla="*/ 208 h 208"/>
                <a:gd name="T8" fmla="*/ 27 w 28"/>
                <a:gd name="T9" fmla="*/ 208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208">
                  <a:moveTo>
                    <a:pt x="27" y="208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8" y="208"/>
                  </a:lnTo>
                  <a:lnTo>
                    <a:pt x="27" y="20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85" name="Freeform 107">
              <a:extLst>
                <a:ext uri="{FF2B5EF4-FFF2-40B4-BE49-F238E27FC236}">
                  <a16:creationId xmlns:a16="http://schemas.microsoft.com/office/drawing/2014/main" xmlns="" id="{1BB3FB5F-B9EA-4766-B46E-808C8D0855E9}"/>
                </a:ext>
              </a:extLst>
            </xdr:cNvPr>
            <xdr:cNvSpPr>
              <a:spLocks/>
            </xdr:cNvSpPr>
          </xdr:nvSpPr>
          <xdr:spPr bwMode="auto">
            <a:xfrm>
              <a:off x="2613" y="1707"/>
              <a:ext cx="1263" cy="1513"/>
            </a:xfrm>
            <a:custGeom>
              <a:avLst/>
              <a:gdLst>
                <a:gd name="T0" fmla="*/ 0 w 1263"/>
                <a:gd name="T1" fmla="*/ 1510 h 1513"/>
                <a:gd name="T2" fmla="*/ 1260 w 1263"/>
                <a:gd name="T3" fmla="*/ 0 h 1513"/>
                <a:gd name="T4" fmla="*/ 1263 w 1263"/>
                <a:gd name="T5" fmla="*/ 0 h 1513"/>
                <a:gd name="T6" fmla="*/ 3 w 1263"/>
                <a:gd name="T7" fmla="*/ 1513 h 1513"/>
                <a:gd name="T8" fmla="*/ 0 w 1263"/>
                <a:gd name="T9" fmla="*/ 1510 h 15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63" h="1513">
                  <a:moveTo>
                    <a:pt x="0" y="1510"/>
                  </a:moveTo>
                  <a:lnTo>
                    <a:pt x="1260" y="0"/>
                  </a:lnTo>
                  <a:lnTo>
                    <a:pt x="1263" y="0"/>
                  </a:lnTo>
                  <a:lnTo>
                    <a:pt x="3" y="1513"/>
                  </a:lnTo>
                  <a:lnTo>
                    <a:pt x="0" y="15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86" name="Freeform 108">
              <a:extLst>
                <a:ext uri="{FF2B5EF4-FFF2-40B4-BE49-F238E27FC236}">
                  <a16:creationId xmlns:a16="http://schemas.microsoft.com/office/drawing/2014/main" xmlns="" id="{3FF55CD2-6032-4116-9DF5-23AB5F352CFE}"/>
                </a:ext>
              </a:extLst>
            </xdr:cNvPr>
            <xdr:cNvSpPr>
              <a:spLocks/>
            </xdr:cNvSpPr>
          </xdr:nvSpPr>
          <xdr:spPr bwMode="auto">
            <a:xfrm>
              <a:off x="2613" y="1707"/>
              <a:ext cx="1263" cy="1513"/>
            </a:xfrm>
            <a:custGeom>
              <a:avLst/>
              <a:gdLst>
                <a:gd name="T0" fmla="*/ 0 w 421"/>
                <a:gd name="T1" fmla="*/ 503 h 504"/>
                <a:gd name="T2" fmla="*/ 420 w 421"/>
                <a:gd name="T3" fmla="*/ 0 h 504"/>
                <a:gd name="T4" fmla="*/ 421 w 421"/>
                <a:gd name="T5" fmla="*/ 0 h 504"/>
                <a:gd name="T6" fmla="*/ 1 w 421"/>
                <a:gd name="T7" fmla="*/ 504 h 504"/>
                <a:gd name="T8" fmla="*/ 0 w 421"/>
                <a:gd name="T9" fmla="*/ 503 h 5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1" h="504">
                  <a:moveTo>
                    <a:pt x="0" y="503"/>
                  </a:moveTo>
                  <a:lnTo>
                    <a:pt x="420" y="0"/>
                  </a:lnTo>
                  <a:lnTo>
                    <a:pt x="421" y="0"/>
                  </a:lnTo>
                  <a:lnTo>
                    <a:pt x="1" y="504"/>
                  </a:lnTo>
                  <a:lnTo>
                    <a:pt x="0" y="50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87" name="Freeform 109">
              <a:extLst>
                <a:ext uri="{FF2B5EF4-FFF2-40B4-BE49-F238E27FC236}">
                  <a16:creationId xmlns:a16="http://schemas.microsoft.com/office/drawing/2014/main" xmlns="" id="{FCD43F2B-7562-41F7-A10F-E65A922737C5}"/>
                </a:ext>
              </a:extLst>
            </xdr:cNvPr>
            <xdr:cNvSpPr>
              <a:spLocks/>
            </xdr:cNvSpPr>
          </xdr:nvSpPr>
          <xdr:spPr bwMode="auto">
            <a:xfrm>
              <a:off x="1809" y="1695"/>
              <a:ext cx="2058" cy="660"/>
            </a:xfrm>
            <a:custGeom>
              <a:avLst/>
              <a:gdLst>
                <a:gd name="T0" fmla="*/ 0 w 2058"/>
                <a:gd name="T1" fmla="*/ 657 h 660"/>
                <a:gd name="T2" fmla="*/ 2058 w 2058"/>
                <a:gd name="T3" fmla="*/ 0 h 660"/>
                <a:gd name="T4" fmla="*/ 2058 w 2058"/>
                <a:gd name="T5" fmla="*/ 3 h 660"/>
                <a:gd name="T6" fmla="*/ 0 w 2058"/>
                <a:gd name="T7" fmla="*/ 660 h 660"/>
                <a:gd name="T8" fmla="*/ 0 w 2058"/>
                <a:gd name="T9" fmla="*/ 657 h 6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58" h="660">
                  <a:moveTo>
                    <a:pt x="0" y="657"/>
                  </a:moveTo>
                  <a:lnTo>
                    <a:pt x="2058" y="0"/>
                  </a:lnTo>
                  <a:lnTo>
                    <a:pt x="2058" y="3"/>
                  </a:lnTo>
                  <a:lnTo>
                    <a:pt x="0" y="660"/>
                  </a:lnTo>
                  <a:lnTo>
                    <a:pt x="0" y="65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88" name="Freeform 110">
              <a:extLst>
                <a:ext uri="{FF2B5EF4-FFF2-40B4-BE49-F238E27FC236}">
                  <a16:creationId xmlns:a16="http://schemas.microsoft.com/office/drawing/2014/main" xmlns="" id="{CAB8CAFE-82B9-4365-A486-04D73A86D32F}"/>
                </a:ext>
              </a:extLst>
            </xdr:cNvPr>
            <xdr:cNvSpPr>
              <a:spLocks/>
            </xdr:cNvSpPr>
          </xdr:nvSpPr>
          <xdr:spPr bwMode="auto">
            <a:xfrm>
              <a:off x="1809" y="1695"/>
              <a:ext cx="2058" cy="660"/>
            </a:xfrm>
            <a:custGeom>
              <a:avLst/>
              <a:gdLst>
                <a:gd name="T0" fmla="*/ 0 w 686"/>
                <a:gd name="T1" fmla="*/ 219 h 220"/>
                <a:gd name="T2" fmla="*/ 686 w 686"/>
                <a:gd name="T3" fmla="*/ 0 h 220"/>
                <a:gd name="T4" fmla="*/ 686 w 686"/>
                <a:gd name="T5" fmla="*/ 1 h 220"/>
                <a:gd name="T6" fmla="*/ 0 w 686"/>
                <a:gd name="T7" fmla="*/ 220 h 220"/>
                <a:gd name="T8" fmla="*/ 0 w 686"/>
                <a:gd name="T9" fmla="*/ 219 h 2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86" h="220">
                  <a:moveTo>
                    <a:pt x="0" y="219"/>
                  </a:moveTo>
                  <a:lnTo>
                    <a:pt x="686" y="0"/>
                  </a:lnTo>
                  <a:lnTo>
                    <a:pt x="686" y="1"/>
                  </a:lnTo>
                  <a:lnTo>
                    <a:pt x="0" y="220"/>
                  </a:lnTo>
                  <a:lnTo>
                    <a:pt x="0" y="21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89" name="Freeform 111">
              <a:extLst>
                <a:ext uri="{FF2B5EF4-FFF2-40B4-BE49-F238E27FC236}">
                  <a16:creationId xmlns:a16="http://schemas.microsoft.com/office/drawing/2014/main" xmlns="" id="{28008BC0-DFC0-4746-9018-21C964851FE1}"/>
                </a:ext>
              </a:extLst>
            </xdr:cNvPr>
            <xdr:cNvSpPr>
              <a:spLocks/>
            </xdr:cNvSpPr>
          </xdr:nvSpPr>
          <xdr:spPr bwMode="auto">
            <a:xfrm>
              <a:off x="2016" y="1494"/>
              <a:ext cx="1851" cy="195"/>
            </a:xfrm>
            <a:custGeom>
              <a:avLst/>
              <a:gdLst>
                <a:gd name="T0" fmla="*/ 0 w 1851"/>
                <a:gd name="T1" fmla="*/ 0 h 195"/>
                <a:gd name="T2" fmla="*/ 1851 w 1851"/>
                <a:gd name="T3" fmla="*/ 192 h 195"/>
                <a:gd name="T4" fmla="*/ 1848 w 1851"/>
                <a:gd name="T5" fmla="*/ 195 h 195"/>
                <a:gd name="T6" fmla="*/ 0 w 1851"/>
                <a:gd name="T7" fmla="*/ 3 h 195"/>
                <a:gd name="T8" fmla="*/ 0 w 1851"/>
                <a:gd name="T9" fmla="*/ 0 h 1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51" h="195">
                  <a:moveTo>
                    <a:pt x="0" y="0"/>
                  </a:moveTo>
                  <a:lnTo>
                    <a:pt x="1851" y="192"/>
                  </a:lnTo>
                  <a:lnTo>
                    <a:pt x="1848" y="195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90" name="Freeform 112">
              <a:extLst>
                <a:ext uri="{FF2B5EF4-FFF2-40B4-BE49-F238E27FC236}">
                  <a16:creationId xmlns:a16="http://schemas.microsoft.com/office/drawing/2014/main" xmlns="" id="{D73A50FA-6E8F-422F-9821-8F8D5962751B}"/>
                </a:ext>
              </a:extLst>
            </xdr:cNvPr>
            <xdr:cNvSpPr>
              <a:spLocks/>
            </xdr:cNvSpPr>
          </xdr:nvSpPr>
          <xdr:spPr bwMode="auto">
            <a:xfrm>
              <a:off x="2016" y="1494"/>
              <a:ext cx="1851" cy="195"/>
            </a:xfrm>
            <a:custGeom>
              <a:avLst/>
              <a:gdLst>
                <a:gd name="T0" fmla="*/ 0 w 617"/>
                <a:gd name="T1" fmla="*/ 0 h 65"/>
                <a:gd name="T2" fmla="*/ 617 w 617"/>
                <a:gd name="T3" fmla="*/ 64 h 65"/>
                <a:gd name="T4" fmla="*/ 616 w 617"/>
                <a:gd name="T5" fmla="*/ 65 h 65"/>
                <a:gd name="T6" fmla="*/ 0 w 617"/>
                <a:gd name="T7" fmla="*/ 1 h 65"/>
                <a:gd name="T8" fmla="*/ 0 w 617"/>
                <a:gd name="T9" fmla="*/ 0 h 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17" h="65">
                  <a:moveTo>
                    <a:pt x="0" y="0"/>
                  </a:moveTo>
                  <a:lnTo>
                    <a:pt x="617" y="64"/>
                  </a:lnTo>
                  <a:lnTo>
                    <a:pt x="616" y="65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91" name="Freeform 113">
              <a:extLst>
                <a:ext uri="{FF2B5EF4-FFF2-40B4-BE49-F238E27FC236}">
                  <a16:creationId xmlns:a16="http://schemas.microsoft.com/office/drawing/2014/main" xmlns="" id="{91E783EE-4A59-424D-937C-0271025BC95E}"/>
                </a:ext>
              </a:extLst>
            </xdr:cNvPr>
            <xdr:cNvSpPr>
              <a:spLocks/>
            </xdr:cNvSpPr>
          </xdr:nvSpPr>
          <xdr:spPr bwMode="auto">
            <a:xfrm>
              <a:off x="3939" y="1818"/>
              <a:ext cx="18" cy="63"/>
            </a:xfrm>
            <a:custGeom>
              <a:avLst/>
              <a:gdLst>
                <a:gd name="T0" fmla="*/ 18 w 18"/>
                <a:gd name="T1" fmla="*/ 63 h 63"/>
                <a:gd name="T2" fmla="*/ 0 w 18"/>
                <a:gd name="T3" fmla="*/ 0 h 63"/>
                <a:gd name="T4" fmla="*/ 0 w 18"/>
                <a:gd name="T5" fmla="*/ 0 h 63"/>
                <a:gd name="T6" fmla="*/ 18 w 18"/>
                <a:gd name="T7" fmla="*/ 63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63">
                  <a:moveTo>
                    <a:pt x="18" y="63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8" y="6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92" name="Freeform 114">
              <a:extLst>
                <a:ext uri="{FF2B5EF4-FFF2-40B4-BE49-F238E27FC236}">
                  <a16:creationId xmlns:a16="http://schemas.microsoft.com/office/drawing/2014/main" xmlns="" id="{491582C2-1F4B-48E5-84D0-00038C0EDAD7}"/>
                </a:ext>
              </a:extLst>
            </xdr:cNvPr>
            <xdr:cNvSpPr>
              <a:spLocks/>
            </xdr:cNvSpPr>
          </xdr:nvSpPr>
          <xdr:spPr bwMode="auto">
            <a:xfrm>
              <a:off x="3939" y="1818"/>
              <a:ext cx="18" cy="63"/>
            </a:xfrm>
            <a:custGeom>
              <a:avLst/>
              <a:gdLst>
                <a:gd name="T0" fmla="*/ 6 w 6"/>
                <a:gd name="T1" fmla="*/ 21 h 21"/>
                <a:gd name="T2" fmla="*/ 0 w 6"/>
                <a:gd name="T3" fmla="*/ 0 h 21"/>
                <a:gd name="T4" fmla="*/ 0 w 6"/>
                <a:gd name="T5" fmla="*/ 0 h 21"/>
                <a:gd name="T6" fmla="*/ 6 w 6"/>
                <a:gd name="T7" fmla="*/ 21 h 21"/>
                <a:gd name="T8" fmla="*/ 6 w 6"/>
                <a:gd name="T9" fmla="*/ 2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" h="21">
                  <a:moveTo>
                    <a:pt x="6" y="2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6" y="21"/>
                  </a:lnTo>
                  <a:lnTo>
                    <a:pt x="6" y="2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93" name="Freeform 115">
              <a:extLst>
                <a:ext uri="{FF2B5EF4-FFF2-40B4-BE49-F238E27FC236}">
                  <a16:creationId xmlns:a16="http://schemas.microsoft.com/office/drawing/2014/main" xmlns="" id="{EF08F80E-11DE-47EC-94EE-8CFA2F643889}"/>
                </a:ext>
              </a:extLst>
            </xdr:cNvPr>
            <xdr:cNvSpPr>
              <a:spLocks/>
            </xdr:cNvSpPr>
          </xdr:nvSpPr>
          <xdr:spPr bwMode="auto">
            <a:xfrm>
              <a:off x="2403" y="1917"/>
              <a:ext cx="1542" cy="1225"/>
            </a:xfrm>
            <a:custGeom>
              <a:avLst/>
              <a:gdLst>
                <a:gd name="T0" fmla="*/ 0 w 1542"/>
                <a:gd name="T1" fmla="*/ 1225 h 1225"/>
                <a:gd name="T2" fmla="*/ 1542 w 1542"/>
                <a:gd name="T3" fmla="*/ 0 h 1225"/>
                <a:gd name="T4" fmla="*/ 1542 w 1542"/>
                <a:gd name="T5" fmla="*/ 3 h 1225"/>
                <a:gd name="T6" fmla="*/ 0 w 1542"/>
                <a:gd name="T7" fmla="*/ 1225 h 12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42" h="1225">
                  <a:moveTo>
                    <a:pt x="0" y="1225"/>
                  </a:moveTo>
                  <a:lnTo>
                    <a:pt x="1542" y="0"/>
                  </a:lnTo>
                  <a:lnTo>
                    <a:pt x="1542" y="3"/>
                  </a:lnTo>
                  <a:lnTo>
                    <a:pt x="0" y="122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94" name="Freeform 116">
              <a:extLst>
                <a:ext uri="{FF2B5EF4-FFF2-40B4-BE49-F238E27FC236}">
                  <a16:creationId xmlns:a16="http://schemas.microsoft.com/office/drawing/2014/main" xmlns="" id="{8FDBAA6B-9476-4C27-B875-A2E33848DDE0}"/>
                </a:ext>
              </a:extLst>
            </xdr:cNvPr>
            <xdr:cNvSpPr>
              <a:spLocks/>
            </xdr:cNvSpPr>
          </xdr:nvSpPr>
          <xdr:spPr bwMode="auto">
            <a:xfrm>
              <a:off x="2403" y="1917"/>
              <a:ext cx="1542" cy="1225"/>
            </a:xfrm>
            <a:custGeom>
              <a:avLst/>
              <a:gdLst>
                <a:gd name="T0" fmla="*/ 0 w 514"/>
                <a:gd name="T1" fmla="*/ 408 h 408"/>
                <a:gd name="T2" fmla="*/ 514 w 514"/>
                <a:gd name="T3" fmla="*/ 0 h 408"/>
                <a:gd name="T4" fmla="*/ 514 w 514"/>
                <a:gd name="T5" fmla="*/ 1 h 408"/>
                <a:gd name="T6" fmla="*/ 0 w 514"/>
                <a:gd name="T7" fmla="*/ 408 h 408"/>
                <a:gd name="T8" fmla="*/ 0 w 514"/>
                <a:gd name="T9" fmla="*/ 408 h 4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4" h="408">
                  <a:moveTo>
                    <a:pt x="0" y="408"/>
                  </a:moveTo>
                  <a:lnTo>
                    <a:pt x="514" y="0"/>
                  </a:lnTo>
                  <a:lnTo>
                    <a:pt x="514" y="1"/>
                  </a:lnTo>
                  <a:lnTo>
                    <a:pt x="0" y="408"/>
                  </a:lnTo>
                  <a:lnTo>
                    <a:pt x="0" y="40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95" name="Freeform 117">
              <a:extLst>
                <a:ext uri="{FF2B5EF4-FFF2-40B4-BE49-F238E27FC236}">
                  <a16:creationId xmlns:a16="http://schemas.microsoft.com/office/drawing/2014/main" xmlns="" id="{0F3BBD23-354E-461D-A34E-AFAC5779349B}"/>
                </a:ext>
              </a:extLst>
            </xdr:cNvPr>
            <xdr:cNvSpPr>
              <a:spLocks/>
            </xdr:cNvSpPr>
          </xdr:nvSpPr>
          <xdr:spPr bwMode="auto">
            <a:xfrm>
              <a:off x="2049" y="1914"/>
              <a:ext cx="1893" cy="951"/>
            </a:xfrm>
            <a:custGeom>
              <a:avLst/>
              <a:gdLst>
                <a:gd name="T0" fmla="*/ 0 w 1893"/>
                <a:gd name="T1" fmla="*/ 948 h 951"/>
                <a:gd name="T2" fmla="*/ 1893 w 1893"/>
                <a:gd name="T3" fmla="*/ 0 h 951"/>
                <a:gd name="T4" fmla="*/ 1893 w 1893"/>
                <a:gd name="T5" fmla="*/ 3 h 951"/>
                <a:gd name="T6" fmla="*/ 0 w 1893"/>
                <a:gd name="T7" fmla="*/ 951 h 951"/>
                <a:gd name="T8" fmla="*/ 0 w 1893"/>
                <a:gd name="T9" fmla="*/ 948 h 9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93" h="951">
                  <a:moveTo>
                    <a:pt x="0" y="948"/>
                  </a:moveTo>
                  <a:lnTo>
                    <a:pt x="1893" y="0"/>
                  </a:lnTo>
                  <a:lnTo>
                    <a:pt x="1893" y="3"/>
                  </a:lnTo>
                  <a:lnTo>
                    <a:pt x="0" y="951"/>
                  </a:lnTo>
                  <a:lnTo>
                    <a:pt x="0" y="9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96" name="Freeform 118">
              <a:extLst>
                <a:ext uri="{FF2B5EF4-FFF2-40B4-BE49-F238E27FC236}">
                  <a16:creationId xmlns:a16="http://schemas.microsoft.com/office/drawing/2014/main" xmlns="" id="{1A13FC71-74A3-404A-A221-D40EC0604032}"/>
                </a:ext>
              </a:extLst>
            </xdr:cNvPr>
            <xdr:cNvSpPr>
              <a:spLocks/>
            </xdr:cNvSpPr>
          </xdr:nvSpPr>
          <xdr:spPr bwMode="auto">
            <a:xfrm>
              <a:off x="2049" y="1914"/>
              <a:ext cx="1893" cy="951"/>
            </a:xfrm>
            <a:custGeom>
              <a:avLst/>
              <a:gdLst>
                <a:gd name="T0" fmla="*/ 0 w 631"/>
                <a:gd name="T1" fmla="*/ 316 h 317"/>
                <a:gd name="T2" fmla="*/ 631 w 631"/>
                <a:gd name="T3" fmla="*/ 0 h 317"/>
                <a:gd name="T4" fmla="*/ 631 w 631"/>
                <a:gd name="T5" fmla="*/ 1 h 317"/>
                <a:gd name="T6" fmla="*/ 0 w 631"/>
                <a:gd name="T7" fmla="*/ 317 h 317"/>
                <a:gd name="T8" fmla="*/ 0 w 631"/>
                <a:gd name="T9" fmla="*/ 316 h 3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1" h="317">
                  <a:moveTo>
                    <a:pt x="0" y="316"/>
                  </a:moveTo>
                  <a:lnTo>
                    <a:pt x="631" y="0"/>
                  </a:lnTo>
                  <a:lnTo>
                    <a:pt x="631" y="1"/>
                  </a:lnTo>
                  <a:lnTo>
                    <a:pt x="0" y="317"/>
                  </a:lnTo>
                  <a:lnTo>
                    <a:pt x="0" y="31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97" name="Freeform 119">
              <a:extLst>
                <a:ext uri="{FF2B5EF4-FFF2-40B4-BE49-F238E27FC236}">
                  <a16:creationId xmlns:a16="http://schemas.microsoft.com/office/drawing/2014/main" xmlns="" id="{6B270EAA-82E6-4A60-A333-280F71AD7FE1}"/>
                </a:ext>
              </a:extLst>
            </xdr:cNvPr>
            <xdr:cNvSpPr>
              <a:spLocks/>
            </xdr:cNvSpPr>
          </xdr:nvSpPr>
          <xdr:spPr bwMode="auto">
            <a:xfrm>
              <a:off x="2169" y="1331"/>
              <a:ext cx="1773" cy="568"/>
            </a:xfrm>
            <a:custGeom>
              <a:avLst/>
              <a:gdLst>
                <a:gd name="T0" fmla="*/ 0 w 1773"/>
                <a:gd name="T1" fmla="*/ 0 h 568"/>
                <a:gd name="T2" fmla="*/ 1773 w 1773"/>
                <a:gd name="T3" fmla="*/ 565 h 568"/>
                <a:gd name="T4" fmla="*/ 1773 w 1773"/>
                <a:gd name="T5" fmla="*/ 568 h 568"/>
                <a:gd name="T6" fmla="*/ 0 w 1773"/>
                <a:gd name="T7" fmla="*/ 0 h 5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73" h="568">
                  <a:moveTo>
                    <a:pt x="0" y="0"/>
                  </a:moveTo>
                  <a:lnTo>
                    <a:pt x="1773" y="565"/>
                  </a:lnTo>
                  <a:lnTo>
                    <a:pt x="1773" y="56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98" name="Freeform 120">
              <a:extLst>
                <a:ext uri="{FF2B5EF4-FFF2-40B4-BE49-F238E27FC236}">
                  <a16:creationId xmlns:a16="http://schemas.microsoft.com/office/drawing/2014/main" xmlns="" id="{75B20034-72EF-4346-AC53-60B0CB70FAD1}"/>
                </a:ext>
              </a:extLst>
            </xdr:cNvPr>
            <xdr:cNvSpPr>
              <a:spLocks/>
            </xdr:cNvSpPr>
          </xdr:nvSpPr>
          <xdr:spPr bwMode="auto">
            <a:xfrm>
              <a:off x="2169" y="1331"/>
              <a:ext cx="1773" cy="568"/>
            </a:xfrm>
            <a:custGeom>
              <a:avLst/>
              <a:gdLst>
                <a:gd name="T0" fmla="*/ 0 w 591"/>
                <a:gd name="T1" fmla="*/ 0 h 189"/>
                <a:gd name="T2" fmla="*/ 591 w 591"/>
                <a:gd name="T3" fmla="*/ 188 h 189"/>
                <a:gd name="T4" fmla="*/ 591 w 591"/>
                <a:gd name="T5" fmla="*/ 189 h 189"/>
                <a:gd name="T6" fmla="*/ 0 w 591"/>
                <a:gd name="T7" fmla="*/ 0 h 189"/>
                <a:gd name="T8" fmla="*/ 0 w 591"/>
                <a:gd name="T9" fmla="*/ 0 h 1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1" h="189">
                  <a:moveTo>
                    <a:pt x="0" y="0"/>
                  </a:moveTo>
                  <a:lnTo>
                    <a:pt x="591" y="188"/>
                  </a:lnTo>
                  <a:lnTo>
                    <a:pt x="591" y="189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299" name="Freeform 121">
              <a:extLst>
                <a:ext uri="{FF2B5EF4-FFF2-40B4-BE49-F238E27FC236}">
                  <a16:creationId xmlns:a16="http://schemas.microsoft.com/office/drawing/2014/main" xmlns="" id="{02E5C16E-EA41-4A1E-BBF4-3FBCB25DBEDD}"/>
                </a:ext>
              </a:extLst>
            </xdr:cNvPr>
            <xdr:cNvSpPr>
              <a:spLocks/>
            </xdr:cNvSpPr>
          </xdr:nvSpPr>
          <xdr:spPr bwMode="auto">
            <a:xfrm>
              <a:off x="2565" y="1112"/>
              <a:ext cx="1380" cy="781"/>
            </a:xfrm>
            <a:custGeom>
              <a:avLst/>
              <a:gdLst>
                <a:gd name="T0" fmla="*/ 0 w 1380"/>
                <a:gd name="T1" fmla="*/ 0 h 781"/>
                <a:gd name="T2" fmla="*/ 1380 w 1380"/>
                <a:gd name="T3" fmla="*/ 781 h 781"/>
                <a:gd name="T4" fmla="*/ 1377 w 1380"/>
                <a:gd name="T5" fmla="*/ 781 h 781"/>
                <a:gd name="T6" fmla="*/ 0 w 1380"/>
                <a:gd name="T7" fmla="*/ 0 h 7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80" h="781">
                  <a:moveTo>
                    <a:pt x="0" y="0"/>
                  </a:moveTo>
                  <a:lnTo>
                    <a:pt x="1380" y="781"/>
                  </a:lnTo>
                  <a:lnTo>
                    <a:pt x="1377" y="78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00" name="Freeform 122">
              <a:extLst>
                <a:ext uri="{FF2B5EF4-FFF2-40B4-BE49-F238E27FC236}">
                  <a16:creationId xmlns:a16="http://schemas.microsoft.com/office/drawing/2014/main" xmlns="" id="{D4D59533-1C01-4EFC-A05F-F37F3D076F1C}"/>
                </a:ext>
              </a:extLst>
            </xdr:cNvPr>
            <xdr:cNvSpPr>
              <a:spLocks/>
            </xdr:cNvSpPr>
          </xdr:nvSpPr>
          <xdr:spPr bwMode="auto">
            <a:xfrm>
              <a:off x="2565" y="1112"/>
              <a:ext cx="1380" cy="781"/>
            </a:xfrm>
            <a:custGeom>
              <a:avLst/>
              <a:gdLst>
                <a:gd name="T0" fmla="*/ 0 w 460"/>
                <a:gd name="T1" fmla="*/ 0 h 260"/>
                <a:gd name="T2" fmla="*/ 460 w 460"/>
                <a:gd name="T3" fmla="*/ 260 h 260"/>
                <a:gd name="T4" fmla="*/ 459 w 460"/>
                <a:gd name="T5" fmla="*/ 260 h 260"/>
                <a:gd name="T6" fmla="*/ 0 w 460"/>
                <a:gd name="T7" fmla="*/ 0 h 260"/>
                <a:gd name="T8" fmla="*/ 0 w 460"/>
                <a:gd name="T9" fmla="*/ 0 h 2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0" h="260">
                  <a:moveTo>
                    <a:pt x="0" y="0"/>
                  </a:moveTo>
                  <a:lnTo>
                    <a:pt x="460" y="260"/>
                  </a:lnTo>
                  <a:lnTo>
                    <a:pt x="459" y="260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01" name="Freeform 123">
              <a:extLst>
                <a:ext uri="{FF2B5EF4-FFF2-40B4-BE49-F238E27FC236}">
                  <a16:creationId xmlns:a16="http://schemas.microsoft.com/office/drawing/2014/main" xmlns="" id="{29B7C4B4-2C9D-4DF1-BCC1-0000FB664EF1}"/>
                </a:ext>
              </a:extLst>
            </xdr:cNvPr>
            <xdr:cNvSpPr>
              <a:spLocks/>
            </xdr:cNvSpPr>
          </xdr:nvSpPr>
          <xdr:spPr bwMode="auto">
            <a:xfrm>
              <a:off x="3990" y="2157"/>
              <a:ext cx="3" cy="66"/>
            </a:xfrm>
            <a:custGeom>
              <a:avLst/>
              <a:gdLst>
                <a:gd name="T0" fmla="*/ 0 w 3"/>
                <a:gd name="T1" fmla="*/ 66 h 66"/>
                <a:gd name="T2" fmla="*/ 3 w 3"/>
                <a:gd name="T3" fmla="*/ 0 h 66"/>
                <a:gd name="T4" fmla="*/ 3 w 3"/>
                <a:gd name="T5" fmla="*/ 0 h 66"/>
                <a:gd name="T6" fmla="*/ 3 w 3"/>
                <a:gd name="T7" fmla="*/ 66 h 66"/>
                <a:gd name="T8" fmla="*/ 0 w 3"/>
                <a:gd name="T9" fmla="*/ 66 h 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" h="66">
                  <a:moveTo>
                    <a:pt x="0" y="66"/>
                  </a:moveTo>
                  <a:lnTo>
                    <a:pt x="3" y="0"/>
                  </a:lnTo>
                  <a:lnTo>
                    <a:pt x="3" y="0"/>
                  </a:lnTo>
                  <a:lnTo>
                    <a:pt x="3" y="66"/>
                  </a:lnTo>
                  <a:lnTo>
                    <a:pt x="0" y="6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02" name="Freeform 124">
              <a:extLst>
                <a:ext uri="{FF2B5EF4-FFF2-40B4-BE49-F238E27FC236}">
                  <a16:creationId xmlns:a16="http://schemas.microsoft.com/office/drawing/2014/main" xmlns="" id="{9CA17127-8B65-4008-A59A-822A41DFE46B}"/>
                </a:ext>
              </a:extLst>
            </xdr:cNvPr>
            <xdr:cNvSpPr>
              <a:spLocks/>
            </xdr:cNvSpPr>
          </xdr:nvSpPr>
          <xdr:spPr bwMode="auto">
            <a:xfrm>
              <a:off x="3990" y="2157"/>
              <a:ext cx="3" cy="66"/>
            </a:xfrm>
            <a:custGeom>
              <a:avLst/>
              <a:gdLst>
                <a:gd name="T0" fmla="*/ 0 w 1"/>
                <a:gd name="T1" fmla="*/ 22 h 22"/>
                <a:gd name="T2" fmla="*/ 1 w 1"/>
                <a:gd name="T3" fmla="*/ 0 h 22"/>
                <a:gd name="T4" fmla="*/ 1 w 1"/>
                <a:gd name="T5" fmla="*/ 0 h 22"/>
                <a:gd name="T6" fmla="*/ 1 w 1"/>
                <a:gd name="T7" fmla="*/ 22 h 22"/>
                <a:gd name="T8" fmla="*/ 0 w 1"/>
                <a:gd name="T9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" h="22">
                  <a:moveTo>
                    <a:pt x="0" y="22"/>
                  </a:moveTo>
                  <a:lnTo>
                    <a:pt x="1" y="0"/>
                  </a:lnTo>
                  <a:lnTo>
                    <a:pt x="1" y="0"/>
                  </a:lnTo>
                  <a:lnTo>
                    <a:pt x="1" y="22"/>
                  </a:lnTo>
                  <a:lnTo>
                    <a:pt x="0" y="2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03" name="Freeform 125">
              <a:extLst>
                <a:ext uri="{FF2B5EF4-FFF2-40B4-BE49-F238E27FC236}">
                  <a16:creationId xmlns:a16="http://schemas.microsoft.com/office/drawing/2014/main" xmlns="" id="{3ED8A5FF-0C58-46BD-B198-CCD25FB492FB}"/>
                </a:ext>
              </a:extLst>
            </xdr:cNvPr>
            <xdr:cNvSpPr>
              <a:spLocks/>
            </xdr:cNvSpPr>
          </xdr:nvSpPr>
          <xdr:spPr bwMode="auto">
            <a:xfrm>
              <a:off x="3954" y="2271"/>
              <a:ext cx="33" cy="177"/>
            </a:xfrm>
            <a:custGeom>
              <a:avLst/>
              <a:gdLst>
                <a:gd name="T0" fmla="*/ 0 w 33"/>
                <a:gd name="T1" fmla="*/ 177 h 177"/>
                <a:gd name="T2" fmla="*/ 30 w 33"/>
                <a:gd name="T3" fmla="*/ 0 h 177"/>
                <a:gd name="T4" fmla="*/ 33 w 33"/>
                <a:gd name="T5" fmla="*/ 0 h 177"/>
                <a:gd name="T6" fmla="*/ 0 w 33"/>
                <a:gd name="T7" fmla="*/ 177 h 1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3" h="177">
                  <a:moveTo>
                    <a:pt x="0" y="177"/>
                  </a:moveTo>
                  <a:lnTo>
                    <a:pt x="30" y="0"/>
                  </a:lnTo>
                  <a:lnTo>
                    <a:pt x="33" y="0"/>
                  </a:lnTo>
                  <a:lnTo>
                    <a:pt x="0" y="17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04" name="Freeform 126">
              <a:extLst>
                <a:ext uri="{FF2B5EF4-FFF2-40B4-BE49-F238E27FC236}">
                  <a16:creationId xmlns:a16="http://schemas.microsoft.com/office/drawing/2014/main" xmlns="" id="{566D0298-1A79-406A-BD15-725ECEA92402}"/>
                </a:ext>
              </a:extLst>
            </xdr:cNvPr>
            <xdr:cNvSpPr>
              <a:spLocks/>
            </xdr:cNvSpPr>
          </xdr:nvSpPr>
          <xdr:spPr bwMode="auto">
            <a:xfrm>
              <a:off x="3954" y="2271"/>
              <a:ext cx="33" cy="177"/>
            </a:xfrm>
            <a:custGeom>
              <a:avLst/>
              <a:gdLst>
                <a:gd name="T0" fmla="*/ 0 w 11"/>
                <a:gd name="T1" fmla="*/ 59 h 59"/>
                <a:gd name="T2" fmla="*/ 10 w 11"/>
                <a:gd name="T3" fmla="*/ 0 h 59"/>
                <a:gd name="T4" fmla="*/ 11 w 11"/>
                <a:gd name="T5" fmla="*/ 0 h 59"/>
                <a:gd name="T6" fmla="*/ 0 w 11"/>
                <a:gd name="T7" fmla="*/ 59 h 59"/>
                <a:gd name="T8" fmla="*/ 0 w 11"/>
                <a:gd name="T9" fmla="*/ 59 h 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" h="59">
                  <a:moveTo>
                    <a:pt x="0" y="59"/>
                  </a:moveTo>
                  <a:lnTo>
                    <a:pt x="10" y="0"/>
                  </a:lnTo>
                  <a:lnTo>
                    <a:pt x="11" y="0"/>
                  </a:lnTo>
                  <a:lnTo>
                    <a:pt x="0" y="59"/>
                  </a:lnTo>
                  <a:lnTo>
                    <a:pt x="0" y="5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05" name="Freeform 127">
              <a:extLst>
                <a:ext uri="{FF2B5EF4-FFF2-40B4-BE49-F238E27FC236}">
                  <a16:creationId xmlns:a16="http://schemas.microsoft.com/office/drawing/2014/main" xmlns="" id="{B076EF69-1737-4A23-8230-45C67E43CAA3}"/>
                </a:ext>
              </a:extLst>
            </xdr:cNvPr>
            <xdr:cNvSpPr>
              <a:spLocks/>
            </xdr:cNvSpPr>
          </xdr:nvSpPr>
          <xdr:spPr bwMode="auto">
            <a:xfrm>
              <a:off x="2619" y="2259"/>
              <a:ext cx="1353" cy="964"/>
            </a:xfrm>
            <a:custGeom>
              <a:avLst/>
              <a:gdLst>
                <a:gd name="T0" fmla="*/ 0 w 1353"/>
                <a:gd name="T1" fmla="*/ 964 h 964"/>
                <a:gd name="T2" fmla="*/ 1350 w 1353"/>
                <a:gd name="T3" fmla="*/ 0 h 964"/>
                <a:gd name="T4" fmla="*/ 1353 w 1353"/>
                <a:gd name="T5" fmla="*/ 3 h 964"/>
                <a:gd name="T6" fmla="*/ 0 w 1353"/>
                <a:gd name="T7" fmla="*/ 964 h 9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53" h="964">
                  <a:moveTo>
                    <a:pt x="0" y="964"/>
                  </a:moveTo>
                  <a:lnTo>
                    <a:pt x="1350" y="0"/>
                  </a:lnTo>
                  <a:lnTo>
                    <a:pt x="1353" y="3"/>
                  </a:lnTo>
                  <a:lnTo>
                    <a:pt x="0" y="96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06" name="Freeform 128">
              <a:extLst>
                <a:ext uri="{FF2B5EF4-FFF2-40B4-BE49-F238E27FC236}">
                  <a16:creationId xmlns:a16="http://schemas.microsoft.com/office/drawing/2014/main" xmlns="" id="{0C448720-12AD-46F3-8EC0-BEA13EB5D1A9}"/>
                </a:ext>
              </a:extLst>
            </xdr:cNvPr>
            <xdr:cNvSpPr>
              <a:spLocks/>
            </xdr:cNvSpPr>
          </xdr:nvSpPr>
          <xdr:spPr bwMode="auto">
            <a:xfrm>
              <a:off x="2619" y="2259"/>
              <a:ext cx="1353" cy="964"/>
            </a:xfrm>
            <a:custGeom>
              <a:avLst/>
              <a:gdLst>
                <a:gd name="T0" fmla="*/ 0 w 451"/>
                <a:gd name="T1" fmla="*/ 321 h 321"/>
                <a:gd name="T2" fmla="*/ 450 w 451"/>
                <a:gd name="T3" fmla="*/ 0 h 321"/>
                <a:gd name="T4" fmla="*/ 451 w 451"/>
                <a:gd name="T5" fmla="*/ 1 h 321"/>
                <a:gd name="T6" fmla="*/ 0 w 451"/>
                <a:gd name="T7" fmla="*/ 321 h 321"/>
                <a:gd name="T8" fmla="*/ 0 w 451"/>
                <a:gd name="T9" fmla="*/ 321 h 3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1" h="321">
                  <a:moveTo>
                    <a:pt x="0" y="321"/>
                  </a:moveTo>
                  <a:lnTo>
                    <a:pt x="450" y="0"/>
                  </a:lnTo>
                  <a:lnTo>
                    <a:pt x="451" y="1"/>
                  </a:lnTo>
                  <a:lnTo>
                    <a:pt x="0" y="321"/>
                  </a:lnTo>
                  <a:lnTo>
                    <a:pt x="0" y="32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07" name="Freeform 129">
              <a:extLst>
                <a:ext uri="{FF2B5EF4-FFF2-40B4-BE49-F238E27FC236}">
                  <a16:creationId xmlns:a16="http://schemas.microsoft.com/office/drawing/2014/main" xmlns="" id="{3B73455E-1486-4951-98B3-6F980B390060}"/>
                </a:ext>
              </a:extLst>
            </xdr:cNvPr>
            <xdr:cNvSpPr>
              <a:spLocks/>
            </xdr:cNvSpPr>
          </xdr:nvSpPr>
          <xdr:spPr bwMode="auto">
            <a:xfrm>
              <a:off x="1812" y="2358"/>
              <a:ext cx="2139" cy="3"/>
            </a:xfrm>
            <a:custGeom>
              <a:avLst/>
              <a:gdLst>
                <a:gd name="T0" fmla="*/ 0 w 2139"/>
                <a:gd name="T1" fmla="*/ 3 h 3"/>
                <a:gd name="T2" fmla="*/ 2139 w 2139"/>
                <a:gd name="T3" fmla="*/ 0 h 3"/>
                <a:gd name="T4" fmla="*/ 2139 w 2139"/>
                <a:gd name="T5" fmla="*/ 3 h 3"/>
                <a:gd name="T6" fmla="*/ 0 w 2139"/>
                <a:gd name="T7" fmla="*/ 3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39" h="3">
                  <a:moveTo>
                    <a:pt x="0" y="3"/>
                  </a:moveTo>
                  <a:lnTo>
                    <a:pt x="2139" y="0"/>
                  </a:lnTo>
                  <a:lnTo>
                    <a:pt x="2139" y="3"/>
                  </a:lnTo>
                  <a:lnTo>
                    <a:pt x="0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08" name="Freeform 130">
              <a:extLst>
                <a:ext uri="{FF2B5EF4-FFF2-40B4-BE49-F238E27FC236}">
                  <a16:creationId xmlns:a16="http://schemas.microsoft.com/office/drawing/2014/main" xmlns="" id="{B122519A-CEA8-47AD-A3F7-F271583B26FF}"/>
                </a:ext>
              </a:extLst>
            </xdr:cNvPr>
            <xdr:cNvSpPr>
              <a:spLocks/>
            </xdr:cNvSpPr>
          </xdr:nvSpPr>
          <xdr:spPr bwMode="auto">
            <a:xfrm>
              <a:off x="1812" y="2358"/>
              <a:ext cx="2139" cy="3"/>
            </a:xfrm>
            <a:custGeom>
              <a:avLst/>
              <a:gdLst>
                <a:gd name="T0" fmla="*/ 0 w 713"/>
                <a:gd name="T1" fmla="*/ 1 h 1"/>
                <a:gd name="T2" fmla="*/ 713 w 713"/>
                <a:gd name="T3" fmla="*/ 0 h 1"/>
                <a:gd name="T4" fmla="*/ 713 w 713"/>
                <a:gd name="T5" fmla="*/ 1 h 1"/>
                <a:gd name="T6" fmla="*/ 0 w 713"/>
                <a:gd name="T7" fmla="*/ 1 h 1"/>
                <a:gd name="T8" fmla="*/ 0 w 713"/>
                <a:gd name="T9" fmla="*/ 1 h 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3" h="1">
                  <a:moveTo>
                    <a:pt x="0" y="1"/>
                  </a:moveTo>
                  <a:lnTo>
                    <a:pt x="713" y="0"/>
                  </a:lnTo>
                  <a:lnTo>
                    <a:pt x="713" y="1"/>
                  </a:lnTo>
                  <a:lnTo>
                    <a:pt x="0" y="1"/>
                  </a:lnTo>
                  <a:lnTo>
                    <a:pt x="0" y="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09" name="Freeform 131">
              <a:extLst>
                <a:ext uri="{FF2B5EF4-FFF2-40B4-BE49-F238E27FC236}">
                  <a16:creationId xmlns:a16="http://schemas.microsoft.com/office/drawing/2014/main" xmlns="" id="{452FF8B4-E8A8-4D20-867A-D1213E62F175}"/>
                </a:ext>
              </a:extLst>
            </xdr:cNvPr>
            <xdr:cNvSpPr>
              <a:spLocks/>
            </xdr:cNvSpPr>
          </xdr:nvSpPr>
          <xdr:spPr bwMode="auto">
            <a:xfrm>
              <a:off x="1794" y="2133"/>
              <a:ext cx="2157" cy="225"/>
            </a:xfrm>
            <a:custGeom>
              <a:avLst/>
              <a:gdLst>
                <a:gd name="T0" fmla="*/ 0 w 2157"/>
                <a:gd name="T1" fmla="*/ 0 h 225"/>
                <a:gd name="T2" fmla="*/ 2157 w 2157"/>
                <a:gd name="T3" fmla="*/ 225 h 225"/>
                <a:gd name="T4" fmla="*/ 2157 w 2157"/>
                <a:gd name="T5" fmla="*/ 225 h 225"/>
                <a:gd name="T6" fmla="*/ 0 w 2157"/>
                <a:gd name="T7" fmla="*/ 3 h 225"/>
                <a:gd name="T8" fmla="*/ 0 w 2157"/>
                <a:gd name="T9" fmla="*/ 0 h 2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57" h="225">
                  <a:moveTo>
                    <a:pt x="0" y="0"/>
                  </a:moveTo>
                  <a:lnTo>
                    <a:pt x="2157" y="225"/>
                  </a:lnTo>
                  <a:lnTo>
                    <a:pt x="2157" y="225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10" name="Freeform 132">
              <a:extLst>
                <a:ext uri="{FF2B5EF4-FFF2-40B4-BE49-F238E27FC236}">
                  <a16:creationId xmlns:a16="http://schemas.microsoft.com/office/drawing/2014/main" xmlns="" id="{640329C8-03C2-4CE0-80A4-D06F5FA38A0A}"/>
                </a:ext>
              </a:extLst>
            </xdr:cNvPr>
            <xdr:cNvSpPr>
              <a:spLocks/>
            </xdr:cNvSpPr>
          </xdr:nvSpPr>
          <xdr:spPr bwMode="auto">
            <a:xfrm>
              <a:off x="1794" y="2133"/>
              <a:ext cx="2157" cy="225"/>
            </a:xfrm>
            <a:custGeom>
              <a:avLst/>
              <a:gdLst>
                <a:gd name="T0" fmla="*/ 0 w 719"/>
                <a:gd name="T1" fmla="*/ 0 h 75"/>
                <a:gd name="T2" fmla="*/ 719 w 719"/>
                <a:gd name="T3" fmla="*/ 75 h 75"/>
                <a:gd name="T4" fmla="*/ 719 w 719"/>
                <a:gd name="T5" fmla="*/ 75 h 75"/>
                <a:gd name="T6" fmla="*/ 0 w 719"/>
                <a:gd name="T7" fmla="*/ 1 h 75"/>
                <a:gd name="T8" fmla="*/ 0 w 719"/>
                <a:gd name="T9" fmla="*/ 0 h 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9" h="75">
                  <a:moveTo>
                    <a:pt x="0" y="0"/>
                  </a:moveTo>
                  <a:lnTo>
                    <a:pt x="719" y="75"/>
                  </a:lnTo>
                  <a:lnTo>
                    <a:pt x="719" y="75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11" name="Freeform 133">
              <a:extLst>
                <a:ext uri="{FF2B5EF4-FFF2-40B4-BE49-F238E27FC236}">
                  <a16:creationId xmlns:a16="http://schemas.microsoft.com/office/drawing/2014/main" xmlns="" id="{13039653-6156-4A99-AF22-6B8C7E53A5BC}"/>
                </a:ext>
              </a:extLst>
            </xdr:cNvPr>
            <xdr:cNvSpPr>
              <a:spLocks/>
            </xdr:cNvSpPr>
          </xdr:nvSpPr>
          <xdr:spPr bwMode="auto">
            <a:xfrm>
              <a:off x="1821" y="1908"/>
              <a:ext cx="2133" cy="447"/>
            </a:xfrm>
            <a:custGeom>
              <a:avLst/>
              <a:gdLst>
                <a:gd name="T0" fmla="*/ 3 w 2133"/>
                <a:gd name="T1" fmla="*/ 0 h 447"/>
                <a:gd name="T2" fmla="*/ 2133 w 2133"/>
                <a:gd name="T3" fmla="*/ 447 h 447"/>
                <a:gd name="T4" fmla="*/ 2130 w 2133"/>
                <a:gd name="T5" fmla="*/ 447 h 447"/>
                <a:gd name="T6" fmla="*/ 0 w 2133"/>
                <a:gd name="T7" fmla="*/ 3 h 447"/>
                <a:gd name="T8" fmla="*/ 3 w 2133"/>
                <a:gd name="T9" fmla="*/ 0 h 4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33" h="447">
                  <a:moveTo>
                    <a:pt x="3" y="0"/>
                  </a:moveTo>
                  <a:lnTo>
                    <a:pt x="2133" y="447"/>
                  </a:lnTo>
                  <a:lnTo>
                    <a:pt x="2130" y="447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12" name="Freeform 134">
              <a:extLst>
                <a:ext uri="{FF2B5EF4-FFF2-40B4-BE49-F238E27FC236}">
                  <a16:creationId xmlns:a16="http://schemas.microsoft.com/office/drawing/2014/main" xmlns="" id="{12801658-DB5C-4BDE-B7A6-A50F7508233A}"/>
                </a:ext>
              </a:extLst>
            </xdr:cNvPr>
            <xdr:cNvSpPr>
              <a:spLocks/>
            </xdr:cNvSpPr>
          </xdr:nvSpPr>
          <xdr:spPr bwMode="auto">
            <a:xfrm>
              <a:off x="1821" y="1908"/>
              <a:ext cx="2133" cy="447"/>
            </a:xfrm>
            <a:custGeom>
              <a:avLst/>
              <a:gdLst>
                <a:gd name="T0" fmla="*/ 1 w 711"/>
                <a:gd name="T1" fmla="*/ 0 h 149"/>
                <a:gd name="T2" fmla="*/ 711 w 711"/>
                <a:gd name="T3" fmla="*/ 149 h 149"/>
                <a:gd name="T4" fmla="*/ 710 w 711"/>
                <a:gd name="T5" fmla="*/ 149 h 149"/>
                <a:gd name="T6" fmla="*/ 0 w 711"/>
                <a:gd name="T7" fmla="*/ 1 h 149"/>
                <a:gd name="T8" fmla="*/ 1 w 711"/>
                <a:gd name="T9" fmla="*/ 0 h 1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1" h="149">
                  <a:moveTo>
                    <a:pt x="1" y="0"/>
                  </a:moveTo>
                  <a:lnTo>
                    <a:pt x="711" y="149"/>
                  </a:lnTo>
                  <a:lnTo>
                    <a:pt x="710" y="149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13" name="Freeform 135">
              <a:extLst>
                <a:ext uri="{FF2B5EF4-FFF2-40B4-BE49-F238E27FC236}">
                  <a16:creationId xmlns:a16="http://schemas.microsoft.com/office/drawing/2014/main" xmlns="" id="{F0B42B0F-8C0E-4AF5-8A74-EE198CF0225C}"/>
                </a:ext>
              </a:extLst>
            </xdr:cNvPr>
            <xdr:cNvSpPr>
              <a:spLocks/>
            </xdr:cNvSpPr>
          </xdr:nvSpPr>
          <xdr:spPr bwMode="auto">
            <a:xfrm>
              <a:off x="1923" y="2472"/>
              <a:ext cx="2001" cy="210"/>
            </a:xfrm>
            <a:custGeom>
              <a:avLst/>
              <a:gdLst>
                <a:gd name="T0" fmla="*/ 0 w 2001"/>
                <a:gd name="T1" fmla="*/ 207 h 210"/>
                <a:gd name="T2" fmla="*/ 2001 w 2001"/>
                <a:gd name="T3" fmla="*/ 0 h 210"/>
                <a:gd name="T4" fmla="*/ 2001 w 2001"/>
                <a:gd name="T5" fmla="*/ 3 h 210"/>
                <a:gd name="T6" fmla="*/ 0 w 2001"/>
                <a:gd name="T7" fmla="*/ 210 h 210"/>
                <a:gd name="T8" fmla="*/ 0 w 2001"/>
                <a:gd name="T9" fmla="*/ 207 h 2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01" h="210">
                  <a:moveTo>
                    <a:pt x="0" y="207"/>
                  </a:moveTo>
                  <a:lnTo>
                    <a:pt x="2001" y="0"/>
                  </a:lnTo>
                  <a:lnTo>
                    <a:pt x="2001" y="3"/>
                  </a:lnTo>
                  <a:lnTo>
                    <a:pt x="0" y="210"/>
                  </a:lnTo>
                  <a:lnTo>
                    <a:pt x="0" y="20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14" name="Freeform 136">
              <a:extLst>
                <a:ext uri="{FF2B5EF4-FFF2-40B4-BE49-F238E27FC236}">
                  <a16:creationId xmlns:a16="http://schemas.microsoft.com/office/drawing/2014/main" xmlns="" id="{72D58B37-B65C-4C52-ACA2-AAEE60BB703D}"/>
                </a:ext>
              </a:extLst>
            </xdr:cNvPr>
            <xdr:cNvSpPr>
              <a:spLocks/>
            </xdr:cNvSpPr>
          </xdr:nvSpPr>
          <xdr:spPr bwMode="auto">
            <a:xfrm>
              <a:off x="1923" y="2472"/>
              <a:ext cx="2001" cy="210"/>
            </a:xfrm>
            <a:custGeom>
              <a:avLst/>
              <a:gdLst>
                <a:gd name="T0" fmla="*/ 0 w 667"/>
                <a:gd name="T1" fmla="*/ 69 h 70"/>
                <a:gd name="T2" fmla="*/ 667 w 667"/>
                <a:gd name="T3" fmla="*/ 0 h 70"/>
                <a:gd name="T4" fmla="*/ 667 w 667"/>
                <a:gd name="T5" fmla="*/ 1 h 70"/>
                <a:gd name="T6" fmla="*/ 0 w 667"/>
                <a:gd name="T7" fmla="*/ 70 h 70"/>
                <a:gd name="T8" fmla="*/ 0 w 667"/>
                <a:gd name="T9" fmla="*/ 69 h 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67" h="70">
                  <a:moveTo>
                    <a:pt x="0" y="69"/>
                  </a:moveTo>
                  <a:lnTo>
                    <a:pt x="667" y="0"/>
                  </a:lnTo>
                  <a:lnTo>
                    <a:pt x="667" y="1"/>
                  </a:lnTo>
                  <a:lnTo>
                    <a:pt x="0" y="70"/>
                  </a:lnTo>
                  <a:lnTo>
                    <a:pt x="0" y="6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15" name="Freeform 137">
              <a:extLst>
                <a:ext uri="{FF2B5EF4-FFF2-40B4-BE49-F238E27FC236}">
                  <a16:creationId xmlns:a16="http://schemas.microsoft.com/office/drawing/2014/main" xmlns="" id="{483CF1C0-DDC5-4D39-8B79-63E7BD69015E}"/>
                </a:ext>
              </a:extLst>
            </xdr:cNvPr>
            <xdr:cNvSpPr>
              <a:spLocks/>
            </xdr:cNvSpPr>
          </xdr:nvSpPr>
          <xdr:spPr bwMode="auto">
            <a:xfrm>
              <a:off x="2781" y="1070"/>
              <a:ext cx="1155" cy="1384"/>
            </a:xfrm>
            <a:custGeom>
              <a:avLst/>
              <a:gdLst>
                <a:gd name="T0" fmla="*/ 3 w 1155"/>
                <a:gd name="T1" fmla="*/ 0 h 1384"/>
                <a:gd name="T2" fmla="*/ 1155 w 1155"/>
                <a:gd name="T3" fmla="*/ 1381 h 1384"/>
                <a:gd name="T4" fmla="*/ 1152 w 1155"/>
                <a:gd name="T5" fmla="*/ 1384 h 1384"/>
                <a:gd name="T6" fmla="*/ 0 w 1155"/>
                <a:gd name="T7" fmla="*/ 3 h 1384"/>
                <a:gd name="T8" fmla="*/ 3 w 1155"/>
                <a:gd name="T9" fmla="*/ 0 h 13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55" h="1384">
                  <a:moveTo>
                    <a:pt x="3" y="0"/>
                  </a:moveTo>
                  <a:lnTo>
                    <a:pt x="1155" y="1381"/>
                  </a:lnTo>
                  <a:lnTo>
                    <a:pt x="1152" y="1384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16" name="Freeform 138">
              <a:extLst>
                <a:ext uri="{FF2B5EF4-FFF2-40B4-BE49-F238E27FC236}">
                  <a16:creationId xmlns:a16="http://schemas.microsoft.com/office/drawing/2014/main" xmlns="" id="{87068CDE-B571-474B-B1ED-A37AFEF591DA}"/>
                </a:ext>
              </a:extLst>
            </xdr:cNvPr>
            <xdr:cNvSpPr>
              <a:spLocks/>
            </xdr:cNvSpPr>
          </xdr:nvSpPr>
          <xdr:spPr bwMode="auto">
            <a:xfrm>
              <a:off x="2781" y="1070"/>
              <a:ext cx="1155" cy="1384"/>
            </a:xfrm>
            <a:custGeom>
              <a:avLst/>
              <a:gdLst>
                <a:gd name="T0" fmla="*/ 1 w 385"/>
                <a:gd name="T1" fmla="*/ 0 h 461"/>
                <a:gd name="T2" fmla="*/ 385 w 385"/>
                <a:gd name="T3" fmla="*/ 460 h 461"/>
                <a:gd name="T4" fmla="*/ 384 w 385"/>
                <a:gd name="T5" fmla="*/ 461 h 461"/>
                <a:gd name="T6" fmla="*/ 0 w 385"/>
                <a:gd name="T7" fmla="*/ 1 h 461"/>
                <a:gd name="T8" fmla="*/ 1 w 385"/>
                <a:gd name="T9" fmla="*/ 0 h 4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5" h="461">
                  <a:moveTo>
                    <a:pt x="1" y="0"/>
                  </a:moveTo>
                  <a:lnTo>
                    <a:pt x="385" y="460"/>
                  </a:lnTo>
                  <a:lnTo>
                    <a:pt x="384" y="461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17" name="Freeform 139">
              <a:extLst>
                <a:ext uri="{FF2B5EF4-FFF2-40B4-BE49-F238E27FC236}">
                  <a16:creationId xmlns:a16="http://schemas.microsoft.com/office/drawing/2014/main" xmlns="" id="{82396429-6EF2-4CCC-93B4-55DDD050CED1}"/>
                </a:ext>
              </a:extLst>
            </xdr:cNvPr>
            <xdr:cNvSpPr>
              <a:spLocks/>
            </xdr:cNvSpPr>
          </xdr:nvSpPr>
          <xdr:spPr bwMode="auto">
            <a:xfrm>
              <a:off x="3873" y="2601"/>
              <a:ext cx="30" cy="63"/>
            </a:xfrm>
            <a:custGeom>
              <a:avLst/>
              <a:gdLst>
                <a:gd name="T0" fmla="*/ 0 w 30"/>
                <a:gd name="T1" fmla="*/ 60 h 63"/>
                <a:gd name="T2" fmla="*/ 27 w 30"/>
                <a:gd name="T3" fmla="*/ 0 h 63"/>
                <a:gd name="T4" fmla="*/ 30 w 30"/>
                <a:gd name="T5" fmla="*/ 0 h 63"/>
                <a:gd name="T6" fmla="*/ 3 w 30"/>
                <a:gd name="T7" fmla="*/ 63 h 63"/>
                <a:gd name="T8" fmla="*/ 0 w 30"/>
                <a:gd name="T9" fmla="*/ 60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63">
                  <a:moveTo>
                    <a:pt x="0" y="60"/>
                  </a:moveTo>
                  <a:lnTo>
                    <a:pt x="27" y="0"/>
                  </a:lnTo>
                  <a:lnTo>
                    <a:pt x="30" y="0"/>
                  </a:lnTo>
                  <a:lnTo>
                    <a:pt x="3" y="63"/>
                  </a:lnTo>
                  <a:lnTo>
                    <a:pt x="0" y="6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18" name="Freeform 140">
              <a:extLst>
                <a:ext uri="{FF2B5EF4-FFF2-40B4-BE49-F238E27FC236}">
                  <a16:creationId xmlns:a16="http://schemas.microsoft.com/office/drawing/2014/main" xmlns="" id="{47AF8C11-0B34-4BDD-B56E-1B13F8B6BC03}"/>
                </a:ext>
              </a:extLst>
            </xdr:cNvPr>
            <xdr:cNvSpPr>
              <a:spLocks/>
            </xdr:cNvSpPr>
          </xdr:nvSpPr>
          <xdr:spPr bwMode="auto">
            <a:xfrm>
              <a:off x="3873" y="2601"/>
              <a:ext cx="30" cy="63"/>
            </a:xfrm>
            <a:custGeom>
              <a:avLst/>
              <a:gdLst>
                <a:gd name="T0" fmla="*/ 0 w 10"/>
                <a:gd name="T1" fmla="*/ 20 h 21"/>
                <a:gd name="T2" fmla="*/ 9 w 10"/>
                <a:gd name="T3" fmla="*/ 0 h 21"/>
                <a:gd name="T4" fmla="*/ 10 w 10"/>
                <a:gd name="T5" fmla="*/ 0 h 21"/>
                <a:gd name="T6" fmla="*/ 1 w 10"/>
                <a:gd name="T7" fmla="*/ 21 h 21"/>
                <a:gd name="T8" fmla="*/ 0 w 10"/>
                <a:gd name="T9" fmla="*/ 20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" h="21">
                  <a:moveTo>
                    <a:pt x="0" y="20"/>
                  </a:moveTo>
                  <a:lnTo>
                    <a:pt x="9" y="0"/>
                  </a:lnTo>
                  <a:lnTo>
                    <a:pt x="10" y="0"/>
                  </a:lnTo>
                  <a:lnTo>
                    <a:pt x="1" y="21"/>
                  </a:lnTo>
                  <a:lnTo>
                    <a:pt x="0" y="2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19" name="Freeform 141">
              <a:extLst>
                <a:ext uri="{FF2B5EF4-FFF2-40B4-BE49-F238E27FC236}">
                  <a16:creationId xmlns:a16="http://schemas.microsoft.com/office/drawing/2014/main" xmlns="" id="{57C4CBE7-2B86-4D75-B02A-CD7059B2CB9B}"/>
                </a:ext>
              </a:extLst>
            </xdr:cNvPr>
            <xdr:cNvSpPr>
              <a:spLocks/>
            </xdr:cNvSpPr>
          </xdr:nvSpPr>
          <xdr:spPr bwMode="auto">
            <a:xfrm>
              <a:off x="2406" y="2589"/>
              <a:ext cx="1485" cy="559"/>
            </a:xfrm>
            <a:custGeom>
              <a:avLst/>
              <a:gdLst>
                <a:gd name="T0" fmla="*/ 0 w 1485"/>
                <a:gd name="T1" fmla="*/ 559 h 559"/>
                <a:gd name="T2" fmla="*/ 1485 w 1485"/>
                <a:gd name="T3" fmla="*/ 0 h 559"/>
                <a:gd name="T4" fmla="*/ 1485 w 1485"/>
                <a:gd name="T5" fmla="*/ 0 h 559"/>
                <a:gd name="T6" fmla="*/ 0 w 1485"/>
                <a:gd name="T7" fmla="*/ 559 h 5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85" h="559">
                  <a:moveTo>
                    <a:pt x="0" y="559"/>
                  </a:moveTo>
                  <a:lnTo>
                    <a:pt x="1485" y="0"/>
                  </a:lnTo>
                  <a:lnTo>
                    <a:pt x="1485" y="0"/>
                  </a:lnTo>
                  <a:lnTo>
                    <a:pt x="0" y="5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20" name="Freeform 142">
              <a:extLst>
                <a:ext uri="{FF2B5EF4-FFF2-40B4-BE49-F238E27FC236}">
                  <a16:creationId xmlns:a16="http://schemas.microsoft.com/office/drawing/2014/main" xmlns="" id="{16F840DE-D565-4CFF-8719-E80EF82E78C9}"/>
                </a:ext>
              </a:extLst>
            </xdr:cNvPr>
            <xdr:cNvSpPr>
              <a:spLocks/>
            </xdr:cNvSpPr>
          </xdr:nvSpPr>
          <xdr:spPr bwMode="auto">
            <a:xfrm>
              <a:off x="2406" y="2589"/>
              <a:ext cx="1485" cy="559"/>
            </a:xfrm>
            <a:custGeom>
              <a:avLst/>
              <a:gdLst>
                <a:gd name="T0" fmla="*/ 0 w 495"/>
                <a:gd name="T1" fmla="*/ 186 h 186"/>
                <a:gd name="T2" fmla="*/ 495 w 495"/>
                <a:gd name="T3" fmla="*/ 0 h 186"/>
                <a:gd name="T4" fmla="*/ 495 w 495"/>
                <a:gd name="T5" fmla="*/ 0 h 186"/>
                <a:gd name="T6" fmla="*/ 0 w 495"/>
                <a:gd name="T7" fmla="*/ 186 h 186"/>
                <a:gd name="T8" fmla="*/ 0 w 495"/>
                <a:gd name="T9" fmla="*/ 186 h 1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95" h="186">
                  <a:moveTo>
                    <a:pt x="0" y="186"/>
                  </a:moveTo>
                  <a:lnTo>
                    <a:pt x="495" y="0"/>
                  </a:lnTo>
                  <a:lnTo>
                    <a:pt x="495" y="0"/>
                  </a:lnTo>
                  <a:lnTo>
                    <a:pt x="0" y="186"/>
                  </a:lnTo>
                  <a:lnTo>
                    <a:pt x="0" y="18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21" name="Freeform 143">
              <a:extLst>
                <a:ext uri="{FF2B5EF4-FFF2-40B4-BE49-F238E27FC236}">
                  <a16:creationId xmlns:a16="http://schemas.microsoft.com/office/drawing/2014/main" xmlns="" id="{0409F1CB-C350-4872-BF66-07C1E8877C35}"/>
                </a:ext>
              </a:extLst>
            </xdr:cNvPr>
            <xdr:cNvSpPr>
              <a:spLocks/>
            </xdr:cNvSpPr>
          </xdr:nvSpPr>
          <xdr:spPr bwMode="auto">
            <a:xfrm>
              <a:off x="1923" y="2580"/>
              <a:ext cx="1965" cy="102"/>
            </a:xfrm>
            <a:custGeom>
              <a:avLst/>
              <a:gdLst>
                <a:gd name="T0" fmla="*/ 0 w 1965"/>
                <a:gd name="T1" fmla="*/ 99 h 102"/>
                <a:gd name="T2" fmla="*/ 1965 w 1965"/>
                <a:gd name="T3" fmla="*/ 0 h 102"/>
                <a:gd name="T4" fmla="*/ 1965 w 1965"/>
                <a:gd name="T5" fmla="*/ 3 h 102"/>
                <a:gd name="T6" fmla="*/ 0 w 1965"/>
                <a:gd name="T7" fmla="*/ 102 h 102"/>
                <a:gd name="T8" fmla="*/ 0 w 1965"/>
                <a:gd name="T9" fmla="*/ 99 h 1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65" h="102">
                  <a:moveTo>
                    <a:pt x="0" y="99"/>
                  </a:moveTo>
                  <a:lnTo>
                    <a:pt x="1965" y="0"/>
                  </a:lnTo>
                  <a:lnTo>
                    <a:pt x="1965" y="3"/>
                  </a:lnTo>
                  <a:lnTo>
                    <a:pt x="0" y="102"/>
                  </a:lnTo>
                  <a:lnTo>
                    <a:pt x="0" y="9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22" name="Freeform 144">
              <a:extLst>
                <a:ext uri="{FF2B5EF4-FFF2-40B4-BE49-F238E27FC236}">
                  <a16:creationId xmlns:a16="http://schemas.microsoft.com/office/drawing/2014/main" xmlns="" id="{5CDEC807-15B6-41EA-BFB5-52A25D3CD483}"/>
                </a:ext>
              </a:extLst>
            </xdr:cNvPr>
            <xdr:cNvSpPr>
              <a:spLocks/>
            </xdr:cNvSpPr>
          </xdr:nvSpPr>
          <xdr:spPr bwMode="auto">
            <a:xfrm>
              <a:off x="1923" y="2580"/>
              <a:ext cx="1965" cy="102"/>
            </a:xfrm>
            <a:custGeom>
              <a:avLst/>
              <a:gdLst>
                <a:gd name="T0" fmla="*/ 0 w 655"/>
                <a:gd name="T1" fmla="*/ 33 h 34"/>
                <a:gd name="T2" fmla="*/ 655 w 655"/>
                <a:gd name="T3" fmla="*/ 0 h 34"/>
                <a:gd name="T4" fmla="*/ 655 w 655"/>
                <a:gd name="T5" fmla="*/ 1 h 34"/>
                <a:gd name="T6" fmla="*/ 0 w 655"/>
                <a:gd name="T7" fmla="*/ 34 h 34"/>
                <a:gd name="T8" fmla="*/ 0 w 655"/>
                <a:gd name="T9" fmla="*/ 33 h 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55" h="34">
                  <a:moveTo>
                    <a:pt x="0" y="33"/>
                  </a:moveTo>
                  <a:lnTo>
                    <a:pt x="655" y="0"/>
                  </a:lnTo>
                  <a:lnTo>
                    <a:pt x="655" y="1"/>
                  </a:lnTo>
                  <a:lnTo>
                    <a:pt x="0" y="34"/>
                  </a:lnTo>
                  <a:lnTo>
                    <a:pt x="0" y="3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23" name="Freeform 145">
              <a:extLst>
                <a:ext uri="{FF2B5EF4-FFF2-40B4-BE49-F238E27FC236}">
                  <a16:creationId xmlns:a16="http://schemas.microsoft.com/office/drawing/2014/main" xmlns="" id="{6D45E88B-56C8-4B0C-96A2-F209FC0CC8A9}"/>
                </a:ext>
              </a:extLst>
            </xdr:cNvPr>
            <xdr:cNvSpPr>
              <a:spLocks/>
            </xdr:cNvSpPr>
          </xdr:nvSpPr>
          <xdr:spPr bwMode="auto">
            <a:xfrm>
              <a:off x="1839" y="2472"/>
              <a:ext cx="2049" cy="108"/>
            </a:xfrm>
            <a:custGeom>
              <a:avLst/>
              <a:gdLst>
                <a:gd name="T0" fmla="*/ 0 w 2049"/>
                <a:gd name="T1" fmla="*/ 0 h 108"/>
                <a:gd name="T2" fmla="*/ 2049 w 2049"/>
                <a:gd name="T3" fmla="*/ 105 h 108"/>
                <a:gd name="T4" fmla="*/ 2049 w 2049"/>
                <a:gd name="T5" fmla="*/ 108 h 108"/>
                <a:gd name="T6" fmla="*/ 0 w 2049"/>
                <a:gd name="T7" fmla="*/ 3 h 108"/>
                <a:gd name="T8" fmla="*/ 0 w 2049"/>
                <a:gd name="T9" fmla="*/ 0 h 1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49" h="108">
                  <a:moveTo>
                    <a:pt x="0" y="0"/>
                  </a:moveTo>
                  <a:lnTo>
                    <a:pt x="2049" y="105"/>
                  </a:lnTo>
                  <a:lnTo>
                    <a:pt x="2049" y="108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24" name="Freeform 146">
              <a:extLst>
                <a:ext uri="{FF2B5EF4-FFF2-40B4-BE49-F238E27FC236}">
                  <a16:creationId xmlns:a16="http://schemas.microsoft.com/office/drawing/2014/main" xmlns="" id="{8E3D9B76-7B9D-41CA-BA72-BC6C1D246F0E}"/>
                </a:ext>
              </a:extLst>
            </xdr:cNvPr>
            <xdr:cNvSpPr>
              <a:spLocks/>
            </xdr:cNvSpPr>
          </xdr:nvSpPr>
          <xdr:spPr bwMode="auto">
            <a:xfrm>
              <a:off x="1839" y="2472"/>
              <a:ext cx="2049" cy="108"/>
            </a:xfrm>
            <a:custGeom>
              <a:avLst/>
              <a:gdLst>
                <a:gd name="T0" fmla="*/ 0 w 683"/>
                <a:gd name="T1" fmla="*/ 0 h 36"/>
                <a:gd name="T2" fmla="*/ 683 w 683"/>
                <a:gd name="T3" fmla="*/ 35 h 36"/>
                <a:gd name="T4" fmla="*/ 683 w 683"/>
                <a:gd name="T5" fmla="*/ 36 h 36"/>
                <a:gd name="T6" fmla="*/ 0 w 683"/>
                <a:gd name="T7" fmla="*/ 1 h 36"/>
                <a:gd name="T8" fmla="*/ 0 w 683"/>
                <a:gd name="T9" fmla="*/ 0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83" h="36">
                  <a:moveTo>
                    <a:pt x="0" y="0"/>
                  </a:moveTo>
                  <a:lnTo>
                    <a:pt x="683" y="35"/>
                  </a:lnTo>
                  <a:lnTo>
                    <a:pt x="683" y="36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25" name="Freeform 147">
              <a:extLst>
                <a:ext uri="{FF2B5EF4-FFF2-40B4-BE49-F238E27FC236}">
                  <a16:creationId xmlns:a16="http://schemas.microsoft.com/office/drawing/2014/main" xmlns="" id="{669DDA01-BDFD-4EA5-8711-AB897C7ED2B3}"/>
                </a:ext>
              </a:extLst>
            </xdr:cNvPr>
            <xdr:cNvSpPr>
              <a:spLocks/>
            </xdr:cNvSpPr>
          </xdr:nvSpPr>
          <xdr:spPr bwMode="auto">
            <a:xfrm>
              <a:off x="1809" y="2361"/>
              <a:ext cx="2079" cy="219"/>
            </a:xfrm>
            <a:custGeom>
              <a:avLst/>
              <a:gdLst>
                <a:gd name="T0" fmla="*/ 3 w 2079"/>
                <a:gd name="T1" fmla="*/ 0 h 219"/>
                <a:gd name="T2" fmla="*/ 2079 w 2079"/>
                <a:gd name="T3" fmla="*/ 213 h 219"/>
                <a:gd name="T4" fmla="*/ 2079 w 2079"/>
                <a:gd name="T5" fmla="*/ 219 h 219"/>
                <a:gd name="T6" fmla="*/ 0 w 2079"/>
                <a:gd name="T7" fmla="*/ 6 h 219"/>
                <a:gd name="T8" fmla="*/ 3 w 2079"/>
                <a:gd name="T9" fmla="*/ 0 h 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79" h="219">
                  <a:moveTo>
                    <a:pt x="3" y="0"/>
                  </a:moveTo>
                  <a:lnTo>
                    <a:pt x="2079" y="213"/>
                  </a:lnTo>
                  <a:lnTo>
                    <a:pt x="2079" y="219"/>
                  </a:lnTo>
                  <a:lnTo>
                    <a:pt x="0" y="6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26" name="Freeform 148">
              <a:extLst>
                <a:ext uri="{FF2B5EF4-FFF2-40B4-BE49-F238E27FC236}">
                  <a16:creationId xmlns:a16="http://schemas.microsoft.com/office/drawing/2014/main" xmlns="" id="{339679A6-32E9-4849-8ABE-289BCBEAFC35}"/>
                </a:ext>
              </a:extLst>
            </xdr:cNvPr>
            <xdr:cNvSpPr>
              <a:spLocks/>
            </xdr:cNvSpPr>
          </xdr:nvSpPr>
          <xdr:spPr bwMode="auto">
            <a:xfrm>
              <a:off x="1809" y="2361"/>
              <a:ext cx="2079" cy="219"/>
            </a:xfrm>
            <a:custGeom>
              <a:avLst/>
              <a:gdLst>
                <a:gd name="T0" fmla="*/ 1 w 693"/>
                <a:gd name="T1" fmla="*/ 0 h 73"/>
                <a:gd name="T2" fmla="*/ 693 w 693"/>
                <a:gd name="T3" fmla="*/ 71 h 73"/>
                <a:gd name="T4" fmla="*/ 693 w 693"/>
                <a:gd name="T5" fmla="*/ 73 h 73"/>
                <a:gd name="T6" fmla="*/ 0 w 693"/>
                <a:gd name="T7" fmla="*/ 2 h 73"/>
                <a:gd name="T8" fmla="*/ 1 w 693"/>
                <a:gd name="T9" fmla="*/ 0 h 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3" h="73">
                  <a:moveTo>
                    <a:pt x="1" y="0"/>
                  </a:moveTo>
                  <a:lnTo>
                    <a:pt x="693" y="71"/>
                  </a:lnTo>
                  <a:lnTo>
                    <a:pt x="693" y="73"/>
                  </a:lnTo>
                  <a:lnTo>
                    <a:pt x="0" y="2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27" name="Freeform 149">
              <a:extLst>
                <a:ext uri="{FF2B5EF4-FFF2-40B4-BE49-F238E27FC236}">
                  <a16:creationId xmlns:a16="http://schemas.microsoft.com/office/drawing/2014/main" xmlns="" id="{AE20A822-7365-4E0C-B041-34C00F516B2A}"/>
                </a:ext>
              </a:extLst>
            </xdr:cNvPr>
            <xdr:cNvSpPr>
              <a:spLocks/>
            </xdr:cNvSpPr>
          </xdr:nvSpPr>
          <xdr:spPr bwMode="auto">
            <a:xfrm>
              <a:off x="2352" y="1208"/>
              <a:ext cx="1542" cy="1357"/>
            </a:xfrm>
            <a:custGeom>
              <a:avLst/>
              <a:gdLst>
                <a:gd name="T0" fmla="*/ 0 w 1542"/>
                <a:gd name="T1" fmla="*/ 0 h 1357"/>
                <a:gd name="T2" fmla="*/ 1542 w 1542"/>
                <a:gd name="T3" fmla="*/ 1354 h 1357"/>
                <a:gd name="T4" fmla="*/ 1542 w 1542"/>
                <a:gd name="T5" fmla="*/ 1357 h 1357"/>
                <a:gd name="T6" fmla="*/ 0 w 1542"/>
                <a:gd name="T7" fmla="*/ 0 h 13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42" h="1357">
                  <a:moveTo>
                    <a:pt x="0" y="0"/>
                  </a:moveTo>
                  <a:lnTo>
                    <a:pt x="1542" y="1354"/>
                  </a:lnTo>
                  <a:lnTo>
                    <a:pt x="1542" y="135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28" name="Freeform 150">
              <a:extLst>
                <a:ext uri="{FF2B5EF4-FFF2-40B4-BE49-F238E27FC236}">
                  <a16:creationId xmlns:a16="http://schemas.microsoft.com/office/drawing/2014/main" xmlns="" id="{8675CD5B-9E0F-4153-9B26-13CD62B16152}"/>
                </a:ext>
              </a:extLst>
            </xdr:cNvPr>
            <xdr:cNvSpPr>
              <a:spLocks/>
            </xdr:cNvSpPr>
          </xdr:nvSpPr>
          <xdr:spPr bwMode="auto">
            <a:xfrm>
              <a:off x="2352" y="1208"/>
              <a:ext cx="1542" cy="1357"/>
            </a:xfrm>
            <a:custGeom>
              <a:avLst/>
              <a:gdLst>
                <a:gd name="T0" fmla="*/ 0 w 514"/>
                <a:gd name="T1" fmla="*/ 0 h 452"/>
                <a:gd name="T2" fmla="*/ 514 w 514"/>
                <a:gd name="T3" fmla="*/ 451 h 452"/>
                <a:gd name="T4" fmla="*/ 514 w 514"/>
                <a:gd name="T5" fmla="*/ 452 h 452"/>
                <a:gd name="T6" fmla="*/ 0 w 514"/>
                <a:gd name="T7" fmla="*/ 0 h 452"/>
                <a:gd name="T8" fmla="*/ 0 w 514"/>
                <a:gd name="T9" fmla="*/ 0 h 4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4" h="452">
                  <a:moveTo>
                    <a:pt x="0" y="0"/>
                  </a:moveTo>
                  <a:lnTo>
                    <a:pt x="514" y="451"/>
                  </a:lnTo>
                  <a:lnTo>
                    <a:pt x="514" y="452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29" name="Freeform 151">
              <a:extLst>
                <a:ext uri="{FF2B5EF4-FFF2-40B4-BE49-F238E27FC236}">
                  <a16:creationId xmlns:a16="http://schemas.microsoft.com/office/drawing/2014/main" xmlns="" id="{2173404E-02F2-4AEA-A3CB-A71FBF02F55D}"/>
                </a:ext>
              </a:extLst>
            </xdr:cNvPr>
            <xdr:cNvSpPr>
              <a:spLocks/>
            </xdr:cNvSpPr>
          </xdr:nvSpPr>
          <xdr:spPr bwMode="auto">
            <a:xfrm>
              <a:off x="2454" y="1157"/>
              <a:ext cx="1443" cy="1408"/>
            </a:xfrm>
            <a:custGeom>
              <a:avLst/>
              <a:gdLst>
                <a:gd name="T0" fmla="*/ 0 w 1443"/>
                <a:gd name="T1" fmla="*/ 0 h 1408"/>
                <a:gd name="T2" fmla="*/ 1443 w 1443"/>
                <a:gd name="T3" fmla="*/ 1405 h 1408"/>
                <a:gd name="T4" fmla="*/ 1440 w 1443"/>
                <a:gd name="T5" fmla="*/ 1408 h 1408"/>
                <a:gd name="T6" fmla="*/ 0 w 1443"/>
                <a:gd name="T7" fmla="*/ 0 h 14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43" h="1408">
                  <a:moveTo>
                    <a:pt x="0" y="0"/>
                  </a:moveTo>
                  <a:lnTo>
                    <a:pt x="1443" y="1405"/>
                  </a:lnTo>
                  <a:lnTo>
                    <a:pt x="1440" y="140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30" name="Freeform 152">
              <a:extLst>
                <a:ext uri="{FF2B5EF4-FFF2-40B4-BE49-F238E27FC236}">
                  <a16:creationId xmlns:a16="http://schemas.microsoft.com/office/drawing/2014/main" xmlns="" id="{8CA6754D-C136-430B-A347-B8B4D4925858}"/>
                </a:ext>
              </a:extLst>
            </xdr:cNvPr>
            <xdr:cNvSpPr>
              <a:spLocks/>
            </xdr:cNvSpPr>
          </xdr:nvSpPr>
          <xdr:spPr bwMode="auto">
            <a:xfrm>
              <a:off x="2454" y="1157"/>
              <a:ext cx="1443" cy="1408"/>
            </a:xfrm>
            <a:custGeom>
              <a:avLst/>
              <a:gdLst>
                <a:gd name="T0" fmla="*/ 0 w 481"/>
                <a:gd name="T1" fmla="*/ 0 h 469"/>
                <a:gd name="T2" fmla="*/ 481 w 481"/>
                <a:gd name="T3" fmla="*/ 468 h 469"/>
                <a:gd name="T4" fmla="*/ 480 w 481"/>
                <a:gd name="T5" fmla="*/ 469 h 469"/>
                <a:gd name="T6" fmla="*/ 0 w 481"/>
                <a:gd name="T7" fmla="*/ 0 h 469"/>
                <a:gd name="T8" fmla="*/ 0 w 481"/>
                <a:gd name="T9" fmla="*/ 0 h 4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1" h="469">
                  <a:moveTo>
                    <a:pt x="0" y="0"/>
                  </a:moveTo>
                  <a:lnTo>
                    <a:pt x="481" y="468"/>
                  </a:lnTo>
                  <a:lnTo>
                    <a:pt x="480" y="469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31" name="Freeform 153">
              <a:extLst>
                <a:ext uri="{FF2B5EF4-FFF2-40B4-BE49-F238E27FC236}">
                  <a16:creationId xmlns:a16="http://schemas.microsoft.com/office/drawing/2014/main" xmlns="" id="{E893C425-AF48-4146-9016-F091D7C8BECB}"/>
                </a:ext>
              </a:extLst>
            </xdr:cNvPr>
            <xdr:cNvSpPr>
              <a:spLocks/>
            </xdr:cNvSpPr>
          </xdr:nvSpPr>
          <xdr:spPr bwMode="auto">
            <a:xfrm>
              <a:off x="2307" y="2688"/>
              <a:ext cx="1533" cy="406"/>
            </a:xfrm>
            <a:custGeom>
              <a:avLst/>
              <a:gdLst>
                <a:gd name="T0" fmla="*/ 0 w 1533"/>
                <a:gd name="T1" fmla="*/ 406 h 406"/>
                <a:gd name="T2" fmla="*/ 1533 w 1533"/>
                <a:gd name="T3" fmla="*/ 0 h 406"/>
                <a:gd name="T4" fmla="*/ 1533 w 1533"/>
                <a:gd name="T5" fmla="*/ 3 h 406"/>
                <a:gd name="T6" fmla="*/ 0 w 1533"/>
                <a:gd name="T7" fmla="*/ 406 h 4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33" h="406">
                  <a:moveTo>
                    <a:pt x="0" y="406"/>
                  </a:moveTo>
                  <a:lnTo>
                    <a:pt x="1533" y="0"/>
                  </a:lnTo>
                  <a:lnTo>
                    <a:pt x="1533" y="3"/>
                  </a:lnTo>
                  <a:lnTo>
                    <a:pt x="0" y="40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32" name="Freeform 154">
              <a:extLst>
                <a:ext uri="{FF2B5EF4-FFF2-40B4-BE49-F238E27FC236}">
                  <a16:creationId xmlns:a16="http://schemas.microsoft.com/office/drawing/2014/main" xmlns="" id="{92E2BA42-BA9F-46F7-AD10-ED2B674DC059}"/>
                </a:ext>
              </a:extLst>
            </xdr:cNvPr>
            <xdr:cNvSpPr>
              <a:spLocks/>
            </xdr:cNvSpPr>
          </xdr:nvSpPr>
          <xdr:spPr bwMode="auto">
            <a:xfrm>
              <a:off x="2307" y="2688"/>
              <a:ext cx="1533" cy="406"/>
            </a:xfrm>
            <a:custGeom>
              <a:avLst/>
              <a:gdLst>
                <a:gd name="T0" fmla="*/ 0 w 511"/>
                <a:gd name="T1" fmla="*/ 135 h 135"/>
                <a:gd name="T2" fmla="*/ 511 w 511"/>
                <a:gd name="T3" fmla="*/ 0 h 135"/>
                <a:gd name="T4" fmla="*/ 511 w 511"/>
                <a:gd name="T5" fmla="*/ 1 h 135"/>
                <a:gd name="T6" fmla="*/ 0 w 511"/>
                <a:gd name="T7" fmla="*/ 135 h 135"/>
                <a:gd name="T8" fmla="*/ 0 w 511"/>
                <a:gd name="T9" fmla="*/ 135 h 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1" h="135">
                  <a:moveTo>
                    <a:pt x="0" y="135"/>
                  </a:moveTo>
                  <a:lnTo>
                    <a:pt x="511" y="0"/>
                  </a:lnTo>
                  <a:lnTo>
                    <a:pt x="511" y="1"/>
                  </a:lnTo>
                  <a:lnTo>
                    <a:pt x="0" y="135"/>
                  </a:lnTo>
                  <a:lnTo>
                    <a:pt x="0" y="13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33" name="Freeform 155">
              <a:extLst>
                <a:ext uri="{FF2B5EF4-FFF2-40B4-BE49-F238E27FC236}">
                  <a16:creationId xmlns:a16="http://schemas.microsoft.com/office/drawing/2014/main" xmlns="" id="{44A2A062-6799-49E3-B62A-5212A13564C2}"/>
                </a:ext>
              </a:extLst>
            </xdr:cNvPr>
            <xdr:cNvSpPr>
              <a:spLocks/>
            </xdr:cNvSpPr>
          </xdr:nvSpPr>
          <xdr:spPr bwMode="auto">
            <a:xfrm>
              <a:off x="1800" y="2025"/>
              <a:ext cx="2040" cy="654"/>
            </a:xfrm>
            <a:custGeom>
              <a:avLst/>
              <a:gdLst>
                <a:gd name="T0" fmla="*/ 0 w 2040"/>
                <a:gd name="T1" fmla="*/ 0 h 654"/>
                <a:gd name="T2" fmla="*/ 2040 w 2040"/>
                <a:gd name="T3" fmla="*/ 651 h 654"/>
                <a:gd name="T4" fmla="*/ 2040 w 2040"/>
                <a:gd name="T5" fmla="*/ 654 h 654"/>
                <a:gd name="T6" fmla="*/ 0 w 2040"/>
                <a:gd name="T7" fmla="*/ 0 h 6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40" h="654">
                  <a:moveTo>
                    <a:pt x="0" y="0"/>
                  </a:moveTo>
                  <a:lnTo>
                    <a:pt x="2040" y="651"/>
                  </a:lnTo>
                  <a:lnTo>
                    <a:pt x="2040" y="65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34" name="Freeform 156">
              <a:extLst>
                <a:ext uri="{FF2B5EF4-FFF2-40B4-BE49-F238E27FC236}">
                  <a16:creationId xmlns:a16="http://schemas.microsoft.com/office/drawing/2014/main" xmlns="" id="{D05B404B-E364-486A-9718-7B5ADB787B67}"/>
                </a:ext>
              </a:extLst>
            </xdr:cNvPr>
            <xdr:cNvSpPr>
              <a:spLocks/>
            </xdr:cNvSpPr>
          </xdr:nvSpPr>
          <xdr:spPr bwMode="auto">
            <a:xfrm>
              <a:off x="1800" y="2025"/>
              <a:ext cx="2040" cy="654"/>
            </a:xfrm>
            <a:custGeom>
              <a:avLst/>
              <a:gdLst>
                <a:gd name="T0" fmla="*/ 0 w 680"/>
                <a:gd name="T1" fmla="*/ 0 h 218"/>
                <a:gd name="T2" fmla="*/ 680 w 680"/>
                <a:gd name="T3" fmla="*/ 217 h 218"/>
                <a:gd name="T4" fmla="*/ 680 w 680"/>
                <a:gd name="T5" fmla="*/ 218 h 218"/>
                <a:gd name="T6" fmla="*/ 0 w 680"/>
                <a:gd name="T7" fmla="*/ 0 h 218"/>
                <a:gd name="T8" fmla="*/ 0 w 680"/>
                <a:gd name="T9" fmla="*/ 0 h 2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80" h="218">
                  <a:moveTo>
                    <a:pt x="0" y="0"/>
                  </a:moveTo>
                  <a:lnTo>
                    <a:pt x="680" y="217"/>
                  </a:lnTo>
                  <a:lnTo>
                    <a:pt x="680" y="218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35" name="Freeform 157">
              <a:extLst>
                <a:ext uri="{FF2B5EF4-FFF2-40B4-BE49-F238E27FC236}">
                  <a16:creationId xmlns:a16="http://schemas.microsoft.com/office/drawing/2014/main" xmlns="" id="{539F61D6-E2A3-47A9-9261-D9700571EA32}"/>
                </a:ext>
              </a:extLst>
            </xdr:cNvPr>
            <xdr:cNvSpPr>
              <a:spLocks/>
            </xdr:cNvSpPr>
          </xdr:nvSpPr>
          <xdr:spPr bwMode="auto">
            <a:xfrm>
              <a:off x="2451" y="1157"/>
              <a:ext cx="1398" cy="1510"/>
            </a:xfrm>
            <a:custGeom>
              <a:avLst/>
              <a:gdLst>
                <a:gd name="T0" fmla="*/ 3 w 1398"/>
                <a:gd name="T1" fmla="*/ 0 h 1510"/>
                <a:gd name="T2" fmla="*/ 1398 w 1398"/>
                <a:gd name="T3" fmla="*/ 1510 h 1510"/>
                <a:gd name="T4" fmla="*/ 1395 w 1398"/>
                <a:gd name="T5" fmla="*/ 1510 h 1510"/>
                <a:gd name="T6" fmla="*/ 0 w 1398"/>
                <a:gd name="T7" fmla="*/ 0 h 1510"/>
                <a:gd name="T8" fmla="*/ 3 w 1398"/>
                <a:gd name="T9" fmla="*/ 0 h 15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98" h="1510">
                  <a:moveTo>
                    <a:pt x="3" y="0"/>
                  </a:moveTo>
                  <a:lnTo>
                    <a:pt x="1398" y="1510"/>
                  </a:lnTo>
                  <a:lnTo>
                    <a:pt x="1395" y="1510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36" name="Freeform 158">
              <a:extLst>
                <a:ext uri="{FF2B5EF4-FFF2-40B4-BE49-F238E27FC236}">
                  <a16:creationId xmlns:a16="http://schemas.microsoft.com/office/drawing/2014/main" xmlns="" id="{F64210FE-E8E1-4B7E-A5BE-E18A53FE902A}"/>
                </a:ext>
              </a:extLst>
            </xdr:cNvPr>
            <xdr:cNvSpPr>
              <a:spLocks/>
            </xdr:cNvSpPr>
          </xdr:nvSpPr>
          <xdr:spPr bwMode="auto">
            <a:xfrm>
              <a:off x="2451" y="1157"/>
              <a:ext cx="1398" cy="1510"/>
            </a:xfrm>
            <a:custGeom>
              <a:avLst/>
              <a:gdLst>
                <a:gd name="T0" fmla="*/ 1 w 466"/>
                <a:gd name="T1" fmla="*/ 0 h 503"/>
                <a:gd name="T2" fmla="*/ 466 w 466"/>
                <a:gd name="T3" fmla="*/ 503 h 503"/>
                <a:gd name="T4" fmla="*/ 465 w 466"/>
                <a:gd name="T5" fmla="*/ 503 h 503"/>
                <a:gd name="T6" fmla="*/ 0 w 466"/>
                <a:gd name="T7" fmla="*/ 0 h 503"/>
                <a:gd name="T8" fmla="*/ 1 w 466"/>
                <a:gd name="T9" fmla="*/ 0 h 5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6" h="503">
                  <a:moveTo>
                    <a:pt x="1" y="0"/>
                  </a:moveTo>
                  <a:lnTo>
                    <a:pt x="466" y="503"/>
                  </a:lnTo>
                  <a:lnTo>
                    <a:pt x="465" y="503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37" name="Freeform 159">
              <a:extLst>
                <a:ext uri="{FF2B5EF4-FFF2-40B4-BE49-F238E27FC236}">
                  <a16:creationId xmlns:a16="http://schemas.microsoft.com/office/drawing/2014/main" xmlns="" id="{153C7EBA-995A-41AF-B0CA-49F4B87C7533}"/>
                </a:ext>
              </a:extLst>
            </xdr:cNvPr>
            <xdr:cNvSpPr>
              <a:spLocks/>
            </xdr:cNvSpPr>
          </xdr:nvSpPr>
          <xdr:spPr bwMode="auto">
            <a:xfrm>
              <a:off x="1821" y="1914"/>
              <a:ext cx="1962" cy="858"/>
            </a:xfrm>
            <a:custGeom>
              <a:avLst/>
              <a:gdLst>
                <a:gd name="T0" fmla="*/ 0 w 1962"/>
                <a:gd name="T1" fmla="*/ 0 h 858"/>
                <a:gd name="T2" fmla="*/ 1962 w 1962"/>
                <a:gd name="T3" fmla="*/ 858 h 858"/>
                <a:gd name="T4" fmla="*/ 1962 w 1962"/>
                <a:gd name="T5" fmla="*/ 858 h 858"/>
                <a:gd name="T6" fmla="*/ 0 w 1962"/>
                <a:gd name="T7" fmla="*/ 3 h 858"/>
                <a:gd name="T8" fmla="*/ 0 w 1962"/>
                <a:gd name="T9" fmla="*/ 0 h 8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62" h="858">
                  <a:moveTo>
                    <a:pt x="0" y="0"/>
                  </a:moveTo>
                  <a:lnTo>
                    <a:pt x="1962" y="858"/>
                  </a:lnTo>
                  <a:lnTo>
                    <a:pt x="1962" y="858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38" name="Freeform 160">
              <a:extLst>
                <a:ext uri="{FF2B5EF4-FFF2-40B4-BE49-F238E27FC236}">
                  <a16:creationId xmlns:a16="http://schemas.microsoft.com/office/drawing/2014/main" xmlns="" id="{BEF43763-2028-4134-AA30-9D57E3D6D0C6}"/>
                </a:ext>
              </a:extLst>
            </xdr:cNvPr>
            <xdr:cNvSpPr>
              <a:spLocks/>
            </xdr:cNvSpPr>
          </xdr:nvSpPr>
          <xdr:spPr bwMode="auto">
            <a:xfrm>
              <a:off x="1821" y="1914"/>
              <a:ext cx="1962" cy="858"/>
            </a:xfrm>
            <a:custGeom>
              <a:avLst/>
              <a:gdLst>
                <a:gd name="T0" fmla="*/ 0 w 654"/>
                <a:gd name="T1" fmla="*/ 0 h 286"/>
                <a:gd name="T2" fmla="*/ 654 w 654"/>
                <a:gd name="T3" fmla="*/ 286 h 286"/>
                <a:gd name="T4" fmla="*/ 654 w 654"/>
                <a:gd name="T5" fmla="*/ 286 h 286"/>
                <a:gd name="T6" fmla="*/ 0 w 654"/>
                <a:gd name="T7" fmla="*/ 1 h 286"/>
                <a:gd name="T8" fmla="*/ 0 w 654"/>
                <a:gd name="T9" fmla="*/ 0 h 2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54" h="286">
                  <a:moveTo>
                    <a:pt x="0" y="0"/>
                  </a:moveTo>
                  <a:lnTo>
                    <a:pt x="654" y="286"/>
                  </a:lnTo>
                  <a:lnTo>
                    <a:pt x="654" y="286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39" name="Freeform 161">
              <a:extLst>
                <a:ext uri="{FF2B5EF4-FFF2-40B4-BE49-F238E27FC236}">
                  <a16:creationId xmlns:a16="http://schemas.microsoft.com/office/drawing/2014/main" xmlns="" id="{1F5265A4-21A1-449E-B010-F7522D275B1E}"/>
                </a:ext>
              </a:extLst>
            </xdr:cNvPr>
            <xdr:cNvSpPr>
              <a:spLocks/>
            </xdr:cNvSpPr>
          </xdr:nvSpPr>
          <xdr:spPr bwMode="auto">
            <a:xfrm>
              <a:off x="2082" y="1419"/>
              <a:ext cx="1704" cy="1350"/>
            </a:xfrm>
            <a:custGeom>
              <a:avLst/>
              <a:gdLst>
                <a:gd name="T0" fmla="*/ 3 w 1704"/>
                <a:gd name="T1" fmla="*/ 0 h 1350"/>
                <a:gd name="T2" fmla="*/ 1704 w 1704"/>
                <a:gd name="T3" fmla="*/ 1347 h 1350"/>
                <a:gd name="T4" fmla="*/ 1704 w 1704"/>
                <a:gd name="T5" fmla="*/ 1350 h 1350"/>
                <a:gd name="T6" fmla="*/ 0 w 1704"/>
                <a:gd name="T7" fmla="*/ 0 h 1350"/>
                <a:gd name="T8" fmla="*/ 3 w 1704"/>
                <a:gd name="T9" fmla="*/ 0 h 13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04" h="1350">
                  <a:moveTo>
                    <a:pt x="3" y="0"/>
                  </a:moveTo>
                  <a:lnTo>
                    <a:pt x="1704" y="1347"/>
                  </a:lnTo>
                  <a:lnTo>
                    <a:pt x="1704" y="1350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40" name="Freeform 162">
              <a:extLst>
                <a:ext uri="{FF2B5EF4-FFF2-40B4-BE49-F238E27FC236}">
                  <a16:creationId xmlns:a16="http://schemas.microsoft.com/office/drawing/2014/main" xmlns="" id="{D2D1A963-EAD5-4267-9BF3-C4F699683007}"/>
                </a:ext>
              </a:extLst>
            </xdr:cNvPr>
            <xdr:cNvSpPr>
              <a:spLocks/>
            </xdr:cNvSpPr>
          </xdr:nvSpPr>
          <xdr:spPr bwMode="auto">
            <a:xfrm>
              <a:off x="2082" y="1419"/>
              <a:ext cx="1704" cy="1350"/>
            </a:xfrm>
            <a:custGeom>
              <a:avLst/>
              <a:gdLst>
                <a:gd name="T0" fmla="*/ 1 w 568"/>
                <a:gd name="T1" fmla="*/ 0 h 450"/>
                <a:gd name="T2" fmla="*/ 568 w 568"/>
                <a:gd name="T3" fmla="*/ 449 h 450"/>
                <a:gd name="T4" fmla="*/ 568 w 568"/>
                <a:gd name="T5" fmla="*/ 450 h 450"/>
                <a:gd name="T6" fmla="*/ 0 w 568"/>
                <a:gd name="T7" fmla="*/ 0 h 450"/>
                <a:gd name="T8" fmla="*/ 1 w 568"/>
                <a:gd name="T9" fmla="*/ 0 h 4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8" h="450">
                  <a:moveTo>
                    <a:pt x="1" y="0"/>
                  </a:moveTo>
                  <a:lnTo>
                    <a:pt x="568" y="449"/>
                  </a:lnTo>
                  <a:lnTo>
                    <a:pt x="568" y="450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41" name="Freeform 163">
              <a:extLst>
                <a:ext uri="{FF2B5EF4-FFF2-40B4-BE49-F238E27FC236}">
                  <a16:creationId xmlns:a16="http://schemas.microsoft.com/office/drawing/2014/main" xmlns="" id="{346E5E45-2A09-4EDB-AFFE-E387C92E1B8F}"/>
                </a:ext>
              </a:extLst>
            </xdr:cNvPr>
            <xdr:cNvSpPr>
              <a:spLocks/>
            </xdr:cNvSpPr>
          </xdr:nvSpPr>
          <xdr:spPr bwMode="auto">
            <a:xfrm>
              <a:off x="3399" y="3046"/>
              <a:ext cx="153" cy="99"/>
            </a:xfrm>
            <a:custGeom>
              <a:avLst/>
              <a:gdLst>
                <a:gd name="T0" fmla="*/ 0 w 153"/>
                <a:gd name="T1" fmla="*/ 99 h 99"/>
                <a:gd name="T2" fmla="*/ 153 w 153"/>
                <a:gd name="T3" fmla="*/ 0 h 99"/>
                <a:gd name="T4" fmla="*/ 153 w 153"/>
                <a:gd name="T5" fmla="*/ 3 h 99"/>
                <a:gd name="T6" fmla="*/ 0 w 153"/>
                <a:gd name="T7" fmla="*/ 99 h 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3" h="99">
                  <a:moveTo>
                    <a:pt x="0" y="99"/>
                  </a:moveTo>
                  <a:lnTo>
                    <a:pt x="153" y="0"/>
                  </a:lnTo>
                  <a:lnTo>
                    <a:pt x="153" y="3"/>
                  </a:lnTo>
                  <a:lnTo>
                    <a:pt x="0" y="9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42" name="Freeform 164">
              <a:extLst>
                <a:ext uri="{FF2B5EF4-FFF2-40B4-BE49-F238E27FC236}">
                  <a16:creationId xmlns:a16="http://schemas.microsoft.com/office/drawing/2014/main" xmlns="" id="{11D7337C-7228-4FE7-8CE7-4660CD77BF9A}"/>
                </a:ext>
              </a:extLst>
            </xdr:cNvPr>
            <xdr:cNvSpPr>
              <a:spLocks/>
            </xdr:cNvSpPr>
          </xdr:nvSpPr>
          <xdr:spPr bwMode="auto">
            <a:xfrm>
              <a:off x="3399" y="3046"/>
              <a:ext cx="153" cy="99"/>
            </a:xfrm>
            <a:custGeom>
              <a:avLst/>
              <a:gdLst>
                <a:gd name="T0" fmla="*/ 0 w 51"/>
                <a:gd name="T1" fmla="*/ 33 h 33"/>
                <a:gd name="T2" fmla="*/ 51 w 51"/>
                <a:gd name="T3" fmla="*/ 0 h 33"/>
                <a:gd name="T4" fmla="*/ 51 w 51"/>
                <a:gd name="T5" fmla="*/ 1 h 33"/>
                <a:gd name="T6" fmla="*/ 0 w 51"/>
                <a:gd name="T7" fmla="*/ 33 h 33"/>
                <a:gd name="T8" fmla="*/ 0 w 51"/>
                <a:gd name="T9" fmla="*/ 33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33">
                  <a:moveTo>
                    <a:pt x="0" y="33"/>
                  </a:moveTo>
                  <a:lnTo>
                    <a:pt x="51" y="0"/>
                  </a:lnTo>
                  <a:lnTo>
                    <a:pt x="51" y="1"/>
                  </a:lnTo>
                  <a:lnTo>
                    <a:pt x="0" y="33"/>
                  </a:lnTo>
                  <a:lnTo>
                    <a:pt x="0" y="3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43" name="Freeform 165">
              <a:extLst>
                <a:ext uri="{FF2B5EF4-FFF2-40B4-BE49-F238E27FC236}">
                  <a16:creationId xmlns:a16="http://schemas.microsoft.com/office/drawing/2014/main" xmlns="" id="{3D5ED780-7DFC-4A51-A7D4-03C79EA62591}"/>
                </a:ext>
              </a:extLst>
            </xdr:cNvPr>
            <xdr:cNvSpPr>
              <a:spLocks/>
            </xdr:cNvSpPr>
          </xdr:nvSpPr>
          <xdr:spPr bwMode="auto">
            <a:xfrm>
              <a:off x="1836" y="2478"/>
              <a:ext cx="1713" cy="550"/>
            </a:xfrm>
            <a:custGeom>
              <a:avLst/>
              <a:gdLst>
                <a:gd name="T0" fmla="*/ 0 w 1713"/>
                <a:gd name="T1" fmla="*/ 0 h 550"/>
                <a:gd name="T2" fmla="*/ 1713 w 1713"/>
                <a:gd name="T3" fmla="*/ 547 h 550"/>
                <a:gd name="T4" fmla="*/ 1713 w 1713"/>
                <a:gd name="T5" fmla="*/ 550 h 550"/>
                <a:gd name="T6" fmla="*/ 0 w 1713"/>
                <a:gd name="T7" fmla="*/ 3 h 550"/>
                <a:gd name="T8" fmla="*/ 0 w 1713"/>
                <a:gd name="T9" fmla="*/ 0 h 5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13" h="550">
                  <a:moveTo>
                    <a:pt x="0" y="0"/>
                  </a:moveTo>
                  <a:lnTo>
                    <a:pt x="1713" y="547"/>
                  </a:lnTo>
                  <a:lnTo>
                    <a:pt x="1713" y="550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44" name="Freeform 166">
              <a:extLst>
                <a:ext uri="{FF2B5EF4-FFF2-40B4-BE49-F238E27FC236}">
                  <a16:creationId xmlns:a16="http://schemas.microsoft.com/office/drawing/2014/main" xmlns="" id="{8F9FBABC-AFF1-4529-8D3B-C43D6B02A86C}"/>
                </a:ext>
              </a:extLst>
            </xdr:cNvPr>
            <xdr:cNvSpPr>
              <a:spLocks/>
            </xdr:cNvSpPr>
          </xdr:nvSpPr>
          <xdr:spPr bwMode="auto">
            <a:xfrm>
              <a:off x="1836" y="2478"/>
              <a:ext cx="1713" cy="550"/>
            </a:xfrm>
            <a:custGeom>
              <a:avLst/>
              <a:gdLst>
                <a:gd name="T0" fmla="*/ 0 w 571"/>
                <a:gd name="T1" fmla="*/ 0 h 183"/>
                <a:gd name="T2" fmla="*/ 571 w 571"/>
                <a:gd name="T3" fmla="*/ 182 h 183"/>
                <a:gd name="T4" fmla="*/ 571 w 571"/>
                <a:gd name="T5" fmla="*/ 183 h 183"/>
                <a:gd name="T6" fmla="*/ 0 w 571"/>
                <a:gd name="T7" fmla="*/ 1 h 183"/>
                <a:gd name="T8" fmla="*/ 0 w 571"/>
                <a:gd name="T9" fmla="*/ 0 h 1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1" h="183">
                  <a:moveTo>
                    <a:pt x="0" y="0"/>
                  </a:moveTo>
                  <a:lnTo>
                    <a:pt x="571" y="182"/>
                  </a:lnTo>
                  <a:lnTo>
                    <a:pt x="571" y="183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45" name="Freeform 167">
              <a:extLst>
                <a:ext uri="{FF2B5EF4-FFF2-40B4-BE49-F238E27FC236}">
                  <a16:creationId xmlns:a16="http://schemas.microsoft.com/office/drawing/2014/main" xmlns="" id="{88FC6714-5D6A-4C6C-915B-985EBE1AF83C}"/>
                </a:ext>
              </a:extLst>
            </xdr:cNvPr>
            <xdr:cNvSpPr>
              <a:spLocks/>
            </xdr:cNvSpPr>
          </xdr:nvSpPr>
          <xdr:spPr bwMode="auto">
            <a:xfrm>
              <a:off x="3075" y="3208"/>
              <a:ext cx="177" cy="48"/>
            </a:xfrm>
            <a:custGeom>
              <a:avLst/>
              <a:gdLst>
                <a:gd name="T0" fmla="*/ 0 w 177"/>
                <a:gd name="T1" fmla="*/ 45 h 48"/>
                <a:gd name="T2" fmla="*/ 174 w 177"/>
                <a:gd name="T3" fmla="*/ 0 h 48"/>
                <a:gd name="T4" fmla="*/ 177 w 177"/>
                <a:gd name="T5" fmla="*/ 0 h 48"/>
                <a:gd name="T6" fmla="*/ 0 w 177"/>
                <a:gd name="T7" fmla="*/ 48 h 48"/>
                <a:gd name="T8" fmla="*/ 0 w 177"/>
                <a:gd name="T9" fmla="*/ 45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48">
                  <a:moveTo>
                    <a:pt x="0" y="45"/>
                  </a:moveTo>
                  <a:lnTo>
                    <a:pt x="174" y="0"/>
                  </a:lnTo>
                  <a:lnTo>
                    <a:pt x="177" y="0"/>
                  </a:lnTo>
                  <a:lnTo>
                    <a:pt x="0" y="48"/>
                  </a:lnTo>
                  <a:lnTo>
                    <a:pt x="0" y="4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46" name="Freeform 168">
              <a:extLst>
                <a:ext uri="{FF2B5EF4-FFF2-40B4-BE49-F238E27FC236}">
                  <a16:creationId xmlns:a16="http://schemas.microsoft.com/office/drawing/2014/main" xmlns="" id="{4E99EEEE-1BBE-4C60-A58E-DFC941F4C35C}"/>
                </a:ext>
              </a:extLst>
            </xdr:cNvPr>
            <xdr:cNvSpPr>
              <a:spLocks/>
            </xdr:cNvSpPr>
          </xdr:nvSpPr>
          <xdr:spPr bwMode="auto">
            <a:xfrm>
              <a:off x="3075" y="3208"/>
              <a:ext cx="177" cy="48"/>
            </a:xfrm>
            <a:custGeom>
              <a:avLst/>
              <a:gdLst>
                <a:gd name="T0" fmla="*/ 0 w 59"/>
                <a:gd name="T1" fmla="*/ 15 h 16"/>
                <a:gd name="T2" fmla="*/ 58 w 59"/>
                <a:gd name="T3" fmla="*/ 0 h 16"/>
                <a:gd name="T4" fmla="*/ 59 w 59"/>
                <a:gd name="T5" fmla="*/ 0 h 16"/>
                <a:gd name="T6" fmla="*/ 0 w 59"/>
                <a:gd name="T7" fmla="*/ 16 h 16"/>
                <a:gd name="T8" fmla="*/ 0 w 59"/>
                <a:gd name="T9" fmla="*/ 15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" h="16">
                  <a:moveTo>
                    <a:pt x="0" y="15"/>
                  </a:moveTo>
                  <a:lnTo>
                    <a:pt x="58" y="0"/>
                  </a:lnTo>
                  <a:lnTo>
                    <a:pt x="59" y="0"/>
                  </a:lnTo>
                  <a:lnTo>
                    <a:pt x="0" y="16"/>
                  </a:lnTo>
                  <a:lnTo>
                    <a:pt x="0" y="1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47" name="Freeform 169">
              <a:extLst>
                <a:ext uri="{FF2B5EF4-FFF2-40B4-BE49-F238E27FC236}">
                  <a16:creationId xmlns:a16="http://schemas.microsoft.com/office/drawing/2014/main" xmlns="" id="{9E1B6189-8B45-44F0-AA3F-27B3CE70056C}"/>
                </a:ext>
              </a:extLst>
            </xdr:cNvPr>
            <xdr:cNvSpPr>
              <a:spLocks/>
            </xdr:cNvSpPr>
          </xdr:nvSpPr>
          <xdr:spPr bwMode="auto">
            <a:xfrm>
              <a:off x="1833" y="2484"/>
              <a:ext cx="1200" cy="763"/>
            </a:xfrm>
            <a:custGeom>
              <a:avLst/>
              <a:gdLst>
                <a:gd name="T0" fmla="*/ 0 w 1200"/>
                <a:gd name="T1" fmla="*/ 0 h 763"/>
                <a:gd name="T2" fmla="*/ 1200 w 1200"/>
                <a:gd name="T3" fmla="*/ 763 h 763"/>
                <a:gd name="T4" fmla="*/ 1200 w 1200"/>
                <a:gd name="T5" fmla="*/ 763 h 763"/>
                <a:gd name="T6" fmla="*/ 0 w 1200"/>
                <a:gd name="T7" fmla="*/ 3 h 763"/>
                <a:gd name="T8" fmla="*/ 0 w 1200"/>
                <a:gd name="T9" fmla="*/ 0 h 7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00" h="763">
                  <a:moveTo>
                    <a:pt x="0" y="0"/>
                  </a:moveTo>
                  <a:lnTo>
                    <a:pt x="1200" y="763"/>
                  </a:lnTo>
                  <a:lnTo>
                    <a:pt x="1200" y="763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48" name="Freeform 170">
              <a:extLst>
                <a:ext uri="{FF2B5EF4-FFF2-40B4-BE49-F238E27FC236}">
                  <a16:creationId xmlns:a16="http://schemas.microsoft.com/office/drawing/2014/main" xmlns="" id="{3CD87F18-E273-4DE8-9701-08A6C26EECFE}"/>
                </a:ext>
              </a:extLst>
            </xdr:cNvPr>
            <xdr:cNvSpPr>
              <a:spLocks/>
            </xdr:cNvSpPr>
          </xdr:nvSpPr>
          <xdr:spPr bwMode="auto">
            <a:xfrm>
              <a:off x="1833" y="2484"/>
              <a:ext cx="1200" cy="763"/>
            </a:xfrm>
            <a:custGeom>
              <a:avLst/>
              <a:gdLst>
                <a:gd name="T0" fmla="*/ 0 w 400"/>
                <a:gd name="T1" fmla="*/ 0 h 254"/>
                <a:gd name="T2" fmla="*/ 400 w 400"/>
                <a:gd name="T3" fmla="*/ 254 h 254"/>
                <a:gd name="T4" fmla="*/ 400 w 400"/>
                <a:gd name="T5" fmla="*/ 254 h 254"/>
                <a:gd name="T6" fmla="*/ 0 w 400"/>
                <a:gd name="T7" fmla="*/ 1 h 254"/>
                <a:gd name="T8" fmla="*/ 0 w 400"/>
                <a:gd name="T9" fmla="*/ 0 h 2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0" h="254">
                  <a:moveTo>
                    <a:pt x="0" y="0"/>
                  </a:moveTo>
                  <a:lnTo>
                    <a:pt x="400" y="254"/>
                  </a:lnTo>
                  <a:lnTo>
                    <a:pt x="400" y="254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49" name="Freeform 171">
              <a:extLst>
                <a:ext uri="{FF2B5EF4-FFF2-40B4-BE49-F238E27FC236}">
                  <a16:creationId xmlns:a16="http://schemas.microsoft.com/office/drawing/2014/main" xmlns="" id="{AB3B0931-B95A-4898-9AE9-CFB0FED972CD}"/>
                </a:ext>
              </a:extLst>
            </xdr:cNvPr>
            <xdr:cNvSpPr>
              <a:spLocks/>
            </xdr:cNvSpPr>
          </xdr:nvSpPr>
          <xdr:spPr bwMode="auto">
            <a:xfrm>
              <a:off x="1803" y="2379"/>
              <a:ext cx="780" cy="841"/>
            </a:xfrm>
            <a:custGeom>
              <a:avLst/>
              <a:gdLst>
                <a:gd name="T0" fmla="*/ 0 w 780"/>
                <a:gd name="T1" fmla="*/ 0 h 841"/>
                <a:gd name="T2" fmla="*/ 780 w 780"/>
                <a:gd name="T3" fmla="*/ 838 h 841"/>
                <a:gd name="T4" fmla="*/ 780 w 780"/>
                <a:gd name="T5" fmla="*/ 841 h 841"/>
                <a:gd name="T6" fmla="*/ 0 w 780"/>
                <a:gd name="T7" fmla="*/ 0 h 8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80" h="841">
                  <a:moveTo>
                    <a:pt x="0" y="0"/>
                  </a:moveTo>
                  <a:lnTo>
                    <a:pt x="780" y="838"/>
                  </a:lnTo>
                  <a:lnTo>
                    <a:pt x="780" y="84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50" name="Freeform 172">
              <a:extLst>
                <a:ext uri="{FF2B5EF4-FFF2-40B4-BE49-F238E27FC236}">
                  <a16:creationId xmlns:a16="http://schemas.microsoft.com/office/drawing/2014/main" xmlns="" id="{235F6EAB-0B98-48F7-B079-046F8918649C}"/>
                </a:ext>
              </a:extLst>
            </xdr:cNvPr>
            <xdr:cNvSpPr>
              <a:spLocks/>
            </xdr:cNvSpPr>
          </xdr:nvSpPr>
          <xdr:spPr bwMode="auto">
            <a:xfrm>
              <a:off x="1803" y="2379"/>
              <a:ext cx="780" cy="841"/>
            </a:xfrm>
            <a:custGeom>
              <a:avLst/>
              <a:gdLst>
                <a:gd name="T0" fmla="*/ 0 w 260"/>
                <a:gd name="T1" fmla="*/ 0 h 280"/>
                <a:gd name="T2" fmla="*/ 260 w 260"/>
                <a:gd name="T3" fmla="*/ 279 h 280"/>
                <a:gd name="T4" fmla="*/ 260 w 260"/>
                <a:gd name="T5" fmla="*/ 280 h 280"/>
                <a:gd name="T6" fmla="*/ 0 w 260"/>
                <a:gd name="T7" fmla="*/ 0 h 280"/>
                <a:gd name="T8" fmla="*/ 0 w 260"/>
                <a:gd name="T9" fmla="*/ 0 h 2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0" h="280">
                  <a:moveTo>
                    <a:pt x="0" y="0"/>
                  </a:moveTo>
                  <a:lnTo>
                    <a:pt x="260" y="279"/>
                  </a:lnTo>
                  <a:lnTo>
                    <a:pt x="260" y="280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51" name="Freeform 173">
              <a:extLst>
                <a:ext uri="{FF2B5EF4-FFF2-40B4-BE49-F238E27FC236}">
                  <a16:creationId xmlns:a16="http://schemas.microsoft.com/office/drawing/2014/main" xmlns="" id="{5E87986D-2FD6-4F76-8AE0-58038BE3E674}"/>
                </a:ext>
              </a:extLst>
            </xdr:cNvPr>
            <xdr:cNvSpPr>
              <a:spLocks/>
            </xdr:cNvSpPr>
          </xdr:nvSpPr>
          <xdr:spPr bwMode="auto">
            <a:xfrm>
              <a:off x="2124" y="2971"/>
              <a:ext cx="345" cy="219"/>
            </a:xfrm>
            <a:custGeom>
              <a:avLst/>
              <a:gdLst>
                <a:gd name="T0" fmla="*/ 3 w 345"/>
                <a:gd name="T1" fmla="*/ 0 h 219"/>
                <a:gd name="T2" fmla="*/ 345 w 345"/>
                <a:gd name="T3" fmla="*/ 219 h 219"/>
                <a:gd name="T4" fmla="*/ 345 w 345"/>
                <a:gd name="T5" fmla="*/ 219 h 219"/>
                <a:gd name="T6" fmla="*/ 0 w 345"/>
                <a:gd name="T7" fmla="*/ 0 h 219"/>
                <a:gd name="T8" fmla="*/ 3 w 345"/>
                <a:gd name="T9" fmla="*/ 0 h 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5" h="219">
                  <a:moveTo>
                    <a:pt x="3" y="0"/>
                  </a:moveTo>
                  <a:lnTo>
                    <a:pt x="345" y="219"/>
                  </a:lnTo>
                  <a:lnTo>
                    <a:pt x="345" y="219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52" name="Freeform 174">
              <a:extLst>
                <a:ext uri="{FF2B5EF4-FFF2-40B4-BE49-F238E27FC236}">
                  <a16:creationId xmlns:a16="http://schemas.microsoft.com/office/drawing/2014/main" xmlns="" id="{9B1B5417-66C1-4BB0-9DD4-C3D10AF8EA44}"/>
                </a:ext>
              </a:extLst>
            </xdr:cNvPr>
            <xdr:cNvSpPr>
              <a:spLocks/>
            </xdr:cNvSpPr>
          </xdr:nvSpPr>
          <xdr:spPr bwMode="auto">
            <a:xfrm>
              <a:off x="2124" y="2971"/>
              <a:ext cx="345" cy="219"/>
            </a:xfrm>
            <a:custGeom>
              <a:avLst/>
              <a:gdLst>
                <a:gd name="T0" fmla="*/ 1 w 115"/>
                <a:gd name="T1" fmla="*/ 0 h 73"/>
                <a:gd name="T2" fmla="*/ 115 w 115"/>
                <a:gd name="T3" fmla="*/ 73 h 73"/>
                <a:gd name="T4" fmla="*/ 115 w 115"/>
                <a:gd name="T5" fmla="*/ 73 h 73"/>
                <a:gd name="T6" fmla="*/ 0 w 115"/>
                <a:gd name="T7" fmla="*/ 0 h 73"/>
                <a:gd name="T8" fmla="*/ 1 w 115"/>
                <a:gd name="T9" fmla="*/ 0 h 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5" h="73">
                  <a:moveTo>
                    <a:pt x="1" y="0"/>
                  </a:moveTo>
                  <a:lnTo>
                    <a:pt x="115" y="73"/>
                  </a:lnTo>
                  <a:lnTo>
                    <a:pt x="115" y="73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53" name="Freeform 175">
              <a:extLst>
                <a:ext uri="{FF2B5EF4-FFF2-40B4-BE49-F238E27FC236}">
                  <a16:creationId xmlns:a16="http://schemas.microsoft.com/office/drawing/2014/main" xmlns="" id="{D4E6463D-716F-4DE4-88A7-B259E87DF51F}"/>
                </a:ext>
              </a:extLst>
            </xdr:cNvPr>
            <xdr:cNvSpPr>
              <a:spLocks/>
            </xdr:cNvSpPr>
          </xdr:nvSpPr>
          <xdr:spPr bwMode="auto">
            <a:xfrm>
              <a:off x="2028" y="1346"/>
              <a:ext cx="120" cy="1504"/>
            </a:xfrm>
            <a:custGeom>
              <a:avLst/>
              <a:gdLst>
                <a:gd name="T0" fmla="*/ 120 w 120"/>
                <a:gd name="T1" fmla="*/ 0 h 1504"/>
                <a:gd name="T2" fmla="*/ 3 w 120"/>
                <a:gd name="T3" fmla="*/ 1504 h 1504"/>
                <a:gd name="T4" fmla="*/ 0 w 120"/>
                <a:gd name="T5" fmla="*/ 1504 h 1504"/>
                <a:gd name="T6" fmla="*/ 114 w 120"/>
                <a:gd name="T7" fmla="*/ 0 h 1504"/>
                <a:gd name="T8" fmla="*/ 120 w 120"/>
                <a:gd name="T9" fmla="*/ 0 h 15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0" h="1504">
                  <a:moveTo>
                    <a:pt x="120" y="0"/>
                  </a:moveTo>
                  <a:lnTo>
                    <a:pt x="3" y="1504"/>
                  </a:lnTo>
                  <a:lnTo>
                    <a:pt x="0" y="1504"/>
                  </a:lnTo>
                  <a:lnTo>
                    <a:pt x="114" y="0"/>
                  </a:lnTo>
                  <a:lnTo>
                    <a:pt x="12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54" name="Freeform 176">
              <a:extLst>
                <a:ext uri="{FF2B5EF4-FFF2-40B4-BE49-F238E27FC236}">
                  <a16:creationId xmlns:a16="http://schemas.microsoft.com/office/drawing/2014/main" xmlns="" id="{7613E057-4E9A-48B0-AC27-8BB1D8FDCC26}"/>
                </a:ext>
              </a:extLst>
            </xdr:cNvPr>
            <xdr:cNvSpPr>
              <a:spLocks/>
            </xdr:cNvSpPr>
          </xdr:nvSpPr>
          <xdr:spPr bwMode="auto">
            <a:xfrm>
              <a:off x="2028" y="1346"/>
              <a:ext cx="120" cy="1504"/>
            </a:xfrm>
            <a:custGeom>
              <a:avLst/>
              <a:gdLst>
                <a:gd name="T0" fmla="*/ 40 w 40"/>
                <a:gd name="T1" fmla="*/ 0 h 501"/>
                <a:gd name="T2" fmla="*/ 1 w 40"/>
                <a:gd name="T3" fmla="*/ 501 h 501"/>
                <a:gd name="T4" fmla="*/ 0 w 40"/>
                <a:gd name="T5" fmla="*/ 501 h 501"/>
                <a:gd name="T6" fmla="*/ 38 w 40"/>
                <a:gd name="T7" fmla="*/ 0 h 501"/>
                <a:gd name="T8" fmla="*/ 40 w 40"/>
                <a:gd name="T9" fmla="*/ 0 h 5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" h="501">
                  <a:moveTo>
                    <a:pt x="40" y="0"/>
                  </a:moveTo>
                  <a:lnTo>
                    <a:pt x="1" y="501"/>
                  </a:lnTo>
                  <a:lnTo>
                    <a:pt x="0" y="501"/>
                  </a:lnTo>
                  <a:lnTo>
                    <a:pt x="38" y="0"/>
                  </a:lnTo>
                  <a:lnTo>
                    <a:pt x="4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55" name="Freeform 177">
              <a:extLst>
                <a:ext uri="{FF2B5EF4-FFF2-40B4-BE49-F238E27FC236}">
                  <a16:creationId xmlns:a16="http://schemas.microsoft.com/office/drawing/2014/main" xmlns="" id="{BB252A54-76A7-4423-AF4A-F1C52F353B8B}"/>
                </a:ext>
              </a:extLst>
            </xdr:cNvPr>
            <xdr:cNvSpPr>
              <a:spLocks/>
            </xdr:cNvSpPr>
          </xdr:nvSpPr>
          <xdr:spPr bwMode="auto">
            <a:xfrm>
              <a:off x="1794" y="2382"/>
              <a:ext cx="99" cy="279"/>
            </a:xfrm>
            <a:custGeom>
              <a:avLst/>
              <a:gdLst>
                <a:gd name="T0" fmla="*/ 3 w 99"/>
                <a:gd name="T1" fmla="*/ 0 h 279"/>
                <a:gd name="T2" fmla="*/ 99 w 99"/>
                <a:gd name="T3" fmla="*/ 276 h 279"/>
                <a:gd name="T4" fmla="*/ 96 w 99"/>
                <a:gd name="T5" fmla="*/ 279 h 279"/>
                <a:gd name="T6" fmla="*/ 0 w 99"/>
                <a:gd name="T7" fmla="*/ 3 h 279"/>
                <a:gd name="T8" fmla="*/ 3 w 99"/>
                <a:gd name="T9" fmla="*/ 0 h 2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9" h="279">
                  <a:moveTo>
                    <a:pt x="3" y="0"/>
                  </a:moveTo>
                  <a:lnTo>
                    <a:pt x="99" y="276"/>
                  </a:lnTo>
                  <a:lnTo>
                    <a:pt x="96" y="279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56" name="Freeform 178">
              <a:extLst>
                <a:ext uri="{FF2B5EF4-FFF2-40B4-BE49-F238E27FC236}">
                  <a16:creationId xmlns:a16="http://schemas.microsoft.com/office/drawing/2014/main" xmlns="" id="{36A2996A-49A9-46E5-82BB-DB3B3596D121}"/>
                </a:ext>
              </a:extLst>
            </xdr:cNvPr>
            <xdr:cNvSpPr>
              <a:spLocks/>
            </xdr:cNvSpPr>
          </xdr:nvSpPr>
          <xdr:spPr bwMode="auto">
            <a:xfrm>
              <a:off x="1794" y="2382"/>
              <a:ext cx="99" cy="279"/>
            </a:xfrm>
            <a:custGeom>
              <a:avLst/>
              <a:gdLst>
                <a:gd name="T0" fmla="*/ 1 w 33"/>
                <a:gd name="T1" fmla="*/ 0 h 93"/>
                <a:gd name="T2" fmla="*/ 33 w 33"/>
                <a:gd name="T3" fmla="*/ 92 h 93"/>
                <a:gd name="T4" fmla="*/ 32 w 33"/>
                <a:gd name="T5" fmla="*/ 93 h 93"/>
                <a:gd name="T6" fmla="*/ 0 w 33"/>
                <a:gd name="T7" fmla="*/ 1 h 93"/>
                <a:gd name="T8" fmla="*/ 1 w 33"/>
                <a:gd name="T9" fmla="*/ 0 h 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" h="93">
                  <a:moveTo>
                    <a:pt x="1" y="0"/>
                  </a:moveTo>
                  <a:lnTo>
                    <a:pt x="33" y="92"/>
                  </a:lnTo>
                  <a:lnTo>
                    <a:pt x="32" y="93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57" name="Freeform 179">
              <a:extLst>
                <a:ext uri="{FF2B5EF4-FFF2-40B4-BE49-F238E27FC236}">
                  <a16:creationId xmlns:a16="http://schemas.microsoft.com/office/drawing/2014/main" xmlns="" id="{BECEA030-526C-4D5F-A920-5FAF8EE05C2E}"/>
                </a:ext>
              </a:extLst>
            </xdr:cNvPr>
            <xdr:cNvSpPr>
              <a:spLocks/>
            </xdr:cNvSpPr>
          </xdr:nvSpPr>
          <xdr:spPr bwMode="auto">
            <a:xfrm>
              <a:off x="1821" y="2493"/>
              <a:ext cx="24" cy="66"/>
            </a:xfrm>
            <a:custGeom>
              <a:avLst/>
              <a:gdLst>
                <a:gd name="T0" fmla="*/ 3 w 24"/>
                <a:gd name="T1" fmla="*/ 0 h 66"/>
                <a:gd name="T2" fmla="*/ 24 w 24"/>
                <a:gd name="T3" fmla="*/ 63 h 66"/>
                <a:gd name="T4" fmla="*/ 21 w 24"/>
                <a:gd name="T5" fmla="*/ 66 h 66"/>
                <a:gd name="T6" fmla="*/ 0 w 24"/>
                <a:gd name="T7" fmla="*/ 3 h 66"/>
                <a:gd name="T8" fmla="*/ 3 w 24"/>
                <a:gd name="T9" fmla="*/ 0 h 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" h="66">
                  <a:moveTo>
                    <a:pt x="3" y="0"/>
                  </a:moveTo>
                  <a:lnTo>
                    <a:pt x="24" y="63"/>
                  </a:lnTo>
                  <a:lnTo>
                    <a:pt x="21" y="66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58" name="Freeform 180">
              <a:extLst>
                <a:ext uri="{FF2B5EF4-FFF2-40B4-BE49-F238E27FC236}">
                  <a16:creationId xmlns:a16="http://schemas.microsoft.com/office/drawing/2014/main" xmlns="" id="{7AEAEBD0-F251-43E1-86EB-38ACD47E0FEF}"/>
                </a:ext>
              </a:extLst>
            </xdr:cNvPr>
            <xdr:cNvSpPr>
              <a:spLocks/>
            </xdr:cNvSpPr>
          </xdr:nvSpPr>
          <xdr:spPr bwMode="auto">
            <a:xfrm>
              <a:off x="1821" y="2493"/>
              <a:ext cx="24" cy="66"/>
            </a:xfrm>
            <a:custGeom>
              <a:avLst/>
              <a:gdLst>
                <a:gd name="T0" fmla="*/ 1 w 8"/>
                <a:gd name="T1" fmla="*/ 0 h 22"/>
                <a:gd name="T2" fmla="*/ 8 w 8"/>
                <a:gd name="T3" fmla="*/ 21 h 22"/>
                <a:gd name="T4" fmla="*/ 7 w 8"/>
                <a:gd name="T5" fmla="*/ 22 h 22"/>
                <a:gd name="T6" fmla="*/ 0 w 8"/>
                <a:gd name="T7" fmla="*/ 1 h 22"/>
                <a:gd name="T8" fmla="*/ 1 w 8"/>
                <a:gd name="T9" fmla="*/ 0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" h="22">
                  <a:moveTo>
                    <a:pt x="1" y="0"/>
                  </a:moveTo>
                  <a:lnTo>
                    <a:pt x="8" y="21"/>
                  </a:lnTo>
                  <a:lnTo>
                    <a:pt x="7" y="22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59" name="Freeform 181">
              <a:extLst>
                <a:ext uri="{FF2B5EF4-FFF2-40B4-BE49-F238E27FC236}">
                  <a16:creationId xmlns:a16="http://schemas.microsoft.com/office/drawing/2014/main" xmlns="" id="{7C5223AF-F47F-4D24-A9E7-F1B1D98385FF}"/>
                </a:ext>
              </a:extLst>
            </xdr:cNvPr>
            <xdr:cNvSpPr>
              <a:spLocks/>
            </xdr:cNvSpPr>
          </xdr:nvSpPr>
          <xdr:spPr bwMode="auto">
            <a:xfrm>
              <a:off x="1779" y="2043"/>
              <a:ext cx="33" cy="405"/>
            </a:xfrm>
            <a:custGeom>
              <a:avLst/>
              <a:gdLst>
                <a:gd name="T0" fmla="*/ 3 w 33"/>
                <a:gd name="T1" fmla="*/ 0 h 405"/>
                <a:gd name="T2" fmla="*/ 33 w 33"/>
                <a:gd name="T3" fmla="*/ 405 h 405"/>
                <a:gd name="T4" fmla="*/ 33 w 33"/>
                <a:gd name="T5" fmla="*/ 405 h 405"/>
                <a:gd name="T6" fmla="*/ 0 w 33"/>
                <a:gd name="T7" fmla="*/ 0 h 405"/>
                <a:gd name="T8" fmla="*/ 3 w 33"/>
                <a:gd name="T9" fmla="*/ 0 h 4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" h="405">
                  <a:moveTo>
                    <a:pt x="3" y="0"/>
                  </a:moveTo>
                  <a:lnTo>
                    <a:pt x="33" y="405"/>
                  </a:lnTo>
                  <a:lnTo>
                    <a:pt x="33" y="405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60" name="Freeform 182">
              <a:extLst>
                <a:ext uri="{FF2B5EF4-FFF2-40B4-BE49-F238E27FC236}">
                  <a16:creationId xmlns:a16="http://schemas.microsoft.com/office/drawing/2014/main" xmlns="" id="{37DF82EC-E2E9-4F60-B7B2-5ECB25F776D7}"/>
                </a:ext>
              </a:extLst>
            </xdr:cNvPr>
            <xdr:cNvSpPr>
              <a:spLocks/>
            </xdr:cNvSpPr>
          </xdr:nvSpPr>
          <xdr:spPr bwMode="auto">
            <a:xfrm>
              <a:off x="1779" y="2043"/>
              <a:ext cx="33" cy="405"/>
            </a:xfrm>
            <a:custGeom>
              <a:avLst/>
              <a:gdLst>
                <a:gd name="T0" fmla="*/ 1 w 11"/>
                <a:gd name="T1" fmla="*/ 0 h 135"/>
                <a:gd name="T2" fmla="*/ 11 w 11"/>
                <a:gd name="T3" fmla="*/ 135 h 135"/>
                <a:gd name="T4" fmla="*/ 11 w 11"/>
                <a:gd name="T5" fmla="*/ 135 h 135"/>
                <a:gd name="T6" fmla="*/ 0 w 11"/>
                <a:gd name="T7" fmla="*/ 0 h 135"/>
                <a:gd name="T8" fmla="*/ 1 w 11"/>
                <a:gd name="T9" fmla="*/ 0 h 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" h="135">
                  <a:moveTo>
                    <a:pt x="1" y="0"/>
                  </a:moveTo>
                  <a:lnTo>
                    <a:pt x="11" y="135"/>
                  </a:lnTo>
                  <a:lnTo>
                    <a:pt x="11" y="135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61" name="Freeform 183">
              <a:extLst>
                <a:ext uri="{FF2B5EF4-FFF2-40B4-BE49-F238E27FC236}">
                  <a16:creationId xmlns:a16="http://schemas.microsoft.com/office/drawing/2014/main" xmlns="" id="{4224DC26-B183-4753-8058-EBBD07B2ECD4}"/>
                </a:ext>
              </a:extLst>
            </xdr:cNvPr>
            <xdr:cNvSpPr>
              <a:spLocks/>
            </xdr:cNvSpPr>
          </xdr:nvSpPr>
          <xdr:spPr bwMode="auto">
            <a:xfrm>
              <a:off x="1770" y="2154"/>
              <a:ext cx="15" cy="183"/>
            </a:xfrm>
            <a:custGeom>
              <a:avLst/>
              <a:gdLst>
                <a:gd name="T0" fmla="*/ 3 w 15"/>
                <a:gd name="T1" fmla="*/ 0 h 183"/>
                <a:gd name="T2" fmla="*/ 15 w 15"/>
                <a:gd name="T3" fmla="*/ 183 h 183"/>
                <a:gd name="T4" fmla="*/ 15 w 15"/>
                <a:gd name="T5" fmla="*/ 183 h 183"/>
                <a:gd name="T6" fmla="*/ 0 w 15"/>
                <a:gd name="T7" fmla="*/ 0 h 183"/>
                <a:gd name="T8" fmla="*/ 3 w 15"/>
                <a:gd name="T9" fmla="*/ 0 h 1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183">
                  <a:moveTo>
                    <a:pt x="3" y="0"/>
                  </a:moveTo>
                  <a:lnTo>
                    <a:pt x="15" y="183"/>
                  </a:lnTo>
                  <a:lnTo>
                    <a:pt x="15" y="183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62" name="Freeform 184">
              <a:extLst>
                <a:ext uri="{FF2B5EF4-FFF2-40B4-BE49-F238E27FC236}">
                  <a16:creationId xmlns:a16="http://schemas.microsoft.com/office/drawing/2014/main" xmlns="" id="{4D16069B-D3E9-49BD-835A-A46716BED680}"/>
                </a:ext>
              </a:extLst>
            </xdr:cNvPr>
            <xdr:cNvSpPr>
              <a:spLocks/>
            </xdr:cNvSpPr>
          </xdr:nvSpPr>
          <xdr:spPr bwMode="auto">
            <a:xfrm>
              <a:off x="1770" y="2154"/>
              <a:ext cx="15" cy="183"/>
            </a:xfrm>
            <a:custGeom>
              <a:avLst/>
              <a:gdLst>
                <a:gd name="T0" fmla="*/ 1 w 5"/>
                <a:gd name="T1" fmla="*/ 0 h 61"/>
                <a:gd name="T2" fmla="*/ 5 w 5"/>
                <a:gd name="T3" fmla="*/ 61 h 61"/>
                <a:gd name="T4" fmla="*/ 5 w 5"/>
                <a:gd name="T5" fmla="*/ 61 h 61"/>
                <a:gd name="T6" fmla="*/ 0 w 5"/>
                <a:gd name="T7" fmla="*/ 0 h 61"/>
                <a:gd name="T8" fmla="*/ 1 w 5"/>
                <a:gd name="T9" fmla="*/ 0 h 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" h="61">
                  <a:moveTo>
                    <a:pt x="1" y="0"/>
                  </a:moveTo>
                  <a:lnTo>
                    <a:pt x="5" y="61"/>
                  </a:lnTo>
                  <a:lnTo>
                    <a:pt x="5" y="61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63" name="Freeform 185">
              <a:extLst>
                <a:ext uri="{FF2B5EF4-FFF2-40B4-BE49-F238E27FC236}">
                  <a16:creationId xmlns:a16="http://schemas.microsoft.com/office/drawing/2014/main" xmlns="" id="{D46B494E-702A-45CD-BC9D-C0AEBE110DE6}"/>
                </a:ext>
              </a:extLst>
            </xdr:cNvPr>
            <xdr:cNvSpPr>
              <a:spLocks/>
            </xdr:cNvSpPr>
          </xdr:nvSpPr>
          <xdr:spPr bwMode="auto">
            <a:xfrm>
              <a:off x="1779" y="2043"/>
              <a:ext cx="9" cy="294"/>
            </a:xfrm>
            <a:custGeom>
              <a:avLst/>
              <a:gdLst>
                <a:gd name="T0" fmla="*/ 0 w 9"/>
                <a:gd name="T1" fmla="*/ 0 h 294"/>
                <a:gd name="T2" fmla="*/ 9 w 9"/>
                <a:gd name="T3" fmla="*/ 294 h 294"/>
                <a:gd name="T4" fmla="*/ 6 w 9"/>
                <a:gd name="T5" fmla="*/ 294 h 294"/>
                <a:gd name="T6" fmla="*/ 0 w 9"/>
                <a:gd name="T7" fmla="*/ 0 h 2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" h="294">
                  <a:moveTo>
                    <a:pt x="0" y="0"/>
                  </a:moveTo>
                  <a:lnTo>
                    <a:pt x="9" y="294"/>
                  </a:lnTo>
                  <a:lnTo>
                    <a:pt x="6" y="29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64" name="Freeform 186">
              <a:extLst>
                <a:ext uri="{FF2B5EF4-FFF2-40B4-BE49-F238E27FC236}">
                  <a16:creationId xmlns:a16="http://schemas.microsoft.com/office/drawing/2014/main" xmlns="" id="{40044DCD-A1DF-4D85-8945-5E9122D4A2C9}"/>
                </a:ext>
              </a:extLst>
            </xdr:cNvPr>
            <xdr:cNvSpPr>
              <a:spLocks/>
            </xdr:cNvSpPr>
          </xdr:nvSpPr>
          <xdr:spPr bwMode="auto">
            <a:xfrm>
              <a:off x="1779" y="2043"/>
              <a:ext cx="9" cy="294"/>
            </a:xfrm>
            <a:custGeom>
              <a:avLst/>
              <a:gdLst>
                <a:gd name="T0" fmla="*/ 0 w 3"/>
                <a:gd name="T1" fmla="*/ 0 h 98"/>
                <a:gd name="T2" fmla="*/ 3 w 3"/>
                <a:gd name="T3" fmla="*/ 98 h 98"/>
                <a:gd name="T4" fmla="*/ 2 w 3"/>
                <a:gd name="T5" fmla="*/ 98 h 98"/>
                <a:gd name="T6" fmla="*/ 0 w 3"/>
                <a:gd name="T7" fmla="*/ 0 h 98"/>
                <a:gd name="T8" fmla="*/ 0 w 3"/>
                <a:gd name="T9" fmla="*/ 0 h 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" h="98">
                  <a:moveTo>
                    <a:pt x="0" y="0"/>
                  </a:moveTo>
                  <a:lnTo>
                    <a:pt x="3" y="98"/>
                  </a:lnTo>
                  <a:lnTo>
                    <a:pt x="2" y="98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65" name="Freeform 187">
              <a:extLst>
                <a:ext uri="{FF2B5EF4-FFF2-40B4-BE49-F238E27FC236}">
                  <a16:creationId xmlns:a16="http://schemas.microsoft.com/office/drawing/2014/main" xmlns="" id="{94C4B8DC-A98D-4DED-99DD-EFBD96BC0550}"/>
                </a:ext>
              </a:extLst>
            </xdr:cNvPr>
            <xdr:cNvSpPr>
              <a:spLocks/>
            </xdr:cNvSpPr>
          </xdr:nvSpPr>
          <xdr:spPr bwMode="auto">
            <a:xfrm>
              <a:off x="1791" y="1611"/>
              <a:ext cx="135" cy="726"/>
            </a:xfrm>
            <a:custGeom>
              <a:avLst/>
              <a:gdLst>
                <a:gd name="T0" fmla="*/ 135 w 135"/>
                <a:gd name="T1" fmla="*/ 0 h 726"/>
                <a:gd name="T2" fmla="*/ 0 w 135"/>
                <a:gd name="T3" fmla="*/ 726 h 726"/>
                <a:gd name="T4" fmla="*/ 0 w 135"/>
                <a:gd name="T5" fmla="*/ 726 h 726"/>
                <a:gd name="T6" fmla="*/ 132 w 135"/>
                <a:gd name="T7" fmla="*/ 0 h 726"/>
                <a:gd name="T8" fmla="*/ 135 w 135"/>
                <a:gd name="T9" fmla="*/ 0 h 7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5" h="726">
                  <a:moveTo>
                    <a:pt x="135" y="0"/>
                  </a:moveTo>
                  <a:lnTo>
                    <a:pt x="0" y="726"/>
                  </a:lnTo>
                  <a:lnTo>
                    <a:pt x="0" y="726"/>
                  </a:lnTo>
                  <a:lnTo>
                    <a:pt x="132" y="0"/>
                  </a:lnTo>
                  <a:lnTo>
                    <a:pt x="13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66" name="Freeform 188">
              <a:extLst>
                <a:ext uri="{FF2B5EF4-FFF2-40B4-BE49-F238E27FC236}">
                  <a16:creationId xmlns:a16="http://schemas.microsoft.com/office/drawing/2014/main" xmlns="" id="{0B4CE688-82DF-4ABB-8DB0-1D994B67A076}"/>
                </a:ext>
              </a:extLst>
            </xdr:cNvPr>
            <xdr:cNvSpPr>
              <a:spLocks/>
            </xdr:cNvSpPr>
          </xdr:nvSpPr>
          <xdr:spPr bwMode="auto">
            <a:xfrm>
              <a:off x="1791" y="1611"/>
              <a:ext cx="135" cy="726"/>
            </a:xfrm>
            <a:custGeom>
              <a:avLst/>
              <a:gdLst>
                <a:gd name="T0" fmla="*/ 45 w 45"/>
                <a:gd name="T1" fmla="*/ 0 h 242"/>
                <a:gd name="T2" fmla="*/ 0 w 45"/>
                <a:gd name="T3" fmla="*/ 242 h 242"/>
                <a:gd name="T4" fmla="*/ 0 w 45"/>
                <a:gd name="T5" fmla="*/ 242 h 242"/>
                <a:gd name="T6" fmla="*/ 44 w 45"/>
                <a:gd name="T7" fmla="*/ 0 h 242"/>
                <a:gd name="T8" fmla="*/ 45 w 45"/>
                <a:gd name="T9" fmla="*/ 0 h 2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" h="242">
                  <a:moveTo>
                    <a:pt x="45" y="0"/>
                  </a:moveTo>
                  <a:lnTo>
                    <a:pt x="0" y="242"/>
                  </a:lnTo>
                  <a:lnTo>
                    <a:pt x="0" y="242"/>
                  </a:lnTo>
                  <a:lnTo>
                    <a:pt x="44" y="0"/>
                  </a:lnTo>
                  <a:lnTo>
                    <a:pt x="45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67" name="Freeform 189">
              <a:extLst>
                <a:ext uri="{FF2B5EF4-FFF2-40B4-BE49-F238E27FC236}">
                  <a16:creationId xmlns:a16="http://schemas.microsoft.com/office/drawing/2014/main" xmlns="" id="{A87D6855-1259-4245-B579-1CE3E57D3788}"/>
                </a:ext>
              </a:extLst>
            </xdr:cNvPr>
            <xdr:cNvSpPr>
              <a:spLocks/>
            </xdr:cNvSpPr>
          </xdr:nvSpPr>
          <xdr:spPr bwMode="auto">
            <a:xfrm>
              <a:off x="1791" y="1515"/>
              <a:ext cx="198" cy="822"/>
            </a:xfrm>
            <a:custGeom>
              <a:avLst/>
              <a:gdLst>
                <a:gd name="T0" fmla="*/ 198 w 198"/>
                <a:gd name="T1" fmla="*/ 0 h 822"/>
                <a:gd name="T2" fmla="*/ 3 w 198"/>
                <a:gd name="T3" fmla="*/ 822 h 822"/>
                <a:gd name="T4" fmla="*/ 0 w 198"/>
                <a:gd name="T5" fmla="*/ 822 h 822"/>
                <a:gd name="T6" fmla="*/ 195 w 198"/>
                <a:gd name="T7" fmla="*/ 0 h 822"/>
                <a:gd name="T8" fmla="*/ 198 w 198"/>
                <a:gd name="T9" fmla="*/ 0 h 8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8" h="822">
                  <a:moveTo>
                    <a:pt x="198" y="0"/>
                  </a:moveTo>
                  <a:lnTo>
                    <a:pt x="3" y="822"/>
                  </a:lnTo>
                  <a:lnTo>
                    <a:pt x="0" y="822"/>
                  </a:lnTo>
                  <a:lnTo>
                    <a:pt x="195" y="0"/>
                  </a:lnTo>
                  <a:lnTo>
                    <a:pt x="19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68" name="Freeform 190">
              <a:extLst>
                <a:ext uri="{FF2B5EF4-FFF2-40B4-BE49-F238E27FC236}">
                  <a16:creationId xmlns:a16="http://schemas.microsoft.com/office/drawing/2014/main" xmlns="" id="{85F7D00A-47DA-4285-9A35-EAE78DE63F07}"/>
                </a:ext>
              </a:extLst>
            </xdr:cNvPr>
            <xdr:cNvSpPr>
              <a:spLocks/>
            </xdr:cNvSpPr>
          </xdr:nvSpPr>
          <xdr:spPr bwMode="auto">
            <a:xfrm>
              <a:off x="1791" y="1515"/>
              <a:ext cx="198" cy="822"/>
            </a:xfrm>
            <a:custGeom>
              <a:avLst/>
              <a:gdLst>
                <a:gd name="T0" fmla="*/ 66 w 66"/>
                <a:gd name="T1" fmla="*/ 0 h 274"/>
                <a:gd name="T2" fmla="*/ 1 w 66"/>
                <a:gd name="T3" fmla="*/ 274 h 274"/>
                <a:gd name="T4" fmla="*/ 0 w 66"/>
                <a:gd name="T5" fmla="*/ 274 h 274"/>
                <a:gd name="T6" fmla="*/ 65 w 66"/>
                <a:gd name="T7" fmla="*/ 0 h 274"/>
                <a:gd name="T8" fmla="*/ 66 w 66"/>
                <a:gd name="T9" fmla="*/ 0 h 2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6" h="274">
                  <a:moveTo>
                    <a:pt x="66" y="0"/>
                  </a:moveTo>
                  <a:lnTo>
                    <a:pt x="1" y="274"/>
                  </a:lnTo>
                  <a:lnTo>
                    <a:pt x="0" y="274"/>
                  </a:lnTo>
                  <a:lnTo>
                    <a:pt x="65" y="0"/>
                  </a:lnTo>
                  <a:lnTo>
                    <a:pt x="66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69" name="Freeform 191">
              <a:extLst>
                <a:ext uri="{FF2B5EF4-FFF2-40B4-BE49-F238E27FC236}">
                  <a16:creationId xmlns:a16="http://schemas.microsoft.com/office/drawing/2014/main" xmlns="" id="{0D06440D-9BFE-4D4B-8AF7-44D0313D72E9}"/>
                </a:ext>
              </a:extLst>
            </xdr:cNvPr>
            <xdr:cNvSpPr>
              <a:spLocks/>
            </xdr:cNvSpPr>
          </xdr:nvSpPr>
          <xdr:spPr bwMode="auto">
            <a:xfrm>
              <a:off x="1800" y="1091"/>
              <a:ext cx="840" cy="1252"/>
            </a:xfrm>
            <a:custGeom>
              <a:avLst/>
              <a:gdLst>
                <a:gd name="T0" fmla="*/ 840 w 840"/>
                <a:gd name="T1" fmla="*/ 0 h 1252"/>
                <a:gd name="T2" fmla="*/ 0 w 840"/>
                <a:gd name="T3" fmla="*/ 1252 h 1252"/>
                <a:gd name="T4" fmla="*/ 0 w 840"/>
                <a:gd name="T5" fmla="*/ 1249 h 1252"/>
                <a:gd name="T6" fmla="*/ 840 w 840"/>
                <a:gd name="T7" fmla="*/ 0 h 12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840" h="1252">
                  <a:moveTo>
                    <a:pt x="840" y="0"/>
                  </a:moveTo>
                  <a:lnTo>
                    <a:pt x="0" y="1252"/>
                  </a:lnTo>
                  <a:lnTo>
                    <a:pt x="0" y="1249"/>
                  </a:lnTo>
                  <a:lnTo>
                    <a:pt x="84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70" name="Freeform 192">
              <a:extLst>
                <a:ext uri="{FF2B5EF4-FFF2-40B4-BE49-F238E27FC236}">
                  <a16:creationId xmlns:a16="http://schemas.microsoft.com/office/drawing/2014/main" xmlns="" id="{E2E917BA-5F76-47B1-A750-ABD9F481CB66}"/>
                </a:ext>
              </a:extLst>
            </xdr:cNvPr>
            <xdr:cNvSpPr>
              <a:spLocks/>
            </xdr:cNvSpPr>
          </xdr:nvSpPr>
          <xdr:spPr bwMode="auto">
            <a:xfrm>
              <a:off x="1800" y="1091"/>
              <a:ext cx="840" cy="1252"/>
            </a:xfrm>
            <a:custGeom>
              <a:avLst/>
              <a:gdLst>
                <a:gd name="T0" fmla="*/ 280 w 280"/>
                <a:gd name="T1" fmla="*/ 0 h 417"/>
                <a:gd name="T2" fmla="*/ 0 w 280"/>
                <a:gd name="T3" fmla="*/ 417 h 417"/>
                <a:gd name="T4" fmla="*/ 0 w 280"/>
                <a:gd name="T5" fmla="*/ 416 h 417"/>
                <a:gd name="T6" fmla="*/ 280 w 280"/>
                <a:gd name="T7" fmla="*/ 0 h 417"/>
                <a:gd name="T8" fmla="*/ 280 w 280"/>
                <a:gd name="T9" fmla="*/ 0 h 4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0" h="417">
                  <a:moveTo>
                    <a:pt x="280" y="0"/>
                  </a:moveTo>
                  <a:lnTo>
                    <a:pt x="0" y="417"/>
                  </a:lnTo>
                  <a:lnTo>
                    <a:pt x="0" y="416"/>
                  </a:lnTo>
                  <a:lnTo>
                    <a:pt x="280" y="0"/>
                  </a:lnTo>
                  <a:lnTo>
                    <a:pt x="28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71" name="Freeform 193">
              <a:extLst>
                <a:ext uri="{FF2B5EF4-FFF2-40B4-BE49-F238E27FC236}">
                  <a16:creationId xmlns:a16="http://schemas.microsoft.com/office/drawing/2014/main" xmlns="" id="{141D252C-23BC-4ADB-A9EF-E1A7EC716034}"/>
                </a:ext>
              </a:extLst>
            </xdr:cNvPr>
            <xdr:cNvSpPr>
              <a:spLocks/>
            </xdr:cNvSpPr>
          </xdr:nvSpPr>
          <xdr:spPr bwMode="auto">
            <a:xfrm>
              <a:off x="1809" y="1425"/>
              <a:ext cx="246" cy="459"/>
            </a:xfrm>
            <a:custGeom>
              <a:avLst/>
              <a:gdLst>
                <a:gd name="T0" fmla="*/ 246 w 246"/>
                <a:gd name="T1" fmla="*/ 0 h 459"/>
                <a:gd name="T2" fmla="*/ 3 w 246"/>
                <a:gd name="T3" fmla="*/ 459 h 459"/>
                <a:gd name="T4" fmla="*/ 0 w 246"/>
                <a:gd name="T5" fmla="*/ 459 h 459"/>
                <a:gd name="T6" fmla="*/ 243 w 246"/>
                <a:gd name="T7" fmla="*/ 0 h 459"/>
                <a:gd name="T8" fmla="*/ 246 w 246"/>
                <a:gd name="T9" fmla="*/ 0 h 4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6" h="459">
                  <a:moveTo>
                    <a:pt x="246" y="0"/>
                  </a:moveTo>
                  <a:lnTo>
                    <a:pt x="3" y="459"/>
                  </a:lnTo>
                  <a:lnTo>
                    <a:pt x="0" y="459"/>
                  </a:lnTo>
                  <a:lnTo>
                    <a:pt x="243" y="0"/>
                  </a:lnTo>
                  <a:lnTo>
                    <a:pt x="246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72" name="Freeform 194">
              <a:extLst>
                <a:ext uri="{FF2B5EF4-FFF2-40B4-BE49-F238E27FC236}">
                  <a16:creationId xmlns:a16="http://schemas.microsoft.com/office/drawing/2014/main" xmlns="" id="{9DB8AED4-8C25-4B46-9A3E-68A93AA737FF}"/>
                </a:ext>
              </a:extLst>
            </xdr:cNvPr>
            <xdr:cNvSpPr>
              <a:spLocks/>
            </xdr:cNvSpPr>
          </xdr:nvSpPr>
          <xdr:spPr bwMode="auto">
            <a:xfrm>
              <a:off x="1809" y="1425"/>
              <a:ext cx="246" cy="459"/>
            </a:xfrm>
            <a:custGeom>
              <a:avLst/>
              <a:gdLst>
                <a:gd name="T0" fmla="*/ 82 w 82"/>
                <a:gd name="T1" fmla="*/ 0 h 153"/>
                <a:gd name="T2" fmla="*/ 1 w 82"/>
                <a:gd name="T3" fmla="*/ 153 h 153"/>
                <a:gd name="T4" fmla="*/ 0 w 82"/>
                <a:gd name="T5" fmla="*/ 153 h 153"/>
                <a:gd name="T6" fmla="*/ 81 w 82"/>
                <a:gd name="T7" fmla="*/ 0 h 153"/>
                <a:gd name="T8" fmla="*/ 82 w 82"/>
                <a:gd name="T9" fmla="*/ 0 h 1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2" h="153">
                  <a:moveTo>
                    <a:pt x="82" y="0"/>
                  </a:moveTo>
                  <a:lnTo>
                    <a:pt x="1" y="153"/>
                  </a:lnTo>
                  <a:lnTo>
                    <a:pt x="0" y="153"/>
                  </a:lnTo>
                  <a:lnTo>
                    <a:pt x="81" y="0"/>
                  </a:lnTo>
                  <a:lnTo>
                    <a:pt x="82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73" name="Freeform 195">
              <a:extLst>
                <a:ext uri="{FF2B5EF4-FFF2-40B4-BE49-F238E27FC236}">
                  <a16:creationId xmlns:a16="http://schemas.microsoft.com/office/drawing/2014/main" xmlns="" id="{36268E74-1D87-4199-B03D-D1AB73EA34A8}"/>
                </a:ext>
              </a:extLst>
            </xdr:cNvPr>
            <xdr:cNvSpPr>
              <a:spLocks/>
            </xdr:cNvSpPr>
          </xdr:nvSpPr>
          <xdr:spPr bwMode="auto">
            <a:xfrm>
              <a:off x="1947" y="1085"/>
              <a:ext cx="687" cy="490"/>
            </a:xfrm>
            <a:custGeom>
              <a:avLst/>
              <a:gdLst>
                <a:gd name="T0" fmla="*/ 687 w 687"/>
                <a:gd name="T1" fmla="*/ 0 h 490"/>
                <a:gd name="T2" fmla="*/ 3 w 687"/>
                <a:gd name="T3" fmla="*/ 490 h 490"/>
                <a:gd name="T4" fmla="*/ 0 w 687"/>
                <a:gd name="T5" fmla="*/ 490 h 490"/>
                <a:gd name="T6" fmla="*/ 687 w 687"/>
                <a:gd name="T7" fmla="*/ 0 h 4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87" h="490">
                  <a:moveTo>
                    <a:pt x="687" y="0"/>
                  </a:moveTo>
                  <a:lnTo>
                    <a:pt x="3" y="490"/>
                  </a:lnTo>
                  <a:lnTo>
                    <a:pt x="0" y="490"/>
                  </a:lnTo>
                  <a:lnTo>
                    <a:pt x="68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74" name="Freeform 196">
              <a:extLst>
                <a:ext uri="{FF2B5EF4-FFF2-40B4-BE49-F238E27FC236}">
                  <a16:creationId xmlns:a16="http://schemas.microsoft.com/office/drawing/2014/main" xmlns="" id="{A4334827-6C59-4BEC-BD8E-A53FD8C5D9FB}"/>
                </a:ext>
              </a:extLst>
            </xdr:cNvPr>
            <xdr:cNvSpPr>
              <a:spLocks/>
            </xdr:cNvSpPr>
          </xdr:nvSpPr>
          <xdr:spPr bwMode="auto">
            <a:xfrm>
              <a:off x="1947" y="1085"/>
              <a:ext cx="687" cy="490"/>
            </a:xfrm>
            <a:custGeom>
              <a:avLst/>
              <a:gdLst>
                <a:gd name="T0" fmla="*/ 229 w 229"/>
                <a:gd name="T1" fmla="*/ 0 h 163"/>
                <a:gd name="T2" fmla="*/ 1 w 229"/>
                <a:gd name="T3" fmla="*/ 163 h 163"/>
                <a:gd name="T4" fmla="*/ 0 w 229"/>
                <a:gd name="T5" fmla="*/ 163 h 163"/>
                <a:gd name="T6" fmla="*/ 229 w 229"/>
                <a:gd name="T7" fmla="*/ 0 h 163"/>
                <a:gd name="T8" fmla="*/ 229 w 229"/>
                <a:gd name="T9" fmla="*/ 0 h 1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9" h="163">
                  <a:moveTo>
                    <a:pt x="229" y="0"/>
                  </a:moveTo>
                  <a:lnTo>
                    <a:pt x="1" y="163"/>
                  </a:lnTo>
                  <a:lnTo>
                    <a:pt x="0" y="163"/>
                  </a:lnTo>
                  <a:lnTo>
                    <a:pt x="229" y="0"/>
                  </a:lnTo>
                  <a:lnTo>
                    <a:pt x="229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75" name="Freeform 197">
              <a:extLst>
                <a:ext uri="{FF2B5EF4-FFF2-40B4-BE49-F238E27FC236}">
                  <a16:creationId xmlns:a16="http://schemas.microsoft.com/office/drawing/2014/main" xmlns="" id="{9FEC8295-F5D3-465B-BED2-B37A6E0279F9}"/>
                </a:ext>
              </a:extLst>
            </xdr:cNvPr>
            <xdr:cNvSpPr>
              <a:spLocks/>
            </xdr:cNvSpPr>
          </xdr:nvSpPr>
          <xdr:spPr bwMode="auto">
            <a:xfrm>
              <a:off x="2259" y="1109"/>
              <a:ext cx="264" cy="135"/>
            </a:xfrm>
            <a:custGeom>
              <a:avLst/>
              <a:gdLst>
                <a:gd name="T0" fmla="*/ 264 w 264"/>
                <a:gd name="T1" fmla="*/ 3 h 135"/>
                <a:gd name="T2" fmla="*/ 0 w 264"/>
                <a:gd name="T3" fmla="*/ 135 h 135"/>
                <a:gd name="T4" fmla="*/ 0 w 264"/>
                <a:gd name="T5" fmla="*/ 132 h 135"/>
                <a:gd name="T6" fmla="*/ 264 w 264"/>
                <a:gd name="T7" fmla="*/ 0 h 135"/>
                <a:gd name="T8" fmla="*/ 264 w 264"/>
                <a:gd name="T9" fmla="*/ 3 h 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4" h="135">
                  <a:moveTo>
                    <a:pt x="264" y="3"/>
                  </a:moveTo>
                  <a:lnTo>
                    <a:pt x="0" y="135"/>
                  </a:lnTo>
                  <a:lnTo>
                    <a:pt x="0" y="132"/>
                  </a:lnTo>
                  <a:lnTo>
                    <a:pt x="264" y="0"/>
                  </a:lnTo>
                  <a:lnTo>
                    <a:pt x="264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76" name="Freeform 198">
              <a:extLst>
                <a:ext uri="{FF2B5EF4-FFF2-40B4-BE49-F238E27FC236}">
                  <a16:creationId xmlns:a16="http://schemas.microsoft.com/office/drawing/2014/main" xmlns="" id="{1A430149-BAE9-44F7-B7DD-BBFD1CC63695}"/>
                </a:ext>
              </a:extLst>
            </xdr:cNvPr>
            <xdr:cNvSpPr>
              <a:spLocks/>
            </xdr:cNvSpPr>
          </xdr:nvSpPr>
          <xdr:spPr bwMode="auto">
            <a:xfrm>
              <a:off x="2259" y="1109"/>
              <a:ext cx="264" cy="135"/>
            </a:xfrm>
            <a:custGeom>
              <a:avLst/>
              <a:gdLst>
                <a:gd name="T0" fmla="*/ 88 w 88"/>
                <a:gd name="T1" fmla="*/ 1 h 45"/>
                <a:gd name="T2" fmla="*/ 0 w 88"/>
                <a:gd name="T3" fmla="*/ 45 h 45"/>
                <a:gd name="T4" fmla="*/ 0 w 88"/>
                <a:gd name="T5" fmla="*/ 44 h 45"/>
                <a:gd name="T6" fmla="*/ 88 w 88"/>
                <a:gd name="T7" fmla="*/ 0 h 45"/>
                <a:gd name="T8" fmla="*/ 88 w 88"/>
                <a:gd name="T9" fmla="*/ 1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8" h="45">
                  <a:moveTo>
                    <a:pt x="88" y="1"/>
                  </a:moveTo>
                  <a:lnTo>
                    <a:pt x="0" y="45"/>
                  </a:lnTo>
                  <a:lnTo>
                    <a:pt x="0" y="44"/>
                  </a:lnTo>
                  <a:lnTo>
                    <a:pt x="88" y="0"/>
                  </a:lnTo>
                  <a:lnTo>
                    <a:pt x="88" y="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77" name="Freeform 199">
              <a:extLst>
                <a:ext uri="{FF2B5EF4-FFF2-40B4-BE49-F238E27FC236}">
                  <a16:creationId xmlns:a16="http://schemas.microsoft.com/office/drawing/2014/main" xmlns="" id="{51FF8C9C-33FC-4B08-8AB9-293F53E392E8}"/>
                </a:ext>
              </a:extLst>
            </xdr:cNvPr>
            <xdr:cNvSpPr>
              <a:spLocks/>
            </xdr:cNvSpPr>
          </xdr:nvSpPr>
          <xdr:spPr bwMode="auto">
            <a:xfrm>
              <a:off x="2856" y="102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8 h 48"/>
                <a:gd name="T6" fmla="*/ 48 w 48"/>
                <a:gd name="T7" fmla="*/ 15 h 48"/>
                <a:gd name="T8" fmla="*/ 45 w 48"/>
                <a:gd name="T9" fmla="*/ 12 h 48"/>
                <a:gd name="T10" fmla="*/ 42 w 48"/>
                <a:gd name="T11" fmla="*/ 9 h 48"/>
                <a:gd name="T12" fmla="*/ 42 w 48"/>
                <a:gd name="T13" fmla="*/ 6 h 48"/>
                <a:gd name="T14" fmla="*/ 39 w 48"/>
                <a:gd name="T15" fmla="*/ 6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3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3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9 w 48"/>
                <a:gd name="T37" fmla="*/ 9 h 48"/>
                <a:gd name="T38" fmla="*/ 6 w 48"/>
                <a:gd name="T39" fmla="*/ 12 h 48"/>
                <a:gd name="T40" fmla="*/ 3 w 48"/>
                <a:gd name="T41" fmla="*/ 15 h 48"/>
                <a:gd name="T42" fmla="*/ 3 w 48"/>
                <a:gd name="T43" fmla="*/ 18 h 48"/>
                <a:gd name="T44" fmla="*/ 3 w 48"/>
                <a:gd name="T45" fmla="*/ 18 h 48"/>
                <a:gd name="T46" fmla="*/ 3 w 48"/>
                <a:gd name="T47" fmla="*/ 21 h 48"/>
                <a:gd name="T48" fmla="*/ 0 w 48"/>
                <a:gd name="T49" fmla="*/ 24 h 48"/>
                <a:gd name="T50" fmla="*/ 3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8 h 48"/>
                <a:gd name="T82" fmla="*/ 39 w 48"/>
                <a:gd name="T83" fmla="*/ 45 h 48"/>
                <a:gd name="T84" fmla="*/ 42 w 48"/>
                <a:gd name="T85" fmla="*/ 45 h 48"/>
                <a:gd name="T86" fmla="*/ 42 w 48"/>
                <a:gd name="T87" fmla="*/ 42 h 48"/>
                <a:gd name="T88" fmla="*/ 45 w 48"/>
                <a:gd name="T89" fmla="*/ 39 h 48"/>
                <a:gd name="T90" fmla="*/ 48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3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9" y="9"/>
                  </a:lnTo>
                  <a:lnTo>
                    <a:pt x="6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3" y="18"/>
                  </a:lnTo>
                  <a:lnTo>
                    <a:pt x="3" y="21"/>
                  </a:lnTo>
                  <a:lnTo>
                    <a:pt x="0" y="24"/>
                  </a:lnTo>
                  <a:lnTo>
                    <a:pt x="3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8"/>
                  </a:lnTo>
                  <a:lnTo>
                    <a:pt x="39" y="45"/>
                  </a:lnTo>
                  <a:lnTo>
                    <a:pt x="42" y="45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8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78" name="Freeform 200">
              <a:extLst>
                <a:ext uri="{FF2B5EF4-FFF2-40B4-BE49-F238E27FC236}">
                  <a16:creationId xmlns:a16="http://schemas.microsoft.com/office/drawing/2014/main" xmlns="" id="{1DF6B759-704F-49E5-9D08-7EA0240F1489}"/>
                </a:ext>
              </a:extLst>
            </xdr:cNvPr>
            <xdr:cNvSpPr>
              <a:spLocks/>
            </xdr:cNvSpPr>
          </xdr:nvSpPr>
          <xdr:spPr bwMode="auto">
            <a:xfrm>
              <a:off x="2856" y="102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6 h 16"/>
                <a:gd name="T6" fmla="*/ 16 w 16"/>
                <a:gd name="T7" fmla="*/ 5 h 16"/>
                <a:gd name="T8" fmla="*/ 15 w 16"/>
                <a:gd name="T9" fmla="*/ 4 h 16"/>
                <a:gd name="T10" fmla="*/ 14 w 16"/>
                <a:gd name="T11" fmla="*/ 3 h 16"/>
                <a:gd name="T12" fmla="*/ 14 w 16"/>
                <a:gd name="T13" fmla="*/ 2 h 16"/>
                <a:gd name="T14" fmla="*/ 13 w 16"/>
                <a:gd name="T15" fmla="*/ 2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1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1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3 w 16"/>
                <a:gd name="T37" fmla="*/ 3 h 16"/>
                <a:gd name="T38" fmla="*/ 2 w 16"/>
                <a:gd name="T39" fmla="*/ 4 h 16"/>
                <a:gd name="T40" fmla="*/ 1 w 16"/>
                <a:gd name="T41" fmla="*/ 5 h 16"/>
                <a:gd name="T42" fmla="*/ 1 w 16"/>
                <a:gd name="T43" fmla="*/ 6 h 16"/>
                <a:gd name="T44" fmla="*/ 1 w 16"/>
                <a:gd name="T45" fmla="*/ 6 h 16"/>
                <a:gd name="T46" fmla="*/ 1 w 16"/>
                <a:gd name="T47" fmla="*/ 7 h 16"/>
                <a:gd name="T48" fmla="*/ 0 w 16"/>
                <a:gd name="T49" fmla="*/ 8 h 16"/>
                <a:gd name="T50" fmla="*/ 1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6 h 16"/>
                <a:gd name="T82" fmla="*/ 13 w 16"/>
                <a:gd name="T83" fmla="*/ 15 h 16"/>
                <a:gd name="T84" fmla="*/ 14 w 16"/>
                <a:gd name="T85" fmla="*/ 15 h 16"/>
                <a:gd name="T86" fmla="*/ 14 w 16"/>
                <a:gd name="T87" fmla="*/ 14 h 16"/>
                <a:gd name="T88" fmla="*/ 15 w 16"/>
                <a:gd name="T89" fmla="*/ 13 h 16"/>
                <a:gd name="T90" fmla="*/ 16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3" y="3"/>
                  </a:lnTo>
                  <a:lnTo>
                    <a:pt x="2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6"/>
                  </a:lnTo>
                  <a:lnTo>
                    <a:pt x="13" y="15"/>
                  </a:lnTo>
                  <a:lnTo>
                    <a:pt x="14" y="15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6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79" name="Freeform 201">
              <a:extLst>
                <a:ext uri="{FF2B5EF4-FFF2-40B4-BE49-F238E27FC236}">
                  <a16:creationId xmlns:a16="http://schemas.microsoft.com/office/drawing/2014/main" xmlns="" id="{2DF2DF78-B336-4F9F-A3CD-48005C8B5C89}"/>
                </a:ext>
              </a:extLst>
            </xdr:cNvPr>
            <xdr:cNvSpPr>
              <a:spLocks/>
            </xdr:cNvSpPr>
          </xdr:nvSpPr>
          <xdr:spPr bwMode="auto">
            <a:xfrm>
              <a:off x="2970" y="1028"/>
              <a:ext cx="51" cy="48"/>
            </a:xfrm>
            <a:custGeom>
              <a:avLst/>
              <a:gdLst>
                <a:gd name="T0" fmla="*/ 48 w 51"/>
                <a:gd name="T1" fmla="*/ 21 h 48"/>
                <a:gd name="T2" fmla="*/ 48 w 51"/>
                <a:gd name="T3" fmla="*/ 18 h 48"/>
                <a:gd name="T4" fmla="*/ 48 w 51"/>
                <a:gd name="T5" fmla="*/ 15 h 48"/>
                <a:gd name="T6" fmla="*/ 48 w 51"/>
                <a:gd name="T7" fmla="*/ 12 h 48"/>
                <a:gd name="T8" fmla="*/ 45 w 51"/>
                <a:gd name="T9" fmla="*/ 12 h 48"/>
                <a:gd name="T10" fmla="*/ 42 w 51"/>
                <a:gd name="T11" fmla="*/ 9 h 48"/>
                <a:gd name="T12" fmla="*/ 42 w 51"/>
                <a:gd name="T13" fmla="*/ 6 h 48"/>
                <a:gd name="T14" fmla="*/ 39 w 51"/>
                <a:gd name="T15" fmla="*/ 6 h 48"/>
                <a:gd name="T16" fmla="*/ 36 w 51"/>
                <a:gd name="T17" fmla="*/ 3 h 48"/>
                <a:gd name="T18" fmla="*/ 33 w 51"/>
                <a:gd name="T19" fmla="*/ 3 h 48"/>
                <a:gd name="T20" fmla="*/ 30 w 51"/>
                <a:gd name="T21" fmla="*/ 0 h 48"/>
                <a:gd name="T22" fmla="*/ 27 w 51"/>
                <a:gd name="T23" fmla="*/ 0 h 48"/>
                <a:gd name="T24" fmla="*/ 24 w 51"/>
                <a:gd name="T25" fmla="*/ 0 h 48"/>
                <a:gd name="T26" fmla="*/ 21 w 51"/>
                <a:gd name="T27" fmla="*/ 0 h 48"/>
                <a:gd name="T28" fmla="*/ 18 w 51"/>
                <a:gd name="T29" fmla="*/ 3 h 48"/>
                <a:gd name="T30" fmla="*/ 15 w 51"/>
                <a:gd name="T31" fmla="*/ 3 h 48"/>
                <a:gd name="T32" fmla="*/ 12 w 51"/>
                <a:gd name="T33" fmla="*/ 6 h 48"/>
                <a:gd name="T34" fmla="*/ 9 w 51"/>
                <a:gd name="T35" fmla="*/ 6 h 48"/>
                <a:gd name="T36" fmla="*/ 9 w 51"/>
                <a:gd name="T37" fmla="*/ 9 h 48"/>
                <a:gd name="T38" fmla="*/ 6 w 51"/>
                <a:gd name="T39" fmla="*/ 12 h 48"/>
                <a:gd name="T40" fmla="*/ 3 w 51"/>
                <a:gd name="T41" fmla="*/ 12 h 48"/>
                <a:gd name="T42" fmla="*/ 3 w 51"/>
                <a:gd name="T43" fmla="*/ 15 h 48"/>
                <a:gd name="T44" fmla="*/ 3 w 51"/>
                <a:gd name="T45" fmla="*/ 18 h 48"/>
                <a:gd name="T46" fmla="*/ 3 w 51"/>
                <a:gd name="T47" fmla="*/ 21 h 48"/>
                <a:gd name="T48" fmla="*/ 0 w 51"/>
                <a:gd name="T49" fmla="*/ 24 h 48"/>
                <a:gd name="T50" fmla="*/ 3 w 51"/>
                <a:gd name="T51" fmla="*/ 27 h 48"/>
                <a:gd name="T52" fmla="*/ 3 w 51"/>
                <a:gd name="T53" fmla="*/ 30 h 48"/>
                <a:gd name="T54" fmla="*/ 3 w 51"/>
                <a:gd name="T55" fmla="*/ 33 h 48"/>
                <a:gd name="T56" fmla="*/ 3 w 51"/>
                <a:gd name="T57" fmla="*/ 36 h 48"/>
                <a:gd name="T58" fmla="*/ 6 w 51"/>
                <a:gd name="T59" fmla="*/ 39 h 48"/>
                <a:gd name="T60" fmla="*/ 9 w 51"/>
                <a:gd name="T61" fmla="*/ 42 h 48"/>
                <a:gd name="T62" fmla="*/ 9 w 51"/>
                <a:gd name="T63" fmla="*/ 45 h 48"/>
                <a:gd name="T64" fmla="*/ 12 w 51"/>
                <a:gd name="T65" fmla="*/ 45 h 48"/>
                <a:gd name="T66" fmla="*/ 15 w 51"/>
                <a:gd name="T67" fmla="*/ 48 h 48"/>
                <a:gd name="T68" fmla="*/ 18 w 51"/>
                <a:gd name="T69" fmla="*/ 48 h 48"/>
                <a:gd name="T70" fmla="*/ 21 w 51"/>
                <a:gd name="T71" fmla="*/ 48 h 48"/>
                <a:gd name="T72" fmla="*/ 24 w 51"/>
                <a:gd name="T73" fmla="*/ 48 h 48"/>
                <a:gd name="T74" fmla="*/ 27 w 51"/>
                <a:gd name="T75" fmla="*/ 48 h 48"/>
                <a:gd name="T76" fmla="*/ 30 w 51"/>
                <a:gd name="T77" fmla="*/ 48 h 48"/>
                <a:gd name="T78" fmla="*/ 33 w 51"/>
                <a:gd name="T79" fmla="*/ 48 h 48"/>
                <a:gd name="T80" fmla="*/ 36 w 51"/>
                <a:gd name="T81" fmla="*/ 48 h 48"/>
                <a:gd name="T82" fmla="*/ 39 w 51"/>
                <a:gd name="T83" fmla="*/ 45 h 48"/>
                <a:gd name="T84" fmla="*/ 42 w 51"/>
                <a:gd name="T85" fmla="*/ 45 h 48"/>
                <a:gd name="T86" fmla="*/ 42 w 51"/>
                <a:gd name="T87" fmla="*/ 42 h 48"/>
                <a:gd name="T88" fmla="*/ 45 w 51"/>
                <a:gd name="T89" fmla="*/ 39 h 48"/>
                <a:gd name="T90" fmla="*/ 48 w 51"/>
                <a:gd name="T91" fmla="*/ 36 h 48"/>
                <a:gd name="T92" fmla="*/ 48 w 51"/>
                <a:gd name="T93" fmla="*/ 33 h 48"/>
                <a:gd name="T94" fmla="*/ 48 w 51"/>
                <a:gd name="T95" fmla="*/ 30 h 48"/>
                <a:gd name="T96" fmla="*/ 48 w 51"/>
                <a:gd name="T97" fmla="*/ 27 h 48"/>
                <a:gd name="T98" fmla="*/ 51 w 51"/>
                <a:gd name="T99" fmla="*/ 24 h 48"/>
                <a:gd name="T100" fmla="*/ 48 w 51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1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8" y="12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9" y="9"/>
                  </a:lnTo>
                  <a:lnTo>
                    <a:pt x="6" y="12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3" y="21"/>
                  </a:lnTo>
                  <a:lnTo>
                    <a:pt x="0" y="24"/>
                  </a:lnTo>
                  <a:lnTo>
                    <a:pt x="3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8"/>
                  </a:lnTo>
                  <a:lnTo>
                    <a:pt x="39" y="45"/>
                  </a:lnTo>
                  <a:lnTo>
                    <a:pt x="42" y="45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8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51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80" name="Freeform 202">
              <a:extLst>
                <a:ext uri="{FF2B5EF4-FFF2-40B4-BE49-F238E27FC236}">
                  <a16:creationId xmlns:a16="http://schemas.microsoft.com/office/drawing/2014/main" xmlns="" id="{07BABCC8-6E7D-4DA5-9251-3A64E6290A98}"/>
                </a:ext>
              </a:extLst>
            </xdr:cNvPr>
            <xdr:cNvSpPr>
              <a:spLocks/>
            </xdr:cNvSpPr>
          </xdr:nvSpPr>
          <xdr:spPr bwMode="auto">
            <a:xfrm>
              <a:off x="2970" y="1028"/>
              <a:ext cx="51" cy="48"/>
            </a:xfrm>
            <a:custGeom>
              <a:avLst/>
              <a:gdLst>
                <a:gd name="T0" fmla="*/ 16 w 17"/>
                <a:gd name="T1" fmla="*/ 7 h 16"/>
                <a:gd name="T2" fmla="*/ 16 w 17"/>
                <a:gd name="T3" fmla="*/ 6 h 16"/>
                <a:gd name="T4" fmla="*/ 16 w 17"/>
                <a:gd name="T5" fmla="*/ 5 h 16"/>
                <a:gd name="T6" fmla="*/ 16 w 17"/>
                <a:gd name="T7" fmla="*/ 4 h 16"/>
                <a:gd name="T8" fmla="*/ 15 w 17"/>
                <a:gd name="T9" fmla="*/ 4 h 16"/>
                <a:gd name="T10" fmla="*/ 14 w 17"/>
                <a:gd name="T11" fmla="*/ 3 h 16"/>
                <a:gd name="T12" fmla="*/ 14 w 17"/>
                <a:gd name="T13" fmla="*/ 2 h 16"/>
                <a:gd name="T14" fmla="*/ 13 w 17"/>
                <a:gd name="T15" fmla="*/ 2 h 16"/>
                <a:gd name="T16" fmla="*/ 12 w 17"/>
                <a:gd name="T17" fmla="*/ 1 h 16"/>
                <a:gd name="T18" fmla="*/ 11 w 17"/>
                <a:gd name="T19" fmla="*/ 1 h 16"/>
                <a:gd name="T20" fmla="*/ 10 w 17"/>
                <a:gd name="T21" fmla="*/ 0 h 16"/>
                <a:gd name="T22" fmla="*/ 9 w 17"/>
                <a:gd name="T23" fmla="*/ 0 h 16"/>
                <a:gd name="T24" fmla="*/ 8 w 17"/>
                <a:gd name="T25" fmla="*/ 0 h 16"/>
                <a:gd name="T26" fmla="*/ 7 w 17"/>
                <a:gd name="T27" fmla="*/ 0 h 16"/>
                <a:gd name="T28" fmla="*/ 6 w 17"/>
                <a:gd name="T29" fmla="*/ 1 h 16"/>
                <a:gd name="T30" fmla="*/ 5 w 17"/>
                <a:gd name="T31" fmla="*/ 1 h 16"/>
                <a:gd name="T32" fmla="*/ 4 w 17"/>
                <a:gd name="T33" fmla="*/ 2 h 16"/>
                <a:gd name="T34" fmla="*/ 3 w 17"/>
                <a:gd name="T35" fmla="*/ 2 h 16"/>
                <a:gd name="T36" fmla="*/ 3 w 17"/>
                <a:gd name="T37" fmla="*/ 3 h 16"/>
                <a:gd name="T38" fmla="*/ 2 w 17"/>
                <a:gd name="T39" fmla="*/ 4 h 16"/>
                <a:gd name="T40" fmla="*/ 1 w 17"/>
                <a:gd name="T41" fmla="*/ 4 h 16"/>
                <a:gd name="T42" fmla="*/ 1 w 17"/>
                <a:gd name="T43" fmla="*/ 5 h 16"/>
                <a:gd name="T44" fmla="*/ 1 w 17"/>
                <a:gd name="T45" fmla="*/ 6 h 16"/>
                <a:gd name="T46" fmla="*/ 1 w 17"/>
                <a:gd name="T47" fmla="*/ 7 h 16"/>
                <a:gd name="T48" fmla="*/ 0 w 17"/>
                <a:gd name="T49" fmla="*/ 8 h 16"/>
                <a:gd name="T50" fmla="*/ 1 w 17"/>
                <a:gd name="T51" fmla="*/ 9 h 16"/>
                <a:gd name="T52" fmla="*/ 1 w 17"/>
                <a:gd name="T53" fmla="*/ 10 h 16"/>
                <a:gd name="T54" fmla="*/ 1 w 17"/>
                <a:gd name="T55" fmla="*/ 11 h 16"/>
                <a:gd name="T56" fmla="*/ 1 w 17"/>
                <a:gd name="T57" fmla="*/ 12 h 16"/>
                <a:gd name="T58" fmla="*/ 2 w 17"/>
                <a:gd name="T59" fmla="*/ 13 h 16"/>
                <a:gd name="T60" fmla="*/ 3 w 17"/>
                <a:gd name="T61" fmla="*/ 14 h 16"/>
                <a:gd name="T62" fmla="*/ 3 w 17"/>
                <a:gd name="T63" fmla="*/ 15 h 16"/>
                <a:gd name="T64" fmla="*/ 4 w 17"/>
                <a:gd name="T65" fmla="*/ 15 h 16"/>
                <a:gd name="T66" fmla="*/ 5 w 17"/>
                <a:gd name="T67" fmla="*/ 16 h 16"/>
                <a:gd name="T68" fmla="*/ 6 w 17"/>
                <a:gd name="T69" fmla="*/ 16 h 16"/>
                <a:gd name="T70" fmla="*/ 7 w 17"/>
                <a:gd name="T71" fmla="*/ 16 h 16"/>
                <a:gd name="T72" fmla="*/ 8 w 17"/>
                <a:gd name="T73" fmla="*/ 16 h 16"/>
                <a:gd name="T74" fmla="*/ 9 w 17"/>
                <a:gd name="T75" fmla="*/ 16 h 16"/>
                <a:gd name="T76" fmla="*/ 10 w 17"/>
                <a:gd name="T77" fmla="*/ 16 h 16"/>
                <a:gd name="T78" fmla="*/ 11 w 17"/>
                <a:gd name="T79" fmla="*/ 16 h 16"/>
                <a:gd name="T80" fmla="*/ 12 w 17"/>
                <a:gd name="T81" fmla="*/ 16 h 16"/>
                <a:gd name="T82" fmla="*/ 13 w 17"/>
                <a:gd name="T83" fmla="*/ 15 h 16"/>
                <a:gd name="T84" fmla="*/ 14 w 17"/>
                <a:gd name="T85" fmla="*/ 15 h 16"/>
                <a:gd name="T86" fmla="*/ 14 w 17"/>
                <a:gd name="T87" fmla="*/ 14 h 16"/>
                <a:gd name="T88" fmla="*/ 15 w 17"/>
                <a:gd name="T89" fmla="*/ 13 h 16"/>
                <a:gd name="T90" fmla="*/ 16 w 17"/>
                <a:gd name="T91" fmla="*/ 12 h 16"/>
                <a:gd name="T92" fmla="*/ 16 w 17"/>
                <a:gd name="T93" fmla="*/ 11 h 16"/>
                <a:gd name="T94" fmla="*/ 16 w 17"/>
                <a:gd name="T95" fmla="*/ 10 h 16"/>
                <a:gd name="T96" fmla="*/ 16 w 17"/>
                <a:gd name="T97" fmla="*/ 9 h 16"/>
                <a:gd name="T98" fmla="*/ 17 w 17"/>
                <a:gd name="T99" fmla="*/ 8 h 16"/>
                <a:gd name="T100" fmla="*/ 16 w 17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7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6" y="4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3" y="3"/>
                  </a:lnTo>
                  <a:lnTo>
                    <a:pt x="2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7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6"/>
                  </a:lnTo>
                  <a:lnTo>
                    <a:pt x="13" y="15"/>
                  </a:lnTo>
                  <a:lnTo>
                    <a:pt x="14" y="15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6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7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81" name="Freeform 203">
              <a:extLst>
                <a:ext uri="{FF2B5EF4-FFF2-40B4-BE49-F238E27FC236}">
                  <a16:creationId xmlns:a16="http://schemas.microsoft.com/office/drawing/2014/main" xmlns="" id="{28DF5855-2F87-43A2-A623-61BE07A37A05}"/>
                </a:ext>
              </a:extLst>
            </xdr:cNvPr>
            <xdr:cNvSpPr>
              <a:spLocks/>
            </xdr:cNvSpPr>
          </xdr:nvSpPr>
          <xdr:spPr bwMode="auto">
            <a:xfrm>
              <a:off x="3084" y="1049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9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0 h 48"/>
                <a:gd name="T56" fmla="*/ 3 w 48"/>
                <a:gd name="T57" fmla="*/ 33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5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5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3 h 48"/>
                <a:gd name="T92" fmla="*/ 48 w 48"/>
                <a:gd name="T93" fmla="*/ 30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9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5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  <xdr:sp macro="" textlink="">
          <xdr:nvSpPr>
            <xdr:cNvPr id="382" name="Freeform 204">
              <a:extLst>
                <a:ext uri="{FF2B5EF4-FFF2-40B4-BE49-F238E27FC236}">
                  <a16:creationId xmlns:a16="http://schemas.microsoft.com/office/drawing/2014/main" xmlns="" id="{E3B74CFD-6C61-4104-8547-AFA6AA259EEC}"/>
                </a:ext>
              </a:extLst>
            </xdr:cNvPr>
            <xdr:cNvSpPr>
              <a:spLocks/>
            </xdr:cNvSpPr>
          </xdr:nvSpPr>
          <xdr:spPr bwMode="auto">
            <a:xfrm>
              <a:off x="3084" y="1049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3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0 h 16"/>
                <a:gd name="T56" fmla="*/ 1 w 16"/>
                <a:gd name="T57" fmla="*/ 11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5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5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1 h 16"/>
                <a:gd name="T92" fmla="*/ 16 w 16"/>
                <a:gd name="T93" fmla="*/ 10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3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5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2400"/>
            </a:p>
          </xdr:txBody>
        </xdr:sp>
      </xdr:grpSp>
      <xdr:sp macro="" textlink="">
        <xdr:nvSpPr>
          <xdr:cNvPr id="5" name="Freeform 206">
            <a:extLst>
              <a:ext uri="{FF2B5EF4-FFF2-40B4-BE49-F238E27FC236}">
                <a16:creationId xmlns:a16="http://schemas.microsoft.com/office/drawing/2014/main" xmlns="" id="{1975478B-4179-4168-82EE-007EDF412150}"/>
              </a:ext>
            </a:extLst>
          </xdr:cNvPr>
          <xdr:cNvSpPr>
            <a:spLocks/>
          </xdr:cNvSpPr>
        </xdr:nvSpPr>
        <xdr:spPr bwMode="auto">
          <a:xfrm>
            <a:off x="3195" y="107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42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6" name="Freeform 207">
            <a:extLst>
              <a:ext uri="{FF2B5EF4-FFF2-40B4-BE49-F238E27FC236}">
                <a16:creationId xmlns:a16="http://schemas.microsoft.com/office/drawing/2014/main" xmlns="" id="{56180916-434A-4A61-9B21-E1ADD713956A}"/>
              </a:ext>
            </a:extLst>
          </xdr:cNvPr>
          <xdr:cNvSpPr>
            <a:spLocks/>
          </xdr:cNvSpPr>
        </xdr:nvSpPr>
        <xdr:spPr bwMode="auto">
          <a:xfrm>
            <a:off x="3195" y="107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4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7" name="Freeform 208">
            <a:extLst>
              <a:ext uri="{FF2B5EF4-FFF2-40B4-BE49-F238E27FC236}">
                <a16:creationId xmlns:a16="http://schemas.microsoft.com/office/drawing/2014/main" xmlns="" id="{D8380F59-C6DF-46C2-829C-BD12A7C24B0D}"/>
              </a:ext>
            </a:extLst>
          </xdr:cNvPr>
          <xdr:cNvSpPr>
            <a:spLocks/>
          </xdr:cNvSpPr>
        </xdr:nvSpPr>
        <xdr:spPr bwMode="auto">
          <a:xfrm>
            <a:off x="3303" y="111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8" name="Freeform 209">
            <a:extLst>
              <a:ext uri="{FF2B5EF4-FFF2-40B4-BE49-F238E27FC236}">
                <a16:creationId xmlns:a16="http://schemas.microsoft.com/office/drawing/2014/main" xmlns="" id="{A4FE0198-C30F-470E-80C1-1957DA6E0770}"/>
              </a:ext>
            </a:extLst>
          </xdr:cNvPr>
          <xdr:cNvSpPr>
            <a:spLocks/>
          </xdr:cNvSpPr>
        </xdr:nvSpPr>
        <xdr:spPr bwMode="auto">
          <a:xfrm>
            <a:off x="3303" y="111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9" name="Freeform 210">
            <a:extLst>
              <a:ext uri="{FF2B5EF4-FFF2-40B4-BE49-F238E27FC236}">
                <a16:creationId xmlns:a16="http://schemas.microsoft.com/office/drawing/2014/main" xmlns="" id="{8F164AD6-897C-4796-A66D-7D6B625242CE}"/>
              </a:ext>
            </a:extLst>
          </xdr:cNvPr>
          <xdr:cNvSpPr>
            <a:spLocks/>
          </xdr:cNvSpPr>
        </xdr:nvSpPr>
        <xdr:spPr bwMode="auto">
          <a:xfrm>
            <a:off x="3405" y="116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0" name="Freeform 211">
            <a:extLst>
              <a:ext uri="{FF2B5EF4-FFF2-40B4-BE49-F238E27FC236}">
                <a16:creationId xmlns:a16="http://schemas.microsoft.com/office/drawing/2014/main" xmlns="" id="{429B406F-D57E-4EDD-893E-A9ADFD60A4F5}"/>
              </a:ext>
            </a:extLst>
          </xdr:cNvPr>
          <xdr:cNvSpPr>
            <a:spLocks/>
          </xdr:cNvSpPr>
        </xdr:nvSpPr>
        <xdr:spPr bwMode="auto">
          <a:xfrm>
            <a:off x="3405" y="116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1" name="Freeform 212">
            <a:extLst>
              <a:ext uri="{FF2B5EF4-FFF2-40B4-BE49-F238E27FC236}">
                <a16:creationId xmlns:a16="http://schemas.microsoft.com/office/drawing/2014/main" xmlns="" id="{6C31490A-D794-4C5B-BEE8-69BDA31DE052}"/>
              </a:ext>
            </a:extLst>
          </xdr:cNvPr>
          <xdr:cNvSpPr>
            <a:spLocks/>
          </xdr:cNvSpPr>
        </xdr:nvSpPr>
        <xdr:spPr bwMode="auto">
          <a:xfrm>
            <a:off x="3504" y="1229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2" name="Freeform 213">
            <a:extLst>
              <a:ext uri="{FF2B5EF4-FFF2-40B4-BE49-F238E27FC236}">
                <a16:creationId xmlns:a16="http://schemas.microsoft.com/office/drawing/2014/main" xmlns="" id="{BA984CEC-0333-41AE-8983-06E1DA7A72D8}"/>
              </a:ext>
            </a:extLst>
          </xdr:cNvPr>
          <xdr:cNvSpPr>
            <a:spLocks/>
          </xdr:cNvSpPr>
        </xdr:nvSpPr>
        <xdr:spPr bwMode="auto">
          <a:xfrm>
            <a:off x="3504" y="1229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3" name="Freeform 214">
            <a:extLst>
              <a:ext uri="{FF2B5EF4-FFF2-40B4-BE49-F238E27FC236}">
                <a16:creationId xmlns:a16="http://schemas.microsoft.com/office/drawing/2014/main" xmlns="" id="{893B67C7-E2EC-4C80-BEF6-1E3AB01DAA41}"/>
              </a:ext>
            </a:extLst>
          </xdr:cNvPr>
          <xdr:cNvSpPr>
            <a:spLocks/>
          </xdr:cNvSpPr>
        </xdr:nvSpPr>
        <xdr:spPr bwMode="auto">
          <a:xfrm>
            <a:off x="3591" y="129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21 h 48"/>
              <a:gd name="T4" fmla="*/ 48 w 48"/>
              <a:gd name="T5" fmla="*/ 18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8 h 48"/>
              <a:gd name="T44" fmla="*/ 0 w 48"/>
              <a:gd name="T45" fmla="*/ 21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30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30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21"/>
                </a:ln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1"/>
                </a:lnTo>
                <a:lnTo>
                  <a:pt x="0" y="24"/>
                </a:lnTo>
                <a:lnTo>
                  <a:pt x="0" y="30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30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4" name="Freeform 215">
            <a:extLst>
              <a:ext uri="{FF2B5EF4-FFF2-40B4-BE49-F238E27FC236}">
                <a16:creationId xmlns:a16="http://schemas.microsoft.com/office/drawing/2014/main" xmlns="" id="{5EF72CC7-D150-46DE-B5DD-0141E2EAB6FA}"/>
              </a:ext>
            </a:extLst>
          </xdr:cNvPr>
          <xdr:cNvSpPr>
            <a:spLocks/>
          </xdr:cNvSpPr>
        </xdr:nvSpPr>
        <xdr:spPr bwMode="auto">
          <a:xfrm>
            <a:off x="3591" y="129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7 h 16"/>
              <a:gd name="T4" fmla="*/ 16 w 16"/>
              <a:gd name="T5" fmla="*/ 6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6 h 16"/>
              <a:gd name="T44" fmla="*/ 0 w 16"/>
              <a:gd name="T45" fmla="*/ 7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10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10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7"/>
                </a:ln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0" y="10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10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5" name="Freeform 216">
            <a:extLst>
              <a:ext uri="{FF2B5EF4-FFF2-40B4-BE49-F238E27FC236}">
                <a16:creationId xmlns:a16="http://schemas.microsoft.com/office/drawing/2014/main" xmlns="" id="{081394B7-FA7D-4544-830F-31B8F57DDA55}"/>
              </a:ext>
            </a:extLst>
          </xdr:cNvPr>
          <xdr:cNvSpPr>
            <a:spLocks/>
          </xdr:cNvSpPr>
        </xdr:nvSpPr>
        <xdr:spPr bwMode="auto">
          <a:xfrm>
            <a:off x="3675" y="1382"/>
            <a:ext cx="48" cy="49"/>
          </a:xfrm>
          <a:custGeom>
            <a:avLst/>
            <a:gdLst>
              <a:gd name="T0" fmla="*/ 48 w 48"/>
              <a:gd name="T1" fmla="*/ 21 h 49"/>
              <a:gd name="T2" fmla="*/ 45 w 48"/>
              <a:gd name="T3" fmla="*/ 18 h 49"/>
              <a:gd name="T4" fmla="*/ 45 w 48"/>
              <a:gd name="T5" fmla="*/ 15 h 49"/>
              <a:gd name="T6" fmla="*/ 45 w 48"/>
              <a:gd name="T7" fmla="*/ 12 h 49"/>
              <a:gd name="T8" fmla="*/ 42 w 48"/>
              <a:gd name="T9" fmla="*/ 9 h 49"/>
              <a:gd name="T10" fmla="*/ 42 w 48"/>
              <a:gd name="T11" fmla="*/ 6 h 49"/>
              <a:gd name="T12" fmla="*/ 39 w 48"/>
              <a:gd name="T13" fmla="*/ 3 h 49"/>
              <a:gd name="T14" fmla="*/ 36 w 48"/>
              <a:gd name="T15" fmla="*/ 3 h 49"/>
              <a:gd name="T16" fmla="*/ 33 w 48"/>
              <a:gd name="T17" fmla="*/ 0 h 49"/>
              <a:gd name="T18" fmla="*/ 30 w 48"/>
              <a:gd name="T19" fmla="*/ 0 h 49"/>
              <a:gd name="T20" fmla="*/ 27 w 48"/>
              <a:gd name="T21" fmla="*/ 0 h 49"/>
              <a:gd name="T22" fmla="*/ 24 w 48"/>
              <a:gd name="T23" fmla="*/ 0 h 49"/>
              <a:gd name="T24" fmla="*/ 21 w 48"/>
              <a:gd name="T25" fmla="*/ 0 h 49"/>
              <a:gd name="T26" fmla="*/ 18 w 48"/>
              <a:gd name="T27" fmla="*/ 0 h 49"/>
              <a:gd name="T28" fmla="*/ 15 w 48"/>
              <a:gd name="T29" fmla="*/ 0 h 49"/>
              <a:gd name="T30" fmla="*/ 12 w 48"/>
              <a:gd name="T31" fmla="*/ 0 h 49"/>
              <a:gd name="T32" fmla="*/ 9 w 48"/>
              <a:gd name="T33" fmla="*/ 3 h 49"/>
              <a:gd name="T34" fmla="*/ 9 w 48"/>
              <a:gd name="T35" fmla="*/ 3 h 49"/>
              <a:gd name="T36" fmla="*/ 6 w 48"/>
              <a:gd name="T37" fmla="*/ 6 h 49"/>
              <a:gd name="T38" fmla="*/ 3 w 48"/>
              <a:gd name="T39" fmla="*/ 9 h 49"/>
              <a:gd name="T40" fmla="*/ 3 w 48"/>
              <a:gd name="T41" fmla="*/ 12 h 49"/>
              <a:gd name="T42" fmla="*/ 0 w 48"/>
              <a:gd name="T43" fmla="*/ 15 h 49"/>
              <a:gd name="T44" fmla="*/ 0 w 48"/>
              <a:gd name="T45" fmla="*/ 18 h 49"/>
              <a:gd name="T46" fmla="*/ 0 w 48"/>
              <a:gd name="T47" fmla="*/ 21 h 49"/>
              <a:gd name="T48" fmla="*/ 0 w 48"/>
              <a:gd name="T49" fmla="*/ 25 h 49"/>
              <a:gd name="T50" fmla="*/ 0 w 48"/>
              <a:gd name="T51" fmla="*/ 28 h 49"/>
              <a:gd name="T52" fmla="*/ 0 w 48"/>
              <a:gd name="T53" fmla="*/ 31 h 49"/>
              <a:gd name="T54" fmla="*/ 0 w 48"/>
              <a:gd name="T55" fmla="*/ 34 h 49"/>
              <a:gd name="T56" fmla="*/ 3 w 48"/>
              <a:gd name="T57" fmla="*/ 34 h 49"/>
              <a:gd name="T58" fmla="*/ 3 w 48"/>
              <a:gd name="T59" fmla="*/ 37 h 49"/>
              <a:gd name="T60" fmla="*/ 6 w 48"/>
              <a:gd name="T61" fmla="*/ 40 h 49"/>
              <a:gd name="T62" fmla="*/ 9 w 48"/>
              <a:gd name="T63" fmla="*/ 43 h 49"/>
              <a:gd name="T64" fmla="*/ 9 w 48"/>
              <a:gd name="T65" fmla="*/ 43 h 49"/>
              <a:gd name="T66" fmla="*/ 12 w 48"/>
              <a:gd name="T67" fmla="*/ 46 h 49"/>
              <a:gd name="T68" fmla="*/ 15 w 48"/>
              <a:gd name="T69" fmla="*/ 46 h 49"/>
              <a:gd name="T70" fmla="*/ 18 w 48"/>
              <a:gd name="T71" fmla="*/ 46 h 49"/>
              <a:gd name="T72" fmla="*/ 21 w 48"/>
              <a:gd name="T73" fmla="*/ 49 h 49"/>
              <a:gd name="T74" fmla="*/ 24 w 48"/>
              <a:gd name="T75" fmla="*/ 49 h 49"/>
              <a:gd name="T76" fmla="*/ 27 w 48"/>
              <a:gd name="T77" fmla="*/ 46 h 49"/>
              <a:gd name="T78" fmla="*/ 30 w 48"/>
              <a:gd name="T79" fmla="*/ 46 h 49"/>
              <a:gd name="T80" fmla="*/ 33 w 48"/>
              <a:gd name="T81" fmla="*/ 46 h 49"/>
              <a:gd name="T82" fmla="*/ 36 w 48"/>
              <a:gd name="T83" fmla="*/ 43 h 49"/>
              <a:gd name="T84" fmla="*/ 39 w 48"/>
              <a:gd name="T85" fmla="*/ 43 h 49"/>
              <a:gd name="T86" fmla="*/ 42 w 48"/>
              <a:gd name="T87" fmla="*/ 40 h 49"/>
              <a:gd name="T88" fmla="*/ 42 w 48"/>
              <a:gd name="T89" fmla="*/ 37 h 49"/>
              <a:gd name="T90" fmla="*/ 45 w 48"/>
              <a:gd name="T91" fmla="*/ 34 h 49"/>
              <a:gd name="T92" fmla="*/ 45 w 48"/>
              <a:gd name="T93" fmla="*/ 34 h 49"/>
              <a:gd name="T94" fmla="*/ 45 w 48"/>
              <a:gd name="T95" fmla="*/ 31 h 49"/>
              <a:gd name="T96" fmla="*/ 48 w 48"/>
              <a:gd name="T97" fmla="*/ 28 h 49"/>
              <a:gd name="T98" fmla="*/ 48 w 48"/>
              <a:gd name="T99" fmla="*/ 25 h 49"/>
              <a:gd name="T100" fmla="*/ 48 w 48"/>
              <a:gd name="T101" fmla="*/ 21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9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5"/>
                </a:lnTo>
                <a:lnTo>
                  <a:pt x="0" y="28"/>
                </a:lnTo>
                <a:lnTo>
                  <a:pt x="0" y="31"/>
                </a:lnTo>
                <a:lnTo>
                  <a:pt x="0" y="34"/>
                </a:lnTo>
                <a:lnTo>
                  <a:pt x="3" y="34"/>
                </a:lnTo>
                <a:lnTo>
                  <a:pt x="3" y="37"/>
                </a:lnTo>
                <a:lnTo>
                  <a:pt x="6" y="40"/>
                </a:lnTo>
                <a:lnTo>
                  <a:pt x="9" y="43"/>
                </a:lnTo>
                <a:lnTo>
                  <a:pt x="9" y="43"/>
                </a:lnTo>
                <a:lnTo>
                  <a:pt x="12" y="46"/>
                </a:lnTo>
                <a:lnTo>
                  <a:pt x="15" y="46"/>
                </a:lnTo>
                <a:lnTo>
                  <a:pt x="18" y="46"/>
                </a:lnTo>
                <a:lnTo>
                  <a:pt x="21" y="49"/>
                </a:lnTo>
                <a:lnTo>
                  <a:pt x="24" y="49"/>
                </a:lnTo>
                <a:lnTo>
                  <a:pt x="27" y="46"/>
                </a:lnTo>
                <a:lnTo>
                  <a:pt x="30" y="46"/>
                </a:lnTo>
                <a:lnTo>
                  <a:pt x="33" y="46"/>
                </a:lnTo>
                <a:lnTo>
                  <a:pt x="36" y="43"/>
                </a:lnTo>
                <a:lnTo>
                  <a:pt x="39" y="43"/>
                </a:lnTo>
                <a:lnTo>
                  <a:pt x="42" y="40"/>
                </a:lnTo>
                <a:lnTo>
                  <a:pt x="42" y="37"/>
                </a:lnTo>
                <a:lnTo>
                  <a:pt x="45" y="34"/>
                </a:lnTo>
                <a:lnTo>
                  <a:pt x="45" y="34"/>
                </a:lnTo>
                <a:lnTo>
                  <a:pt x="45" y="31"/>
                </a:lnTo>
                <a:lnTo>
                  <a:pt x="48" y="28"/>
                </a:lnTo>
                <a:lnTo>
                  <a:pt x="48" y="25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6" name="Freeform 217">
            <a:extLst>
              <a:ext uri="{FF2B5EF4-FFF2-40B4-BE49-F238E27FC236}">
                <a16:creationId xmlns:a16="http://schemas.microsoft.com/office/drawing/2014/main" xmlns="" id="{4CAB84E8-D800-4305-B4AB-CC641F996367}"/>
              </a:ext>
            </a:extLst>
          </xdr:cNvPr>
          <xdr:cNvSpPr>
            <a:spLocks/>
          </xdr:cNvSpPr>
        </xdr:nvSpPr>
        <xdr:spPr bwMode="auto">
          <a:xfrm>
            <a:off x="3675" y="1382"/>
            <a:ext cx="48" cy="49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7" name="Freeform 218">
            <a:extLst>
              <a:ext uri="{FF2B5EF4-FFF2-40B4-BE49-F238E27FC236}">
                <a16:creationId xmlns:a16="http://schemas.microsoft.com/office/drawing/2014/main" xmlns="" id="{29D76B88-088C-4233-93A3-191A61AA4DC8}"/>
              </a:ext>
            </a:extLst>
          </xdr:cNvPr>
          <xdr:cNvSpPr>
            <a:spLocks/>
          </xdr:cNvSpPr>
        </xdr:nvSpPr>
        <xdr:spPr bwMode="auto">
          <a:xfrm>
            <a:off x="3747" y="146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8" name="Freeform 219">
            <a:extLst>
              <a:ext uri="{FF2B5EF4-FFF2-40B4-BE49-F238E27FC236}">
                <a16:creationId xmlns:a16="http://schemas.microsoft.com/office/drawing/2014/main" xmlns="" id="{A001B9BF-768A-4C0A-8713-17E27A297135}"/>
              </a:ext>
            </a:extLst>
          </xdr:cNvPr>
          <xdr:cNvSpPr>
            <a:spLocks/>
          </xdr:cNvSpPr>
        </xdr:nvSpPr>
        <xdr:spPr bwMode="auto">
          <a:xfrm>
            <a:off x="3747" y="146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9" name="Freeform 220">
            <a:extLst>
              <a:ext uri="{FF2B5EF4-FFF2-40B4-BE49-F238E27FC236}">
                <a16:creationId xmlns:a16="http://schemas.microsoft.com/office/drawing/2014/main" xmlns="" id="{AD3D7A30-D808-455C-A346-04ADCEE48394}"/>
              </a:ext>
            </a:extLst>
          </xdr:cNvPr>
          <xdr:cNvSpPr>
            <a:spLocks/>
          </xdr:cNvSpPr>
        </xdr:nvSpPr>
        <xdr:spPr bwMode="auto">
          <a:xfrm>
            <a:off x="3810" y="156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20" name="Freeform 221">
            <a:extLst>
              <a:ext uri="{FF2B5EF4-FFF2-40B4-BE49-F238E27FC236}">
                <a16:creationId xmlns:a16="http://schemas.microsoft.com/office/drawing/2014/main" xmlns="" id="{D16A6C7A-80CB-4F1D-9485-8983303AC43F}"/>
              </a:ext>
            </a:extLst>
          </xdr:cNvPr>
          <xdr:cNvSpPr>
            <a:spLocks/>
          </xdr:cNvSpPr>
        </xdr:nvSpPr>
        <xdr:spPr bwMode="auto">
          <a:xfrm>
            <a:off x="3810" y="156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21" name="Freeform 222">
            <a:extLst>
              <a:ext uri="{FF2B5EF4-FFF2-40B4-BE49-F238E27FC236}">
                <a16:creationId xmlns:a16="http://schemas.microsoft.com/office/drawing/2014/main" xmlns="" id="{5E85B7FA-8229-45D4-99C3-8ED96F84A9A0}"/>
              </a:ext>
            </a:extLst>
          </xdr:cNvPr>
          <xdr:cNvSpPr>
            <a:spLocks/>
          </xdr:cNvSpPr>
        </xdr:nvSpPr>
        <xdr:spPr bwMode="auto">
          <a:xfrm>
            <a:off x="3864" y="166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3 w 48"/>
              <a:gd name="T47" fmla="*/ 21 h 48"/>
              <a:gd name="T48" fmla="*/ 0 w 48"/>
              <a:gd name="T49" fmla="*/ 24 h 48"/>
              <a:gd name="T50" fmla="*/ 3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22" name="Freeform 223">
            <a:extLst>
              <a:ext uri="{FF2B5EF4-FFF2-40B4-BE49-F238E27FC236}">
                <a16:creationId xmlns:a16="http://schemas.microsoft.com/office/drawing/2014/main" xmlns="" id="{AC83A6A5-A6F1-4E44-B02F-539314DC378A}"/>
              </a:ext>
            </a:extLst>
          </xdr:cNvPr>
          <xdr:cNvSpPr>
            <a:spLocks/>
          </xdr:cNvSpPr>
        </xdr:nvSpPr>
        <xdr:spPr bwMode="auto">
          <a:xfrm>
            <a:off x="3864" y="166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1 w 16"/>
              <a:gd name="T47" fmla="*/ 7 h 16"/>
              <a:gd name="T48" fmla="*/ 0 w 16"/>
              <a:gd name="T49" fmla="*/ 8 h 16"/>
              <a:gd name="T50" fmla="*/ 1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23" name="Freeform 224">
            <a:extLst>
              <a:ext uri="{FF2B5EF4-FFF2-40B4-BE49-F238E27FC236}">
                <a16:creationId xmlns:a16="http://schemas.microsoft.com/office/drawing/2014/main" xmlns="" id="{220A827B-B741-4575-9C50-8546405E2490}"/>
              </a:ext>
            </a:extLst>
          </xdr:cNvPr>
          <xdr:cNvSpPr>
            <a:spLocks/>
          </xdr:cNvSpPr>
        </xdr:nvSpPr>
        <xdr:spPr bwMode="auto">
          <a:xfrm>
            <a:off x="3909" y="177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24" name="Freeform 225">
            <a:extLst>
              <a:ext uri="{FF2B5EF4-FFF2-40B4-BE49-F238E27FC236}">
                <a16:creationId xmlns:a16="http://schemas.microsoft.com/office/drawing/2014/main" xmlns="" id="{5D7F2F8E-4FAC-4BD8-9D56-B4C21535EE6C}"/>
              </a:ext>
            </a:extLst>
          </xdr:cNvPr>
          <xdr:cNvSpPr>
            <a:spLocks/>
          </xdr:cNvSpPr>
        </xdr:nvSpPr>
        <xdr:spPr bwMode="auto">
          <a:xfrm>
            <a:off x="3909" y="177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25" name="Freeform 226">
            <a:extLst>
              <a:ext uri="{FF2B5EF4-FFF2-40B4-BE49-F238E27FC236}">
                <a16:creationId xmlns:a16="http://schemas.microsoft.com/office/drawing/2014/main" xmlns="" id="{5B82BB18-8D58-4753-BFEE-AD50CE456520}"/>
              </a:ext>
            </a:extLst>
          </xdr:cNvPr>
          <xdr:cNvSpPr>
            <a:spLocks/>
          </xdr:cNvSpPr>
        </xdr:nvSpPr>
        <xdr:spPr bwMode="auto">
          <a:xfrm>
            <a:off x="3939" y="188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26" name="Freeform 227">
            <a:extLst>
              <a:ext uri="{FF2B5EF4-FFF2-40B4-BE49-F238E27FC236}">
                <a16:creationId xmlns:a16="http://schemas.microsoft.com/office/drawing/2014/main" xmlns="" id="{9F92694B-733B-47E8-B98B-A0ACD0D1C87F}"/>
              </a:ext>
            </a:extLst>
          </xdr:cNvPr>
          <xdr:cNvSpPr>
            <a:spLocks/>
          </xdr:cNvSpPr>
        </xdr:nvSpPr>
        <xdr:spPr bwMode="auto">
          <a:xfrm>
            <a:off x="3939" y="188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27" name="Freeform 228">
            <a:extLst>
              <a:ext uri="{FF2B5EF4-FFF2-40B4-BE49-F238E27FC236}">
                <a16:creationId xmlns:a16="http://schemas.microsoft.com/office/drawing/2014/main" xmlns="" id="{26C9CC58-D173-467B-B455-61650C45E5A0}"/>
              </a:ext>
            </a:extLst>
          </xdr:cNvPr>
          <xdr:cNvSpPr>
            <a:spLocks/>
          </xdr:cNvSpPr>
        </xdr:nvSpPr>
        <xdr:spPr bwMode="auto">
          <a:xfrm>
            <a:off x="3960" y="199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8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3 w 48"/>
              <a:gd name="T47" fmla="*/ 21 h 48"/>
              <a:gd name="T48" fmla="*/ 0 w 48"/>
              <a:gd name="T49" fmla="*/ 24 h 48"/>
              <a:gd name="T50" fmla="*/ 3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8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6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28" name="Freeform 229">
            <a:extLst>
              <a:ext uri="{FF2B5EF4-FFF2-40B4-BE49-F238E27FC236}">
                <a16:creationId xmlns:a16="http://schemas.microsoft.com/office/drawing/2014/main" xmlns="" id="{1E152EE9-A137-477D-8A03-1FF6D1700DF5}"/>
              </a:ext>
            </a:extLst>
          </xdr:cNvPr>
          <xdr:cNvSpPr>
            <a:spLocks/>
          </xdr:cNvSpPr>
        </xdr:nvSpPr>
        <xdr:spPr bwMode="auto">
          <a:xfrm>
            <a:off x="3960" y="199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6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1 w 16"/>
              <a:gd name="T47" fmla="*/ 7 h 16"/>
              <a:gd name="T48" fmla="*/ 0 w 16"/>
              <a:gd name="T49" fmla="*/ 8 h 16"/>
              <a:gd name="T50" fmla="*/ 1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6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2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29" name="Freeform 230">
            <a:extLst>
              <a:ext uri="{FF2B5EF4-FFF2-40B4-BE49-F238E27FC236}">
                <a16:creationId xmlns:a16="http://schemas.microsoft.com/office/drawing/2014/main" xmlns="" id="{20CA5A36-7F2E-4C7A-A73B-2C679D2C7E01}"/>
              </a:ext>
            </a:extLst>
          </xdr:cNvPr>
          <xdr:cNvSpPr>
            <a:spLocks/>
          </xdr:cNvSpPr>
        </xdr:nvSpPr>
        <xdr:spPr bwMode="auto">
          <a:xfrm>
            <a:off x="3969" y="210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30" name="Freeform 231">
            <a:extLst>
              <a:ext uri="{FF2B5EF4-FFF2-40B4-BE49-F238E27FC236}">
                <a16:creationId xmlns:a16="http://schemas.microsoft.com/office/drawing/2014/main" xmlns="" id="{656D96E8-618A-4CE5-AA7B-8721ED6D3F95}"/>
              </a:ext>
            </a:extLst>
          </xdr:cNvPr>
          <xdr:cNvSpPr>
            <a:spLocks/>
          </xdr:cNvSpPr>
        </xdr:nvSpPr>
        <xdr:spPr bwMode="auto">
          <a:xfrm>
            <a:off x="3969" y="210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31" name="Freeform 232">
            <a:extLst>
              <a:ext uri="{FF2B5EF4-FFF2-40B4-BE49-F238E27FC236}">
                <a16:creationId xmlns:a16="http://schemas.microsoft.com/office/drawing/2014/main" xmlns="" id="{DE44E699-7613-44BA-8635-7D765E70692A}"/>
              </a:ext>
            </a:extLst>
          </xdr:cNvPr>
          <xdr:cNvSpPr>
            <a:spLocks/>
          </xdr:cNvSpPr>
        </xdr:nvSpPr>
        <xdr:spPr bwMode="auto">
          <a:xfrm>
            <a:off x="3966" y="222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32" name="Freeform 233">
            <a:extLst>
              <a:ext uri="{FF2B5EF4-FFF2-40B4-BE49-F238E27FC236}">
                <a16:creationId xmlns:a16="http://schemas.microsoft.com/office/drawing/2014/main" xmlns="" id="{D8F19B49-A643-425E-9476-DC2B010F4D63}"/>
              </a:ext>
            </a:extLst>
          </xdr:cNvPr>
          <xdr:cNvSpPr>
            <a:spLocks/>
          </xdr:cNvSpPr>
        </xdr:nvSpPr>
        <xdr:spPr bwMode="auto">
          <a:xfrm>
            <a:off x="3966" y="222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33" name="Freeform 234">
            <a:extLst>
              <a:ext uri="{FF2B5EF4-FFF2-40B4-BE49-F238E27FC236}">
                <a16:creationId xmlns:a16="http://schemas.microsoft.com/office/drawing/2014/main" xmlns="" id="{BA6C6E3F-315D-4AB4-B394-FABBA68F9130}"/>
              </a:ext>
            </a:extLst>
          </xdr:cNvPr>
          <xdr:cNvSpPr>
            <a:spLocks/>
          </xdr:cNvSpPr>
        </xdr:nvSpPr>
        <xdr:spPr bwMode="auto">
          <a:xfrm>
            <a:off x="3951" y="233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34" name="Freeform 235">
            <a:extLst>
              <a:ext uri="{FF2B5EF4-FFF2-40B4-BE49-F238E27FC236}">
                <a16:creationId xmlns:a16="http://schemas.microsoft.com/office/drawing/2014/main" xmlns="" id="{8CE81C84-626C-4ABE-AF7D-574C84A45928}"/>
              </a:ext>
            </a:extLst>
          </xdr:cNvPr>
          <xdr:cNvSpPr>
            <a:spLocks/>
          </xdr:cNvSpPr>
        </xdr:nvSpPr>
        <xdr:spPr bwMode="auto">
          <a:xfrm>
            <a:off x="3951" y="233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35" name="Freeform 236">
            <a:extLst>
              <a:ext uri="{FF2B5EF4-FFF2-40B4-BE49-F238E27FC236}">
                <a16:creationId xmlns:a16="http://schemas.microsoft.com/office/drawing/2014/main" xmlns="" id="{82DE3754-48B1-4FEA-A7BF-B95C474A3A12}"/>
              </a:ext>
            </a:extLst>
          </xdr:cNvPr>
          <xdr:cNvSpPr>
            <a:spLocks/>
          </xdr:cNvSpPr>
        </xdr:nvSpPr>
        <xdr:spPr bwMode="auto">
          <a:xfrm>
            <a:off x="3924" y="244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0 h 48"/>
              <a:gd name="T56" fmla="*/ 3 w 48"/>
              <a:gd name="T57" fmla="*/ 33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0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42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0"/>
                </a:lnTo>
                <a:lnTo>
                  <a:pt x="3" y="33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36" name="Freeform 237">
            <a:extLst>
              <a:ext uri="{FF2B5EF4-FFF2-40B4-BE49-F238E27FC236}">
                <a16:creationId xmlns:a16="http://schemas.microsoft.com/office/drawing/2014/main" xmlns="" id="{2AA9C40D-B3FB-4170-92E6-F8B9AF8EE824}"/>
              </a:ext>
            </a:extLst>
          </xdr:cNvPr>
          <xdr:cNvSpPr>
            <a:spLocks/>
          </xdr:cNvSpPr>
        </xdr:nvSpPr>
        <xdr:spPr bwMode="auto">
          <a:xfrm>
            <a:off x="3924" y="244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0 h 16"/>
              <a:gd name="T56" fmla="*/ 1 w 16"/>
              <a:gd name="T57" fmla="*/ 11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0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4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0"/>
                </a:lnTo>
                <a:lnTo>
                  <a:pt x="1" y="11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37" name="Freeform 238">
            <a:extLst>
              <a:ext uri="{FF2B5EF4-FFF2-40B4-BE49-F238E27FC236}">
                <a16:creationId xmlns:a16="http://schemas.microsoft.com/office/drawing/2014/main" xmlns="" id="{FF40038D-88A6-46C4-B9C3-FF0C7516B965}"/>
              </a:ext>
            </a:extLst>
          </xdr:cNvPr>
          <xdr:cNvSpPr>
            <a:spLocks/>
          </xdr:cNvSpPr>
        </xdr:nvSpPr>
        <xdr:spPr bwMode="auto">
          <a:xfrm>
            <a:off x="3888" y="255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38" name="Freeform 239">
            <a:extLst>
              <a:ext uri="{FF2B5EF4-FFF2-40B4-BE49-F238E27FC236}">
                <a16:creationId xmlns:a16="http://schemas.microsoft.com/office/drawing/2014/main" xmlns="" id="{DBFA35FD-3CC9-427C-8672-EDF57C149C7F}"/>
              </a:ext>
            </a:extLst>
          </xdr:cNvPr>
          <xdr:cNvSpPr>
            <a:spLocks/>
          </xdr:cNvSpPr>
        </xdr:nvSpPr>
        <xdr:spPr bwMode="auto">
          <a:xfrm>
            <a:off x="3888" y="255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39" name="Freeform 240">
            <a:extLst>
              <a:ext uri="{FF2B5EF4-FFF2-40B4-BE49-F238E27FC236}">
                <a16:creationId xmlns:a16="http://schemas.microsoft.com/office/drawing/2014/main" xmlns="" id="{5D4906CA-E3AF-4A66-9F6D-ED02D8317611}"/>
              </a:ext>
            </a:extLst>
          </xdr:cNvPr>
          <xdr:cNvSpPr>
            <a:spLocks/>
          </xdr:cNvSpPr>
        </xdr:nvSpPr>
        <xdr:spPr bwMode="auto">
          <a:xfrm>
            <a:off x="3840" y="266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40" name="Freeform 241">
            <a:extLst>
              <a:ext uri="{FF2B5EF4-FFF2-40B4-BE49-F238E27FC236}">
                <a16:creationId xmlns:a16="http://schemas.microsoft.com/office/drawing/2014/main" xmlns="" id="{40291320-3D6B-4673-A61A-7BD6DEAE481A}"/>
              </a:ext>
            </a:extLst>
          </xdr:cNvPr>
          <xdr:cNvSpPr>
            <a:spLocks/>
          </xdr:cNvSpPr>
        </xdr:nvSpPr>
        <xdr:spPr bwMode="auto">
          <a:xfrm>
            <a:off x="3840" y="266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41" name="Freeform 242">
            <a:extLst>
              <a:ext uri="{FF2B5EF4-FFF2-40B4-BE49-F238E27FC236}">
                <a16:creationId xmlns:a16="http://schemas.microsoft.com/office/drawing/2014/main" xmlns="" id="{11533300-1D13-49C0-B1DA-EDEF1F2E4FE3}"/>
              </a:ext>
            </a:extLst>
          </xdr:cNvPr>
          <xdr:cNvSpPr>
            <a:spLocks/>
          </xdr:cNvSpPr>
        </xdr:nvSpPr>
        <xdr:spPr bwMode="auto">
          <a:xfrm>
            <a:off x="3780" y="275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42" name="Freeform 243">
            <a:extLst>
              <a:ext uri="{FF2B5EF4-FFF2-40B4-BE49-F238E27FC236}">
                <a16:creationId xmlns:a16="http://schemas.microsoft.com/office/drawing/2014/main" xmlns="" id="{5E9CA25D-F62B-4F0F-8B9A-9A4B7AB18574}"/>
              </a:ext>
            </a:extLst>
          </xdr:cNvPr>
          <xdr:cNvSpPr>
            <a:spLocks/>
          </xdr:cNvSpPr>
        </xdr:nvSpPr>
        <xdr:spPr bwMode="auto">
          <a:xfrm>
            <a:off x="3780" y="275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43" name="Freeform 244">
            <a:extLst>
              <a:ext uri="{FF2B5EF4-FFF2-40B4-BE49-F238E27FC236}">
                <a16:creationId xmlns:a16="http://schemas.microsoft.com/office/drawing/2014/main" xmlns="" id="{ECD19A66-912E-4DC5-99BC-99E8588D0050}"/>
              </a:ext>
            </a:extLst>
          </xdr:cNvPr>
          <xdr:cNvSpPr>
            <a:spLocks/>
          </xdr:cNvSpPr>
        </xdr:nvSpPr>
        <xdr:spPr bwMode="auto">
          <a:xfrm>
            <a:off x="3711" y="2850"/>
            <a:ext cx="48" cy="49"/>
          </a:xfrm>
          <a:custGeom>
            <a:avLst/>
            <a:gdLst>
              <a:gd name="T0" fmla="*/ 48 w 48"/>
              <a:gd name="T1" fmla="*/ 21 h 49"/>
              <a:gd name="T2" fmla="*/ 48 w 48"/>
              <a:gd name="T3" fmla="*/ 18 h 49"/>
              <a:gd name="T4" fmla="*/ 48 w 48"/>
              <a:gd name="T5" fmla="*/ 15 h 49"/>
              <a:gd name="T6" fmla="*/ 45 w 48"/>
              <a:gd name="T7" fmla="*/ 12 h 49"/>
              <a:gd name="T8" fmla="*/ 45 w 48"/>
              <a:gd name="T9" fmla="*/ 9 h 49"/>
              <a:gd name="T10" fmla="*/ 42 w 48"/>
              <a:gd name="T11" fmla="*/ 6 h 49"/>
              <a:gd name="T12" fmla="*/ 39 w 48"/>
              <a:gd name="T13" fmla="*/ 3 h 49"/>
              <a:gd name="T14" fmla="*/ 36 w 48"/>
              <a:gd name="T15" fmla="*/ 3 h 49"/>
              <a:gd name="T16" fmla="*/ 36 w 48"/>
              <a:gd name="T17" fmla="*/ 0 h 49"/>
              <a:gd name="T18" fmla="*/ 33 w 48"/>
              <a:gd name="T19" fmla="*/ 0 h 49"/>
              <a:gd name="T20" fmla="*/ 30 w 48"/>
              <a:gd name="T21" fmla="*/ 0 h 49"/>
              <a:gd name="T22" fmla="*/ 27 w 48"/>
              <a:gd name="T23" fmla="*/ 0 h 49"/>
              <a:gd name="T24" fmla="*/ 24 w 48"/>
              <a:gd name="T25" fmla="*/ 0 h 49"/>
              <a:gd name="T26" fmla="*/ 21 w 48"/>
              <a:gd name="T27" fmla="*/ 0 h 49"/>
              <a:gd name="T28" fmla="*/ 18 w 48"/>
              <a:gd name="T29" fmla="*/ 0 h 49"/>
              <a:gd name="T30" fmla="*/ 15 w 48"/>
              <a:gd name="T31" fmla="*/ 0 h 49"/>
              <a:gd name="T32" fmla="*/ 12 w 48"/>
              <a:gd name="T33" fmla="*/ 3 h 49"/>
              <a:gd name="T34" fmla="*/ 9 w 48"/>
              <a:gd name="T35" fmla="*/ 3 h 49"/>
              <a:gd name="T36" fmla="*/ 6 w 48"/>
              <a:gd name="T37" fmla="*/ 6 h 49"/>
              <a:gd name="T38" fmla="*/ 6 w 48"/>
              <a:gd name="T39" fmla="*/ 9 h 49"/>
              <a:gd name="T40" fmla="*/ 3 w 48"/>
              <a:gd name="T41" fmla="*/ 12 h 49"/>
              <a:gd name="T42" fmla="*/ 3 w 48"/>
              <a:gd name="T43" fmla="*/ 15 h 49"/>
              <a:gd name="T44" fmla="*/ 0 w 48"/>
              <a:gd name="T45" fmla="*/ 18 h 49"/>
              <a:gd name="T46" fmla="*/ 0 w 48"/>
              <a:gd name="T47" fmla="*/ 21 h 49"/>
              <a:gd name="T48" fmla="*/ 0 w 48"/>
              <a:gd name="T49" fmla="*/ 24 h 49"/>
              <a:gd name="T50" fmla="*/ 0 w 48"/>
              <a:gd name="T51" fmla="*/ 27 h 49"/>
              <a:gd name="T52" fmla="*/ 0 w 48"/>
              <a:gd name="T53" fmla="*/ 30 h 49"/>
              <a:gd name="T54" fmla="*/ 3 w 48"/>
              <a:gd name="T55" fmla="*/ 30 h 49"/>
              <a:gd name="T56" fmla="*/ 3 w 48"/>
              <a:gd name="T57" fmla="*/ 33 h 49"/>
              <a:gd name="T58" fmla="*/ 6 w 48"/>
              <a:gd name="T59" fmla="*/ 36 h 49"/>
              <a:gd name="T60" fmla="*/ 6 w 48"/>
              <a:gd name="T61" fmla="*/ 40 h 49"/>
              <a:gd name="T62" fmla="*/ 9 w 48"/>
              <a:gd name="T63" fmla="*/ 43 h 49"/>
              <a:gd name="T64" fmla="*/ 12 w 48"/>
              <a:gd name="T65" fmla="*/ 43 h 49"/>
              <a:gd name="T66" fmla="*/ 15 w 48"/>
              <a:gd name="T67" fmla="*/ 46 h 49"/>
              <a:gd name="T68" fmla="*/ 18 w 48"/>
              <a:gd name="T69" fmla="*/ 46 h 49"/>
              <a:gd name="T70" fmla="*/ 21 w 48"/>
              <a:gd name="T71" fmla="*/ 46 h 49"/>
              <a:gd name="T72" fmla="*/ 24 w 48"/>
              <a:gd name="T73" fmla="*/ 49 h 49"/>
              <a:gd name="T74" fmla="*/ 27 w 48"/>
              <a:gd name="T75" fmla="*/ 49 h 49"/>
              <a:gd name="T76" fmla="*/ 30 w 48"/>
              <a:gd name="T77" fmla="*/ 46 h 49"/>
              <a:gd name="T78" fmla="*/ 33 w 48"/>
              <a:gd name="T79" fmla="*/ 46 h 49"/>
              <a:gd name="T80" fmla="*/ 36 w 48"/>
              <a:gd name="T81" fmla="*/ 46 h 49"/>
              <a:gd name="T82" fmla="*/ 36 w 48"/>
              <a:gd name="T83" fmla="*/ 43 h 49"/>
              <a:gd name="T84" fmla="*/ 39 w 48"/>
              <a:gd name="T85" fmla="*/ 43 h 49"/>
              <a:gd name="T86" fmla="*/ 42 w 48"/>
              <a:gd name="T87" fmla="*/ 40 h 49"/>
              <a:gd name="T88" fmla="*/ 45 w 48"/>
              <a:gd name="T89" fmla="*/ 36 h 49"/>
              <a:gd name="T90" fmla="*/ 45 w 48"/>
              <a:gd name="T91" fmla="*/ 33 h 49"/>
              <a:gd name="T92" fmla="*/ 48 w 48"/>
              <a:gd name="T93" fmla="*/ 30 h 49"/>
              <a:gd name="T94" fmla="*/ 48 w 48"/>
              <a:gd name="T95" fmla="*/ 30 h 49"/>
              <a:gd name="T96" fmla="*/ 48 w 48"/>
              <a:gd name="T97" fmla="*/ 27 h 49"/>
              <a:gd name="T98" fmla="*/ 48 w 48"/>
              <a:gd name="T99" fmla="*/ 24 h 49"/>
              <a:gd name="T100" fmla="*/ 48 w 48"/>
              <a:gd name="T101" fmla="*/ 21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9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0"/>
                </a:lnTo>
                <a:lnTo>
                  <a:pt x="3" y="33"/>
                </a:lnTo>
                <a:lnTo>
                  <a:pt x="6" y="36"/>
                </a:lnTo>
                <a:lnTo>
                  <a:pt x="6" y="40"/>
                </a:lnTo>
                <a:lnTo>
                  <a:pt x="9" y="43"/>
                </a:lnTo>
                <a:lnTo>
                  <a:pt x="12" y="43"/>
                </a:lnTo>
                <a:lnTo>
                  <a:pt x="15" y="46"/>
                </a:lnTo>
                <a:lnTo>
                  <a:pt x="18" y="46"/>
                </a:lnTo>
                <a:lnTo>
                  <a:pt x="21" y="46"/>
                </a:lnTo>
                <a:lnTo>
                  <a:pt x="24" y="49"/>
                </a:lnTo>
                <a:lnTo>
                  <a:pt x="27" y="49"/>
                </a:lnTo>
                <a:lnTo>
                  <a:pt x="30" y="46"/>
                </a:lnTo>
                <a:lnTo>
                  <a:pt x="33" y="46"/>
                </a:lnTo>
                <a:lnTo>
                  <a:pt x="36" y="46"/>
                </a:lnTo>
                <a:lnTo>
                  <a:pt x="36" y="43"/>
                </a:lnTo>
                <a:lnTo>
                  <a:pt x="39" y="43"/>
                </a:lnTo>
                <a:lnTo>
                  <a:pt x="42" y="40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44" name="Freeform 245">
            <a:extLst>
              <a:ext uri="{FF2B5EF4-FFF2-40B4-BE49-F238E27FC236}">
                <a16:creationId xmlns:a16="http://schemas.microsoft.com/office/drawing/2014/main" xmlns="" id="{3B3B5AF4-848E-4F25-A9C4-AA1EDEFFCF0C}"/>
              </a:ext>
            </a:extLst>
          </xdr:cNvPr>
          <xdr:cNvSpPr>
            <a:spLocks/>
          </xdr:cNvSpPr>
        </xdr:nvSpPr>
        <xdr:spPr bwMode="auto">
          <a:xfrm>
            <a:off x="3711" y="2850"/>
            <a:ext cx="48" cy="49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0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0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0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45" name="Freeform 246">
            <a:extLst>
              <a:ext uri="{FF2B5EF4-FFF2-40B4-BE49-F238E27FC236}">
                <a16:creationId xmlns:a16="http://schemas.microsoft.com/office/drawing/2014/main" xmlns="" id="{CD27A873-DFDE-40A6-9C27-99F7B32C0A82}"/>
              </a:ext>
            </a:extLst>
          </xdr:cNvPr>
          <xdr:cNvSpPr>
            <a:spLocks/>
          </xdr:cNvSpPr>
        </xdr:nvSpPr>
        <xdr:spPr bwMode="auto">
          <a:xfrm>
            <a:off x="3633" y="293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42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46" name="Freeform 247">
            <a:extLst>
              <a:ext uri="{FF2B5EF4-FFF2-40B4-BE49-F238E27FC236}">
                <a16:creationId xmlns:a16="http://schemas.microsoft.com/office/drawing/2014/main" xmlns="" id="{4F688224-A696-4736-9B41-C60390266956}"/>
              </a:ext>
            </a:extLst>
          </xdr:cNvPr>
          <xdr:cNvSpPr>
            <a:spLocks/>
          </xdr:cNvSpPr>
        </xdr:nvSpPr>
        <xdr:spPr bwMode="auto">
          <a:xfrm>
            <a:off x="3633" y="293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4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47" name="Freeform 248">
            <a:extLst>
              <a:ext uri="{FF2B5EF4-FFF2-40B4-BE49-F238E27FC236}">
                <a16:creationId xmlns:a16="http://schemas.microsoft.com/office/drawing/2014/main" xmlns="" id="{6974C34C-CAD1-443D-9419-6538CE40DDEF}"/>
              </a:ext>
            </a:extLst>
          </xdr:cNvPr>
          <xdr:cNvSpPr>
            <a:spLocks/>
          </xdr:cNvSpPr>
        </xdr:nvSpPr>
        <xdr:spPr bwMode="auto">
          <a:xfrm>
            <a:off x="3549" y="3010"/>
            <a:ext cx="48" cy="48"/>
          </a:xfrm>
          <a:custGeom>
            <a:avLst/>
            <a:gdLst>
              <a:gd name="T0" fmla="*/ 45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5 w 48"/>
              <a:gd name="T97" fmla="*/ 27 h 48"/>
              <a:gd name="T98" fmla="*/ 48 w 48"/>
              <a:gd name="T99" fmla="*/ 24 h 48"/>
              <a:gd name="T100" fmla="*/ 45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5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5" y="27"/>
                </a:lnTo>
                <a:lnTo>
                  <a:pt x="48" y="24"/>
                </a:lnTo>
                <a:lnTo>
                  <a:pt x="45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48" name="Freeform 249">
            <a:extLst>
              <a:ext uri="{FF2B5EF4-FFF2-40B4-BE49-F238E27FC236}">
                <a16:creationId xmlns:a16="http://schemas.microsoft.com/office/drawing/2014/main" xmlns="" id="{839CD69B-6C0E-450B-9E3B-324C909C90A6}"/>
              </a:ext>
            </a:extLst>
          </xdr:cNvPr>
          <xdr:cNvSpPr>
            <a:spLocks/>
          </xdr:cNvSpPr>
        </xdr:nvSpPr>
        <xdr:spPr bwMode="auto">
          <a:xfrm>
            <a:off x="3549" y="3010"/>
            <a:ext cx="48" cy="48"/>
          </a:xfrm>
          <a:custGeom>
            <a:avLst/>
            <a:gdLst>
              <a:gd name="T0" fmla="*/ 15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5 w 16"/>
              <a:gd name="T97" fmla="*/ 9 h 16"/>
              <a:gd name="T98" fmla="*/ 16 w 16"/>
              <a:gd name="T99" fmla="*/ 8 h 16"/>
              <a:gd name="T100" fmla="*/ 15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5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5" y="9"/>
                </a:lnTo>
                <a:lnTo>
                  <a:pt x="16" y="8"/>
                </a:lnTo>
                <a:lnTo>
                  <a:pt x="15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49" name="Freeform 250">
            <a:extLst>
              <a:ext uri="{FF2B5EF4-FFF2-40B4-BE49-F238E27FC236}">
                <a16:creationId xmlns:a16="http://schemas.microsoft.com/office/drawing/2014/main" xmlns="" id="{ADC656C9-4D8F-4FEC-AF8E-58FB4DDB7AE3}"/>
              </a:ext>
            </a:extLst>
          </xdr:cNvPr>
          <xdr:cNvSpPr>
            <a:spLocks/>
          </xdr:cNvSpPr>
        </xdr:nvSpPr>
        <xdr:spPr bwMode="auto">
          <a:xfrm>
            <a:off x="3456" y="307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50" name="Freeform 251">
            <a:extLst>
              <a:ext uri="{FF2B5EF4-FFF2-40B4-BE49-F238E27FC236}">
                <a16:creationId xmlns:a16="http://schemas.microsoft.com/office/drawing/2014/main" xmlns="" id="{38805FB0-0206-48F5-8A35-69029E7DEEE8}"/>
              </a:ext>
            </a:extLst>
          </xdr:cNvPr>
          <xdr:cNvSpPr>
            <a:spLocks/>
          </xdr:cNvSpPr>
        </xdr:nvSpPr>
        <xdr:spPr bwMode="auto">
          <a:xfrm>
            <a:off x="3456" y="307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51" name="Freeform 252">
            <a:extLst>
              <a:ext uri="{FF2B5EF4-FFF2-40B4-BE49-F238E27FC236}">
                <a16:creationId xmlns:a16="http://schemas.microsoft.com/office/drawing/2014/main" xmlns="" id="{0B799D2E-C659-4AA5-A5D7-80021251DB34}"/>
              </a:ext>
            </a:extLst>
          </xdr:cNvPr>
          <xdr:cNvSpPr>
            <a:spLocks/>
          </xdr:cNvSpPr>
        </xdr:nvSpPr>
        <xdr:spPr bwMode="auto">
          <a:xfrm>
            <a:off x="3354" y="313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52" name="Freeform 253">
            <a:extLst>
              <a:ext uri="{FF2B5EF4-FFF2-40B4-BE49-F238E27FC236}">
                <a16:creationId xmlns:a16="http://schemas.microsoft.com/office/drawing/2014/main" xmlns="" id="{710958EF-FCE2-4038-BCDD-02B4CAEEC44E}"/>
              </a:ext>
            </a:extLst>
          </xdr:cNvPr>
          <xdr:cNvSpPr>
            <a:spLocks/>
          </xdr:cNvSpPr>
        </xdr:nvSpPr>
        <xdr:spPr bwMode="auto">
          <a:xfrm>
            <a:off x="3354" y="313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53" name="Freeform 254">
            <a:extLst>
              <a:ext uri="{FF2B5EF4-FFF2-40B4-BE49-F238E27FC236}">
                <a16:creationId xmlns:a16="http://schemas.microsoft.com/office/drawing/2014/main" xmlns="" id="{97EDDC98-52EB-4531-A923-19BE07955FBA}"/>
              </a:ext>
            </a:extLst>
          </xdr:cNvPr>
          <xdr:cNvSpPr>
            <a:spLocks/>
          </xdr:cNvSpPr>
        </xdr:nvSpPr>
        <xdr:spPr bwMode="auto">
          <a:xfrm>
            <a:off x="3249" y="317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54" name="Freeform 255">
            <a:extLst>
              <a:ext uri="{FF2B5EF4-FFF2-40B4-BE49-F238E27FC236}">
                <a16:creationId xmlns:a16="http://schemas.microsoft.com/office/drawing/2014/main" xmlns="" id="{53A62676-1BD3-4254-8CF9-E5DA8DA0A885}"/>
              </a:ext>
            </a:extLst>
          </xdr:cNvPr>
          <xdr:cNvSpPr>
            <a:spLocks/>
          </xdr:cNvSpPr>
        </xdr:nvSpPr>
        <xdr:spPr bwMode="auto">
          <a:xfrm>
            <a:off x="3249" y="317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55" name="Freeform 256">
            <a:extLst>
              <a:ext uri="{FF2B5EF4-FFF2-40B4-BE49-F238E27FC236}">
                <a16:creationId xmlns:a16="http://schemas.microsoft.com/office/drawing/2014/main" xmlns="" id="{B8CE8AFC-EE46-42BE-9209-38D28D760628}"/>
              </a:ext>
            </a:extLst>
          </xdr:cNvPr>
          <xdr:cNvSpPr>
            <a:spLocks/>
          </xdr:cNvSpPr>
        </xdr:nvSpPr>
        <xdr:spPr bwMode="auto">
          <a:xfrm>
            <a:off x="3141" y="321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56" name="Freeform 257">
            <a:extLst>
              <a:ext uri="{FF2B5EF4-FFF2-40B4-BE49-F238E27FC236}">
                <a16:creationId xmlns:a16="http://schemas.microsoft.com/office/drawing/2014/main" xmlns="" id="{DEB89D7A-C5CB-4AF1-8285-AEC5AEC58DBB}"/>
              </a:ext>
            </a:extLst>
          </xdr:cNvPr>
          <xdr:cNvSpPr>
            <a:spLocks/>
          </xdr:cNvSpPr>
        </xdr:nvSpPr>
        <xdr:spPr bwMode="auto">
          <a:xfrm>
            <a:off x="3141" y="321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57" name="Freeform 258">
            <a:extLst>
              <a:ext uri="{FF2B5EF4-FFF2-40B4-BE49-F238E27FC236}">
                <a16:creationId xmlns:a16="http://schemas.microsoft.com/office/drawing/2014/main" xmlns="" id="{67BBDAEA-F81F-4AC2-9B2C-B78A09D13235}"/>
              </a:ext>
            </a:extLst>
          </xdr:cNvPr>
          <xdr:cNvSpPr>
            <a:spLocks/>
          </xdr:cNvSpPr>
        </xdr:nvSpPr>
        <xdr:spPr bwMode="auto">
          <a:xfrm>
            <a:off x="3027" y="3235"/>
            <a:ext cx="51" cy="48"/>
          </a:xfrm>
          <a:custGeom>
            <a:avLst/>
            <a:gdLst>
              <a:gd name="T0" fmla="*/ 48 w 51"/>
              <a:gd name="T1" fmla="*/ 21 h 48"/>
              <a:gd name="T2" fmla="*/ 48 w 51"/>
              <a:gd name="T3" fmla="*/ 18 h 48"/>
              <a:gd name="T4" fmla="*/ 48 w 51"/>
              <a:gd name="T5" fmla="*/ 15 h 48"/>
              <a:gd name="T6" fmla="*/ 48 w 51"/>
              <a:gd name="T7" fmla="*/ 15 h 48"/>
              <a:gd name="T8" fmla="*/ 45 w 51"/>
              <a:gd name="T9" fmla="*/ 12 h 48"/>
              <a:gd name="T10" fmla="*/ 42 w 51"/>
              <a:gd name="T11" fmla="*/ 9 h 48"/>
              <a:gd name="T12" fmla="*/ 42 w 51"/>
              <a:gd name="T13" fmla="*/ 6 h 48"/>
              <a:gd name="T14" fmla="*/ 39 w 51"/>
              <a:gd name="T15" fmla="*/ 6 h 48"/>
              <a:gd name="T16" fmla="*/ 36 w 51"/>
              <a:gd name="T17" fmla="*/ 3 h 48"/>
              <a:gd name="T18" fmla="*/ 33 w 51"/>
              <a:gd name="T19" fmla="*/ 3 h 48"/>
              <a:gd name="T20" fmla="*/ 30 w 51"/>
              <a:gd name="T21" fmla="*/ 3 h 48"/>
              <a:gd name="T22" fmla="*/ 27 w 51"/>
              <a:gd name="T23" fmla="*/ 0 h 48"/>
              <a:gd name="T24" fmla="*/ 24 w 51"/>
              <a:gd name="T25" fmla="*/ 0 h 48"/>
              <a:gd name="T26" fmla="*/ 21 w 51"/>
              <a:gd name="T27" fmla="*/ 3 h 48"/>
              <a:gd name="T28" fmla="*/ 18 w 51"/>
              <a:gd name="T29" fmla="*/ 3 h 48"/>
              <a:gd name="T30" fmla="*/ 15 w 51"/>
              <a:gd name="T31" fmla="*/ 3 h 48"/>
              <a:gd name="T32" fmla="*/ 12 w 51"/>
              <a:gd name="T33" fmla="*/ 6 h 48"/>
              <a:gd name="T34" fmla="*/ 9 w 51"/>
              <a:gd name="T35" fmla="*/ 6 h 48"/>
              <a:gd name="T36" fmla="*/ 9 w 51"/>
              <a:gd name="T37" fmla="*/ 9 h 48"/>
              <a:gd name="T38" fmla="*/ 6 w 51"/>
              <a:gd name="T39" fmla="*/ 12 h 48"/>
              <a:gd name="T40" fmla="*/ 3 w 51"/>
              <a:gd name="T41" fmla="*/ 15 h 48"/>
              <a:gd name="T42" fmla="*/ 3 w 51"/>
              <a:gd name="T43" fmla="*/ 15 h 48"/>
              <a:gd name="T44" fmla="*/ 3 w 51"/>
              <a:gd name="T45" fmla="*/ 18 h 48"/>
              <a:gd name="T46" fmla="*/ 3 w 51"/>
              <a:gd name="T47" fmla="*/ 21 h 48"/>
              <a:gd name="T48" fmla="*/ 0 w 51"/>
              <a:gd name="T49" fmla="*/ 24 h 48"/>
              <a:gd name="T50" fmla="*/ 3 w 51"/>
              <a:gd name="T51" fmla="*/ 27 h 48"/>
              <a:gd name="T52" fmla="*/ 3 w 51"/>
              <a:gd name="T53" fmla="*/ 30 h 48"/>
              <a:gd name="T54" fmla="*/ 3 w 51"/>
              <a:gd name="T55" fmla="*/ 33 h 48"/>
              <a:gd name="T56" fmla="*/ 3 w 51"/>
              <a:gd name="T57" fmla="*/ 36 h 48"/>
              <a:gd name="T58" fmla="*/ 6 w 51"/>
              <a:gd name="T59" fmla="*/ 39 h 48"/>
              <a:gd name="T60" fmla="*/ 9 w 51"/>
              <a:gd name="T61" fmla="*/ 42 h 48"/>
              <a:gd name="T62" fmla="*/ 9 w 51"/>
              <a:gd name="T63" fmla="*/ 45 h 48"/>
              <a:gd name="T64" fmla="*/ 12 w 51"/>
              <a:gd name="T65" fmla="*/ 45 h 48"/>
              <a:gd name="T66" fmla="*/ 15 w 51"/>
              <a:gd name="T67" fmla="*/ 48 h 48"/>
              <a:gd name="T68" fmla="*/ 18 w 51"/>
              <a:gd name="T69" fmla="*/ 48 h 48"/>
              <a:gd name="T70" fmla="*/ 21 w 51"/>
              <a:gd name="T71" fmla="*/ 48 h 48"/>
              <a:gd name="T72" fmla="*/ 24 w 51"/>
              <a:gd name="T73" fmla="*/ 48 h 48"/>
              <a:gd name="T74" fmla="*/ 27 w 51"/>
              <a:gd name="T75" fmla="*/ 48 h 48"/>
              <a:gd name="T76" fmla="*/ 30 w 51"/>
              <a:gd name="T77" fmla="*/ 48 h 48"/>
              <a:gd name="T78" fmla="*/ 33 w 51"/>
              <a:gd name="T79" fmla="*/ 48 h 48"/>
              <a:gd name="T80" fmla="*/ 36 w 51"/>
              <a:gd name="T81" fmla="*/ 48 h 48"/>
              <a:gd name="T82" fmla="*/ 39 w 51"/>
              <a:gd name="T83" fmla="*/ 45 h 48"/>
              <a:gd name="T84" fmla="*/ 42 w 51"/>
              <a:gd name="T85" fmla="*/ 45 h 48"/>
              <a:gd name="T86" fmla="*/ 42 w 51"/>
              <a:gd name="T87" fmla="*/ 42 h 48"/>
              <a:gd name="T88" fmla="*/ 45 w 51"/>
              <a:gd name="T89" fmla="*/ 39 h 48"/>
              <a:gd name="T90" fmla="*/ 48 w 51"/>
              <a:gd name="T91" fmla="*/ 36 h 48"/>
              <a:gd name="T92" fmla="*/ 48 w 51"/>
              <a:gd name="T93" fmla="*/ 33 h 48"/>
              <a:gd name="T94" fmla="*/ 48 w 51"/>
              <a:gd name="T95" fmla="*/ 30 h 48"/>
              <a:gd name="T96" fmla="*/ 48 w 51"/>
              <a:gd name="T97" fmla="*/ 27 h 48"/>
              <a:gd name="T98" fmla="*/ 51 w 51"/>
              <a:gd name="T99" fmla="*/ 24 h 48"/>
              <a:gd name="T100" fmla="*/ 48 w 51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42" y="45"/>
                </a:lnTo>
                <a:lnTo>
                  <a:pt x="42" y="42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51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58" name="Freeform 259">
            <a:extLst>
              <a:ext uri="{FF2B5EF4-FFF2-40B4-BE49-F238E27FC236}">
                <a16:creationId xmlns:a16="http://schemas.microsoft.com/office/drawing/2014/main" xmlns="" id="{B45A4791-9C58-4867-BCA2-9A1065D78122}"/>
              </a:ext>
            </a:extLst>
          </xdr:cNvPr>
          <xdr:cNvSpPr>
            <a:spLocks/>
          </xdr:cNvSpPr>
        </xdr:nvSpPr>
        <xdr:spPr bwMode="auto">
          <a:xfrm>
            <a:off x="3027" y="3235"/>
            <a:ext cx="51" cy="48"/>
          </a:xfrm>
          <a:custGeom>
            <a:avLst/>
            <a:gdLst>
              <a:gd name="T0" fmla="*/ 16 w 17"/>
              <a:gd name="T1" fmla="*/ 7 h 16"/>
              <a:gd name="T2" fmla="*/ 16 w 17"/>
              <a:gd name="T3" fmla="*/ 6 h 16"/>
              <a:gd name="T4" fmla="*/ 16 w 17"/>
              <a:gd name="T5" fmla="*/ 5 h 16"/>
              <a:gd name="T6" fmla="*/ 16 w 17"/>
              <a:gd name="T7" fmla="*/ 5 h 16"/>
              <a:gd name="T8" fmla="*/ 15 w 17"/>
              <a:gd name="T9" fmla="*/ 4 h 16"/>
              <a:gd name="T10" fmla="*/ 14 w 17"/>
              <a:gd name="T11" fmla="*/ 3 h 16"/>
              <a:gd name="T12" fmla="*/ 14 w 17"/>
              <a:gd name="T13" fmla="*/ 2 h 16"/>
              <a:gd name="T14" fmla="*/ 13 w 17"/>
              <a:gd name="T15" fmla="*/ 2 h 16"/>
              <a:gd name="T16" fmla="*/ 12 w 17"/>
              <a:gd name="T17" fmla="*/ 1 h 16"/>
              <a:gd name="T18" fmla="*/ 11 w 17"/>
              <a:gd name="T19" fmla="*/ 1 h 16"/>
              <a:gd name="T20" fmla="*/ 10 w 17"/>
              <a:gd name="T21" fmla="*/ 1 h 16"/>
              <a:gd name="T22" fmla="*/ 9 w 17"/>
              <a:gd name="T23" fmla="*/ 0 h 16"/>
              <a:gd name="T24" fmla="*/ 8 w 17"/>
              <a:gd name="T25" fmla="*/ 0 h 16"/>
              <a:gd name="T26" fmla="*/ 7 w 17"/>
              <a:gd name="T27" fmla="*/ 1 h 16"/>
              <a:gd name="T28" fmla="*/ 6 w 17"/>
              <a:gd name="T29" fmla="*/ 1 h 16"/>
              <a:gd name="T30" fmla="*/ 5 w 17"/>
              <a:gd name="T31" fmla="*/ 1 h 16"/>
              <a:gd name="T32" fmla="*/ 4 w 17"/>
              <a:gd name="T33" fmla="*/ 2 h 16"/>
              <a:gd name="T34" fmla="*/ 3 w 17"/>
              <a:gd name="T35" fmla="*/ 2 h 16"/>
              <a:gd name="T36" fmla="*/ 3 w 17"/>
              <a:gd name="T37" fmla="*/ 3 h 16"/>
              <a:gd name="T38" fmla="*/ 2 w 17"/>
              <a:gd name="T39" fmla="*/ 4 h 16"/>
              <a:gd name="T40" fmla="*/ 1 w 17"/>
              <a:gd name="T41" fmla="*/ 5 h 16"/>
              <a:gd name="T42" fmla="*/ 1 w 17"/>
              <a:gd name="T43" fmla="*/ 5 h 16"/>
              <a:gd name="T44" fmla="*/ 1 w 17"/>
              <a:gd name="T45" fmla="*/ 6 h 16"/>
              <a:gd name="T46" fmla="*/ 1 w 17"/>
              <a:gd name="T47" fmla="*/ 7 h 16"/>
              <a:gd name="T48" fmla="*/ 0 w 17"/>
              <a:gd name="T49" fmla="*/ 8 h 16"/>
              <a:gd name="T50" fmla="*/ 1 w 17"/>
              <a:gd name="T51" fmla="*/ 9 h 16"/>
              <a:gd name="T52" fmla="*/ 1 w 17"/>
              <a:gd name="T53" fmla="*/ 10 h 16"/>
              <a:gd name="T54" fmla="*/ 1 w 17"/>
              <a:gd name="T55" fmla="*/ 11 h 16"/>
              <a:gd name="T56" fmla="*/ 1 w 17"/>
              <a:gd name="T57" fmla="*/ 12 h 16"/>
              <a:gd name="T58" fmla="*/ 2 w 17"/>
              <a:gd name="T59" fmla="*/ 13 h 16"/>
              <a:gd name="T60" fmla="*/ 3 w 17"/>
              <a:gd name="T61" fmla="*/ 14 h 16"/>
              <a:gd name="T62" fmla="*/ 3 w 17"/>
              <a:gd name="T63" fmla="*/ 15 h 16"/>
              <a:gd name="T64" fmla="*/ 4 w 17"/>
              <a:gd name="T65" fmla="*/ 15 h 16"/>
              <a:gd name="T66" fmla="*/ 5 w 17"/>
              <a:gd name="T67" fmla="*/ 16 h 16"/>
              <a:gd name="T68" fmla="*/ 6 w 17"/>
              <a:gd name="T69" fmla="*/ 16 h 16"/>
              <a:gd name="T70" fmla="*/ 7 w 17"/>
              <a:gd name="T71" fmla="*/ 16 h 16"/>
              <a:gd name="T72" fmla="*/ 8 w 17"/>
              <a:gd name="T73" fmla="*/ 16 h 16"/>
              <a:gd name="T74" fmla="*/ 9 w 17"/>
              <a:gd name="T75" fmla="*/ 16 h 16"/>
              <a:gd name="T76" fmla="*/ 10 w 17"/>
              <a:gd name="T77" fmla="*/ 16 h 16"/>
              <a:gd name="T78" fmla="*/ 11 w 17"/>
              <a:gd name="T79" fmla="*/ 16 h 16"/>
              <a:gd name="T80" fmla="*/ 12 w 17"/>
              <a:gd name="T81" fmla="*/ 16 h 16"/>
              <a:gd name="T82" fmla="*/ 13 w 17"/>
              <a:gd name="T83" fmla="*/ 15 h 16"/>
              <a:gd name="T84" fmla="*/ 14 w 17"/>
              <a:gd name="T85" fmla="*/ 15 h 16"/>
              <a:gd name="T86" fmla="*/ 14 w 17"/>
              <a:gd name="T87" fmla="*/ 14 h 16"/>
              <a:gd name="T88" fmla="*/ 15 w 17"/>
              <a:gd name="T89" fmla="*/ 13 h 16"/>
              <a:gd name="T90" fmla="*/ 16 w 17"/>
              <a:gd name="T91" fmla="*/ 12 h 16"/>
              <a:gd name="T92" fmla="*/ 16 w 17"/>
              <a:gd name="T93" fmla="*/ 11 h 16"/>
              <a:gd name="T94" fmla="*/ 16 w 17"/>
              <a:gd name="T95" fmla="*/ 10 h 16"/>
              <a:gd name="T96" fmla="*/ 16 w 17"/>
              <a:gd name="T97" fmla="*/ 9 h 16"/>
              <a:gd name="T98" fmla="*/ 17 w 17"/>
              <a:gd name="T99" fmla="*/ 8 h 16"/>
              <a:gd name="T100" fmla="*/ 16 w 17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7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4" y="15"/>
                </a:lnTo>
                <a:lnTo>
                  <a:pt x="14" y="14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7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59" name="Freeform 260">
            <a:extLst>
              <a:ext uri="{FF2B5EF4-FFF2-40B4-BE49-F238E27FC236}">
                <a16:creationId xmlns:a16="http://schemas.microsoft.com/office/drawing/2014/main" xmlns="" id="{08098619-2638-47C9-85DC-3CC74F8A8721}"/>
              </a:ext>
            </a:extLst>
          </xdr:cNvPr>
          <xdr:cNvSpPr>
            <a:spLocks/>
          </xdr:cNvSpPr>
        </xdr:nvSpPr>
        <xdr:spPr bwMode="auto">
          <a:xfrm>
            <a:off x="2913" y="324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21 h 48"/>
              <a:gd name="T4" fmla="*/ 48 w 48"/>
              <a:gd name="T5" fmla="*/ 18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8 h 48"/>
              <a:gd name="T44" fmla="*/ 3 w 48"/>
              <a:gd name="T45" fmla="*/ 21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30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42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30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21"/>
                </a:ln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1"/>
                </a:lnTo>
                <a:lnTo>
                  <a:pt x="0" y="24"/>
                </a:lnTo>
                <a:lnTo>
                  <a:pt x="0" y="30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42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30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60" name="Freeform 261">
            <a:extLst>
              <a:ext uri="{FF2B5EF4-FFF2-40B4-BE49-F238E27FC236}">
                <a16:creationId xmlns:a16="http://schemas.microsoft.com/office/drawing/2014/main" xmlns="" id="{DB535467-2FA6-435E-9CF1-081BA5935C8D}"/>
              </a:ext>
            </a:extLst>
          </xdr:cNvPr>
          <xdr:cNvSpPr>
            <a:spLocks/>
          </xdr:cNvSpPr>
        </xdr:nvSpPr>
        <xdr:spPr bwMode="auto">
          <a:xfrm>
            <a:off x="2913" y="324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7 h 16"/>
              <a:gd name="T4" fmla="*/ 16 w 16"/>
              <a:gd name="T5" fmla="*/ 6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6 h 16"/>
              <a:gd name="T44" fmla="*/ 1 w 16"/>
              <a:gd name="T45" fmla="*/ 7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10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4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10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7"/>
                </a:ln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7"/>
                </a:lnTo>
                <a:lnTo>
                  <a:pt x="0" y="8"/>
                </a:lnTo>
                <a:lnTo>
                  <a:pt x="0" y="10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4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10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61" name="Freeform 262">
            <a:extLst>
              <a:ext uri="{FF2B5EF4-FFF2-40B4-BE49-F238E27FC236}">
                <a16:creationId xmlns:a16="http://schemas.microsoft.com/office/drawing/2014/main" xmlns="" id="{87DD8F4B-7489-498E-804D-8AD986D8694A}"/>
              </a:ext>
            </a:extLst>
          </xdr:cNvPr>
          <xdr:cNvSpPr>
            <a:spLocks/>
          </xdr:cNvSpPr>
        </xdr:nvSpPr>
        <xdr:spPr bwMode="auto">
          <a:xfrm>
            <a:off x="2799" y="325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0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0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0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62" name="Freeform 263">
            <a:extLst>
              <a:ext uri="{FF2B5EF4-FFF2-40B4-BE49-F238E27FC236}">
                <a16:creationId xmlns:a16="http://schemas.microsoft.com/office/drawing/2014/main" xmlns="" id="{7436FFB0-E998-4088-BE7E-C4954E960D1D}"/>
              </a:ext>
            </a:extLst>
          </xdr:cNvPr>
          <xdr:cNvSpPr>
            <a:spLocks/>
          </xdr:cNvSpPr>
        </xdr:nvSpPr>
        <xdr:spPr bwMode="auto">
          <a:xfrm>
            <a:off x="2799" y="325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0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0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0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63" name="Freeform 264">
            <a:extLst>
              <a:ext uri="{FF2B5EF4-FFF2-40B4-BE49-F238E27FC236}">
                <a16:creationId xmlns:a16="http://schemas.microsoft.com/office/drawing/2014/main" xmlns="" id="{B9FF1683-AEB1-4578-9AA1-C9BAEBA25024}"/>
              </a:ext>
            </a:extLst>
          </xdr:cNvPr>
          <xdr:cNvSpPr>
            <a:spLocks/>
          </xdr:cNvSpPr>
        </xdr:nvSpPr>
        <xdr:spPr bwMode="auto">
          <a:xfrm>
            <a:off x="2688" y="3235"/>
            <a:ext cx="48" cy="48"/>
          </a:xfrm>
          <a:custGeom>
            <a:avLst/>
            <a:gdLst>
              <a:gd name="T0" fmla="*/ 45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5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5 w 48"/>
              <a:gd name="T97" fmla="*/ 27 h 48"/>
              <a:gd name="T98" fmla="*/ 48 w 48"/>
              <a:gd name="T99" fmla="*/ 24 h 48"/>
              <a:gd name="T100" fmla="*/ 45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5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39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5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5" y="27"/>
                </a:lnTo>
                <a:lnTo>
                  <a:pt x="48" y="24"/>
                </a:lnTo>
                <a:lnTo>
                  <a:pt x="45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64" name="Freeform 265">
            <a:extLst>
              <a:ext uri="{FF2B5EF4-FFF2-40B4-BE49-F238E27FC236}">
                <a16:creationId xmlns:a16="http://schemas.microsoft.com/office/drawing/2014/main" xmlns="" id="{87B30C8B-57B2-485B-9F73-58A44A7395A5}"/>
              </a:ext>
            </a:extLst>
          </xdr:cNvPr>
          <xdr:cNvSpPr>
            <a:spLocks/>
          </xdr:cNvSpPr>
        </xdr:nvSpPr>
        <xdr:spPr bwMode="auto">
          <a:xfrm>
            <a:off x="2688" y="3235"/>
            <a:ext cx="48" cy="48"/>
          </a:xfrm>
          <a:custGeom>
            <a:avLst/>
            <a:gdLst>
              <a:gd name="T0" fmla="*/ 15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5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5 w 16"/>
              <a:gd name="T97" fmla="*/ 9 h 16"/>
              <a:gd name="T98" fmla="*/ 16 w 16"/>
              <a:gd name="T99" fmla="*/ 8 h 16"/>
              <a:gd name="T100" fmla="*/ 15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5" y="7"/>
                </a:moveTo>
                <a:lnTo>
                  <a:pt x="15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3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5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5" y="9"/>
                </a:lnTo>
                <a:lnTo>
                  <a:pt x="16" y="8"/>
                </a:lnTo>
                <a:lnTo>
                  <a:pt x="15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65" name="Freeform 266">
            <a:extLst>
              <a:ext uri="{FF2B5EF4-FFF2-40B4-BE49-F238E27FC236}">
                <a16:creationId xmlns:a16="http://schemas.microsoft.com/office/drawing/2014/main" xmlns="" id="{FAA71831-596C-4F5D-88F3-028756C24C0D}"/>
              </a:ext>
            </a:extLst>
          </xdr:cNvPr>
          <xdr:cNvSpPr>
            <a:spLocks/>
          </xdr:cNvSpPr>
        </xdr:nvSpPr>
        <xdr:spPr bwMode="auto">
          <a:xfrm>
            <a:off x="2574" y="321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66" name="Freeform 267">
            <a:extLst>
              <a:ext uri="{FF2B5EF4-FFF2-40B4-BE49-F238E27FC236}">
                <a16:creationId xmlns:a16="http://schemas.microsoft.com/office/drawing/2014/main" xmlns="" id="{55A52442-1730-42E9-BFED-B296B0F4767D}"/>
              </a:ext>
            </a:extLst>
          </xdr:cNvPr>
          <xdr:cNvSpPr>
            <a:spLocks/>
          </xdr:cNvSpPr>
        </xdr:nvSpPr>
        <xdr:spPr bwMode="auto">
          <a:xfrm>
            <a:off x="2574" y="321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67" name="Freeform 268">
            <a:extLst>
              <a:ext uri="{FF2B5EF4-FFF2-40B4-BE49-F238E27FC236}">
                <a16:creationId xmlns:a16="http://schemas.microsoft.com/office/drawing/2014/main" xmlns="" id="{D3792DF4-C0FC-4007-9597-D579C2851C25}"/>
              </a:ext>
            </a:extLst>
          </xdr:cNvPr>
          <xdr:cNvSpPr>
            <a:spLocks/>
          </xdr:cNvSpPr>
        </xdr:nvSpPr>
        <xdr:spPr bwMode="auto">
          <a:xfrm>
            <a:off x="2466" y="3178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68" name="Freeform 269">
            <a:extLst>
              <a:ext uri="{FF2B5EF4-FFF2-40B4-BE49-F238E27FC236}">
                <a16:creationId xmlns:a16="http://schemas.microsoft.com/office/drawing/2014/main" xmlns="" id="{BD355C8D-4AE2-4AEB-8BC2-27FFA2082E58}"/>
              </a:ext>
            </a:extLst>
          </xdr:cNvPr>
          <xdr:cNvSpPr>
            <a:spLocks/>
          </xdr:cNvSpPr>
        </xdr:nvSpPr>
        <xdr:spPr bwMode="auto">
          <a:xfrm>
            <a:off x="2466" y="3178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69" name="Freeform 270">
            <a:extLst>
              <a:ext uri="{FF2B5EF4-FFF2-40B4-BE49-F238E27FC236}">
                <a16:creationId xmlns:a16="http://schemas.microsoft.com/office/drawing/2014/main" xmlns="" id="{CEA3C2A0-2D9B-4FA4-9229-1A338AC330FB}"/>
              </a:ext>
            </a:extLst>
          </xdr:cNvPr>
          <xdr:cNvSpPr>
            <a:spLocks/>
          </xdr:cNvSpPr>
        </xdr:nvSpPr>
        <xdr:spPr bwMode="auto">
          <a:xfrm>
            <a:off x="2361" y="313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70" name="Freeform 271">
            <a:extLst>
              <a:ext uri="{FF2B5EF4-FFF2-40B4-BE49-F238E27FC236}">
                <a16:creationId xmlns:a16="http://schemas.microsoft.com/office/drawing/2014/main" xmlns="" id="{D48F0A49-13A0-4B6C-BE8B-A6B33261C668}"/>
              </a:ext>
            </a:extLst>
          </xdr:cNvPr>
          <xdr:cNvSpPr>
            <a:spLocks/>
          </xdr:cNvSpPr>
        </xdr:nvSpPr>
        <xdr:spPr bwMode="auto">
          <a:xfrm>
            <a:off x="2361" y="313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71" name="Freeform 272">
            <a:extLst>
              <a:ext uri="{FF2B5EF4-FFF2-40B4-BE49-F238E27FC236}">
                <a16:creationId xmlns:a16="http://schemas.microsoft.com/office/drawing/2014/main" xmlns="" id="{B9DEE904-5D9F-433F-A467-F0044474B594}"/>
              </a:ext>
            </a:extLst>
          </xdr:cNvPr>
          <xdr:cNvSpPr>
            <a:spLocks/>
          </xdr:cNvSpPr>
        </xdr:nvSpPr>
        <xdr:spPr bwMode="auto">
          <a:xfrm>
            <a:off x="2262" y="3076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72" name="Freeform 273">
            <a:extLst>
              <a:ext uri="{FF2B5EF4-FFF2-40B4-BE49-F238E27FC236}">
                <a16:creationId xmlns:a16="http://schemas.microsoft.com/office/drawing/2014/main" xmlns="" id="{B59A61C8-05A3-4256-BE2A-5A5118B1840C}"/>
              </a:ext>
            </a:extLst>
          </xdr:cNvPr>
          <xdr:cNvSpPr>
            <a:spLocks/>
          </xdr:cNvSpPr>
        </xdr:nvSpPr>
        <xdr:spPr bwMode="auto">
          <a:xfrm>
            <a:off x="2262" y="3076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73" name="Freeform 274">
            <a:extLst>
              <a:ext uri="{FF2B5EF4-FFF2-40B4-BE49-F238E27FC236}">
                <a16:creationId xmlns:a16="http://schemas.microsoft.com/office/drawing/2014/main" xmlns="" id="{D588DC9C-2195-4B9A-9D1E-268EB9F3EBD8}"/>
              </a:ext>
            </a:extLst>
          </xdr:cNvPr>
          <xdr:cNvSpPr>
            <a:spLocks/>
          </xdr:cNvSpPr>
        </xdr:nvSpPr>
        <xdr:spPr bwMode="auto">
          <a:xfrm>
            <a:off x="2169" y="3010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74" name="Freeform 275">
            <a:extLst>
              <a:ext uri="{FF2B5EF4-FFF2-40B4-BE49-F238E27FC236}">
                <a16:creationId xmlns:a16="http://schemas.microsoft.com/office/drawing/2014/main" xmlns="" id="{802C8DE2-B419-4515-8A23-0FF2A26D334A}"/>
              </a:ext>
            </a:extLst>
          </xdr:cNvPr>
          <xdr:cNvSpPr>
            <a:spLocks/>
          </xdr:cNvSpPr>
        </xdr:nvSpPr>
        <xdr:spPr bwMode="auto">
          <a:xfrm>
            <a:off x="2169" y="3010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75" name="Freeform 276">
            <a:extLst>
              <a:ext uri="{FF2B5EF4-FFF2-40B4-BE49-F238E27FC236}">
                <a16:creationId xmlns:a16="http://schemas.microsoft.com/office/drawing/2014/main" xmlns="" id="{45634C0D-64FE-44DE-81EC-D2C7A6E7109E}"/>
              </a:ext>
            </a:extLst>
          </xdr:cNvPr>
          <xdr:cNvSpPr>
            <a:spLocks/>
          </xdr:cNvSpPr>
        </xdr:nvSpPr>
        <xdr:spPr bwMode="auto">
          <a:xfrm>
            <a:off x="2082" y="293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76" name="Freeform 277">
            <a:extLst>
              <a:ext uri="{FF2B5EF4-FFF2-40B4-BE49-F238E27FC236}">
                <a16:creationId xmlns:a16="http://schemas.microsoft.com/office/drawing/2014/main" xmlns="" id="{C36A1941-4A90-4B43-AA55-BEA55A6CF1A2}"/>
              </a:ext>
            </a:extLst>
          </xdr:cNvPr>
          <xdr:cNvSpPr>
            <a:spLocks/>
          </xdr:cNvSpPr>
        </xdr:nvSpPr>
        <xdr:spPr bwMode="auto">
          <a:xfrm>
            <a:off x="2082" y="293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77" name="Freeform 278">
            <a:extLst>
              <a:ext uri="{FF2B5EF4-FFF2-40B4-BE49-F238E27FC236}">
                <a16:creationId xmlns:a16="http://schemas.microsoft.com/office/drawing/2014/main" xmlns="" id="{46AF4F60-F1C8-4370-96AF-3A947DDF86EB}"/>
              </a:ext>
            </a:extLst>
          </xdr:cNvPr>
          <xdr:cNvSpPr>
            <a:spLocks/>
          </xdr:cNvSpPr>
        </xdr:nvSpPr>
        <xdr:spPr bwMode="auto">
          <a:xfrm>
            <a:off x="2004" y="2850"/>
            <a:ext cx="48" cy="49"/>
          </a:xfrm>
          <a:custGeom>
            <a:avLst/>
            <a:gdLst>
              <a:gd name="T0" fmla="*/ 48 w 48"/>
              <a:gd name="T1" fmla="*/ 21 h 49"/>
              <a:gd name="T2" fmla="*/ 45 w 48"/>
              <a:gd name="T3" fmla="*/ 18 h 49"/>
              <a:gd name="T4" fmla="*/ 45 w 48"/>
              <a:gd name="T5" fmla="*/ 15 h 49"/>
              <a:gd name="T6" fmla="*/ 45 w 48"/>
              <a:gd name="T7" fmla="*/ 12 h 49"/>
              <a:gd name="T8" fmla="*/ 42 w 48"/>
              <a:gd name="T9" fmla="*/ 9 h 49"/>
              <a:gd name="T10" fmla="*/ 42 w 48"/>
              <a:gd name="T11" fmla="*/ 6 h 49"/>
              <a:gd name="T12" fmla="*/ 39 w 48"/>
              <a:gd name="T13" fmla="*/ 3 h 49"/>
              <a:gd name="T14" fmla="*/ 36 w 48"/>
              <a:gd name="T15" fmla="*/ 3 h 49"/>
              <a:gd name="T16" fmla="*/ 33 w 48"/>
              <a:gd name="T17" fmla="*/ 0 h 49"/>
              <a:gd name="T18" fmla="*/ 30 w 48"/>
              <a:gd name="T19" fmla="*/ 0 h 49"/>
              <a:gd name="T20" fmla="*/ 27 w 48"/>
              <a:gd name="T21" fmla="*/ 0 h 49"/>
              <a:gd name="T22" fmla="*/ 24 w 48"/>
              <a:gd name="T23" fmla="*/ 0 h 49"/>
              <a:gd name="T24" fmla="*/ 21 w 48"/>
              <a:gd name="T25" fmla="*/ 0 h 49"/>
              <a:gd name="T26" fmla="*/ 18 w 48"/>
              <a:gd name="T27" fmla="*/ 0 h 49"/>
              <a:gd name="T28" fmla="*/ 15 w 48"/>
              <a:gd name="T29" fmla="*/ 0 h 49"/>
              <a:gd name="T30" fmla="*/ 12 w 48"/>
              <a:gd name="T31" fmla="*/ 0 h 49"/>
              <a:gd name="T32" fmla="*/ 9 w 48"/>
              <a:gd name="T33" fmla="*/ 3 h 49"/>
              <a:gd name="T34" fmla="*/ 9 w 48"/>
              <a:gd name="T35" fmla="*/ 3 h 49"/>
              <a:gd name="T36" fmla="*/ 6 w 48"/>
              <a:gd name="T37" fmla="*/ 6 h 49"/>
              <a:gd name="T38" fmla="*/ 3 w 48"/>
              <a:gd name="T39" fmla="*/ 9 h 49"/>
              <a:gd name="T40" fmla="*/ 3 w 48"/>
              <a:gd name="T41" fmla="*/ 12 h 49"/>
              <a:gd name="T42" fmla="*/ 0 w 48"/>
              <a:gd name="T43" fmla="*/ 15 h 49"/>
              <a:gd name="T44" fmla="*/ 0 w 48"/>
              <a:gd name="T45" fmla="*/ 18 h 49"/>
              <a:gd name="T46" fmla="*/ 0 w 48"/>
              <a:gd name="T47" fmla="*/ 21 h 49"/>
              <a:gd name="T48" fmla="*/ 0 w 48"/>
              <a:gd name="T49" fmla="*/ 24 h 49"/>
              <a:gd name="T50" fmla="*/ 0 w 48"/>
              <a:gd name="T51" fmla="*/ 27 h 49"/>
              <a:gd name="T52" fmla="*/ 0 w 48"/>
              <a:gd name="T53" fmla="*/ 30 h 49"/>
              <a:gd name="T54" fmla="*/ 0 w 48"/>
              <a:gd name="T55" fmla="*/ 33 h 49"/>
              <a:gd name="T56" fmla="*/ 3 w 48"/>
              <a:gd name="T57" fmla="*/ 36 h 49"/>
              <a:gd name="T58" fmla="*/ 3 w 48"/>
              <a:gd name="T59" fmla="*/ 36 h 49"/>
              <a:gd name="T60" fmla="*/ 6 w 48"/>
              <a:gd name="T61" fmla="*/ 40 h 49"/>
              <a:gd name="T62" fmla="*/ 9 w 48"/>
              <a:gd name="T63" fmla="*/ 43 h 49"/>
              <a:gd name="T64" fmla="*/ 9 w 48"/>
              <a:gd name="T65" fmla="*/ 43 h 49"/>
              <a:gd name="T66" fmla="*/ 12 w 48"/>
              <a:gd name="T67" fmla="*/ 46 h 49"/>
              <a:gd name="T68" fmla="*/ 15 w 48"/>
              <a:gd name="T69" fmla="*/ 46 h 49"/>
              <a:gd name="T70" fmla="*/ 18 w 48"/>
              <a:gd name="T71" fmla="*/ 49 h 49"/>
              <a:gd name="T72" fmla="*/ 21 w 48"/>
              <a:gd name="T73" fmla="*/ 49 h 49"/>
              <a:gd name="T74" fmla="*/ 24 w 48"/>
              <a:gd name="T75" fmla="*/ 49 h 49"/>
              <a:gd name="T76" fmla="*/ 27 w 48"/>
              <a:gd name="T77" fmla="*/ 49 h 49"/>
              <a:gd name="T78" fmla="*/ 30 w 48"/>
              <a:gd name="T79" fmla="*/ 46 h 49"/>
              <a:gd name="T80" fmla="*/ 33 w 48"/>
              <a:gd name="T81" fmla="*/ 46 h 49"/>
              <a:gd name="T82" fmla="*/ 36 w 48"/>
              <a:gd name="T83" fmla="*/ 43 h 49"/>
              <a:gd name="T84" fmla="*/ 39 w 48"/>
              <a:gd name="T85" fmla="*/ 43 h 49"/>
              <a:gd name="T86" fmla="*/ 42 w 48"/>
              <a:gd name="T87" fmla="*/ 40 h 49"/>
              <a:gd name="T88" fmla="*/ 42 w 48"/>
              <a:gd name="T89" fmla="*/ 36 h 49"/>
              <a:gd name="T90" fmla="*/ 45 w 48"/>
              <a:gd name="T91" fmla="*/ 36 h 49"/>
              <a:gd name="T92" fmla="*/ 45 w 48"/>
              <a:gd name="T93" fmla="*/ 33 h 49"/>
              <a:gd name="T94" fmla="*/ 45 w 48"/>
              <a:gd name="T95" fmla="*/ 30 h 49"/>
              <a:gd name="T96" fmla="*/ 48 w 48"/>
              <a:gd name="T97" fmla="*/ 27 h 49"/>
              <a:gd name="T98" fmla="*/ 48 w 48"/>
              <a:gd name="T99" fmla="*/ 24 h 49"/>
              <a:gd name="T100" fmla="*/ 48 w 48"/>
              <a:gd name="T101" fmla="*/ 21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9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40"/>
                </a:lnTo>
                <a:lnTo>
                  <a:pt x="9" y="43"/>
                </a:lnTo>
                <a:lnTo>
                  <a:pt x="9" y="43"/>
                </a:lnTo>
                <a:lnTo>
                  <a:pt x="12" y="46"/>
                </a:lnTo>
                <a:lnTo>
                  <a:pt x="15" y="46"/>
                </a:lnTo>
                <a:lnTo>
                  <a:pt x="18" y="49"/>
                </a:lnTo>
                <a:lnTo>
                  <a:pt x="21" y="49"/>
                </a:lnTo>
                <a:lnTo>
                  <a:pt x="24" y="49"/>
                </a:lnTo>
                <a:lnTo>
                  <a:pt x="27" y="49"/>
                </a:lnTo>
                <a:lnTo>
                  <a:pt x="30" y="46"/>
                </a:lnTo>
                <a:lnTo>
                  <a:pt x="33" y="46"/>
                </a:lnTo>
                <a:lnTo>
                  <a:pt x="36" y="43"/>
                </a:lnTo>
                <a:lnTo>
                  <a:pt x="39" y="43"/>
                </a:lnTo>
                <a:lnTo>
                  <a:pt x="42" y="40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78" name="Freeform 279">
            <a:extLst>
              <a:ext uri="{FF2B5EF4-FFF2-40B4-BE49-F238E27FC236}">
                <a16:creationId xmlns:a16="http://schemas.microsoft.com/office/drawing/2014/main" xmlns="" id="{50D3A1CF-5D32-471B-AC50-8AD99DB2DA96}"/>
              </a:ext>
            </a:extLst>
          </xdr:cNvPr>
          <xdr:cNvSpPr>
            <a:spLocks/>
          </xdr:cNvSpPr>
        </xdr:nvSpPr>
        <xdr:spPr bwMode="auto">
          <a:xfrm>
            <a:off x="2004" y="2850"/>
            <a:ext cx="48" cy="49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79" name="Freeform 280">
            <a:extLst>
              <a:ext uri="{FF2B5EF4-FFF2-40B4-BE49-F238E27FC236}">
                <a16:creationId xmlns:a16="http://schemas.microsoft.com/office/drawing/2014/main" xmlns="" id="{448F194C-6442-4550-AD9E-4BD6F5A2A8B8}"/>
              </a:ext>
            </a:extLst>
          </xdr:cNvPr>
          <xdr:cNvSpPr>
            <a:spLocks/>
          </xdr:cNvSpPr>
        </xdr:nvSpPr>
        <xdr:spPr bwMode="auto">
          <a:xfrm>
            <a:off x="1935" y="275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80" name="Freeform 281">
            <a:extLst>
              <a:ext uri="{FF2B5EF4-FFF2-40B4-BE49-F238E27FC236}">
                <a16:creationId xmlns:a16="http://schemas.microsoft.com/office/drawing/2014/main" xmlns="" id="{C12B328E-7857-415B-BB37-AFB602B06190}"/>
              </a:ext>
            </a:extLst>
          </xdr:cNvPr>
          <xdr:cNvSpPr>
            <a:spLocks/>
          </xdr:cNvSpPr>
        </xdr:nvSpPr>
        <xdr:spPr bwMode="auto">
          <a:xfrm>
            <a:off x="1935" y="275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81" name="Freeform 282">
            <a:extLst>
              <a:ext uri="{FF2B5EF4-FFF2-40B4-BE49-F238E27FC236}">
                <a16:creationId xmlns:a16="http://schemas.microsoft.com/office/drawing/2014/main" xmlns="" id="{833F678F-0F77-484D-AD18-D2DEF5F0556F}"/>
              </a:ext>
            </a:extLst>
          </xdr:cNvPr>
          <xdr:cNvSpPr>
            <a:spLocks/>
          </xdr:cNvSpPr>
        </xdr:nvSpPr>
        <xdr:spPr bwMode="auto">
          <a:xfrm>
            <a:off x="1875" y="265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82" name="Freeform 283">
            <a:extLst>
              <a:ext uri="{FF2B5EF4-FFF2-40B4-BE49-F238E27FC236}">
                <a16:creationId xmlns:a16="http://schemas.microsoft.com/office/drawing/2014/main" xmlns="" id="{BB6409B5-133C-4874-A5E0-A60783F4E980}"/>
              </a:ext>
            </a:extLst>
          </xdr:cNvPr>
          <xdr:cNvSpPr>
            <a:spLocks/>
          </xdr:cNvSpPr>
        </xdr:nvSpPr>
        <xdr:spPr bwMode="auto">
          <a:xfrm>
            <a:off x="1875" y="265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83" name="Freeform 284">
            <a:extLst>
              <a:ext uri="{FF2B5EF4-FFF2-40B4-BE49-F238E27FC236}">
                <a16:creationId xmlns:a16="http://schemas.microsoft.com/office/drawing/2014/main" xmlns="" id="{D1B50047-EC82-4367-B677-77EC2E8555A4}"/>
              </a:ext>
            </a:extLst>
          </xdr:cNvPr>
          <xdr:cNvSpPr>
            <a:spLocks/>
          </xdr:cNvSpPr>
        </xdr:nvSpPr>
        <xdr:spPr bwMode="auto">
          <a:xfrm>
            <a:off x="1827" y="255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84" name="Freeform 285">
            <a:extLst>
              <a:ext uri="{FF2B5EF4-FFF2-40B4-BE49-F238E27FC236}">
                <a16:creationId xmlns:a16="http://schemas.microsoft.com/office/drawing/2014/main" xmlns="" id="{42D3A237-E0D6-4973-8F32-5A6B5C6C43AC}"/>
              </a:ext>
            </a:extLst>
          </xdr:cNvPr>
          <xdr:cNvSpPr>
            <a:spLocks/>
          </xdr:cNvSpPr>
        </xdr:nvSpPr>
        <xdr:spPr bwMode="auto">
          <a:xfrm>
            <a:off x="1827" y="255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85" name="Freeform 286">
            <a:extLst>
              <a:ext uri="{FF2B5EF4-FFF2-40B4-BE49-F238E27FC236}">
                <a16:creationId xmlns:a16="http://schemas.microsoft.com/office/drawing/2014/main" xmlns="" id="{0444BEB5-74AE-4413-9F04-14C587C6B19A}"/>
              </a:ext>
            </a:extLst>
          </xdr:cNvPr>
          <xdr:cNvSpPr>
            <a:spLocks/>
          </xdr:cNvSpPr>
        </xdr:nvSpPr>
        <xdr:spPr bwMode="auto">
          <a:xfrm>
            <a:off x="1791" y="2448"/>
            <a:ext cx="48" cy="48"/>
          </a:xfrm>
          <a:custGeom>
            <a:avLst/>
            <a:gdLst>
              <a:gd name="T0" fmla="*/ 45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5 w 48"/>
              <a:gd name="T97" fmla="*/ 27 h 48"/>
              <a:gd name="T98" fmla="*/ 48 w 48"/>
              <a:gd name="T99" fmla="*/ 24 h 48"/>
              <a:gd name="T100" fmla="*/ 45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5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5" y="27"/>
                </a:lnTo>
                <a:lnTo>
                  <a:pt x="48" y="24"/>
                </a:lnTo>
                <a:lnTo>
                  <a:pt x="45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86" name="Freeform 287">
            <a:extLst>
              <a:ext uri="{FF2B5EF4-FFF2-40B4-BE49-F238E27FC236}">
                <a16:creationId xmlns:a16="http://schemas.microsoft.com/office/drawing/2014/main" xmlns="" id="{51229A15-83BD-4EC0-94EE-72751783798E}"/>
              </a:ext>
            </a:extLst>
          </xdr:cNvPr>
          <xdr:cNvSpPr>
            <a:spLocks/>
          </xdr:cNvSpPr>
        </xdr:nvSpPr>
        <xdr:spPr bwMode="auto">
          <a:xfrm>
            <a:off x="1791" y="2448"/>
            <a:ext cx="48" cy="48"/>
          </a:xfrm>
          <a:custGeom>
            <a:avLst/>
            <a:gdLst>
              <a:gd name="T0" fmla="*/ 15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5 w 16"/>
              <a:gd name="T97" fmla="*/ 9 h 16"/>
              <a:gd name="T98" fmla="*/ 16 w 16"/>
              <a:gd name="T99" fmla="*/ 8 h 16"/>
              <a:gd name="T100" fmla="*/ 15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5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5" y="9"/>
                </a:lnTo>
                <a:lnTo>
                  <a:pt x="16" y="8"/>
                </a:lnTo>
                <a:lnTo>
                  <a:pt x="15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87" name="Freeform 288">
            <a:extLst>
              <a:ext uri="{FF2B5EF4-FFF2-40B4-BE49-F238E27FC236}">
                <a16:creationId xmlns:a16="http://schemas.microsoft.com/office/drawing/2014/main" xmlns="" id="{45F57A45-8AFB-44AE-BE3D-63783957A34B}"/>
              </a:ext>
            </a:extLst>
          </xdr:cNvPr>
          <xdr:cNvSpPr>
            <a:spLocks/>
          </xdr:cNvSpPr>
        </xdr:nvSpPr>
        <xdr:spPr bwMode="auto">
          <a:xfrm>
            <a:off x="1764" y="2337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88" name="Freeform 289">
            <a:extLst>
              <a:ext uri="{FF2B5EF4-FFF2-40B4-BE49-F238E27FC236}">
                <a16:creationId xmlns:a16="http://schemas.microsoft.com/office/drawing/2014/main" xmlns="" id="{64E8263F-CAEC-47C3-820F-1D691981A9A3}"/>
              </a:ext>
            </a:extLst>
          </xdr:cNvPr>
          <xdr:cNvSpPr>
            <a:spLocks/>
          </xdr:cNvSpPr>
        </xdr:nvSpPr>
        <xdr:spPr bwMode="auto">
          <a:xfrm>
            <a:off x="1764" y="2337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89" name="Freeform 290">
            <a:extLst>
              <a:ext uri="{FF2B5EF4-FFF2-40B4-BE49-F238E27FC236}">
                <a16:creationId xmlns:a16="http://schemas.microsoft.com/office/drawing/2014/main" xmlns="" id="{D49DEB6E-A205-4A88-B424-F9E21A2258E4}"/>
              </a:ext>
            </a:extLst>
          </xdr:cNvPr>
          <xdr:cNvSpPr>
            <a:spLocks/>
          </xdr:cNvSpPr>
        </xdr:nvSpPr>
        <xdr:spPr bwMode="auto">
          <a:xfrm>
            <a:off x="1749" y="222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90" name="Freeform 291">
            <a:extLst>
              <a:ext uri="{FF2B5EF4-FFF2-40B4-BE49-F238E27FC236}">
                <a16:creationId xmlns:a16="http://schemas.microsoft.com/office/drawing/2014/main" xmlns="" id="{AD936313-3D81-4067-87B5-7C855692895B}"/>
              </a:ext>
            </a:extLst>
          </xdr:cNvPr>
          <xdr:cNvSpPr>
            <a:spLocks/>
          </xdr:cNvSpPr>
        </xdr:nvSpPr>
        <xdr:spPr bwMode="auto">
          <a:xfrm>
            <a:off x="1749" y="222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91" name="Freeform 292">
            <a:extLst>
              <a:ext uri="{FF2B5EF4-FFF2-40B4-BE49-F238E27FC236}">
                <a16:creationId xmlns:a16="http://schemas.microsoft.com/office/drawing/2014/main" xmlns="" id="{B2D3A6B4-FD47-49AB-B325-642C89A1ADE2}"/>
              </a:ext>
            </a:extLst>
          </xdr:cNvPr>
          <xdr:cNvSpPr>
            <a:spLocks/>
          </xdr:cNvSpPr>
        </xdr:nvSpPr>
        <xdr:spPr bwMode="auto">
          <a:xfrm>
            <a:off x="1746" y="210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92" name="Freeform 293">
            <a:extLst>
              <a:ext uri="{FF2B5EF4-FFF2-40B4-BE49-F238E27FC236}">
                <a16:creationId xmlns:a16="http://schemas.microsoft.com/office/drawing/2014/main" xmlns="" id="{F5E986C0-1954-4B29-9B43-3BD72CB95349}"/>
              </a:ext>
            </a:extLst>
          </xdr:cNvPr>
          <xdr:cNvSpPr>
            <a:spLocks/>
          </xdr:cNvSpPr>
        </xdr:nvSpPr>
        <xdr:spPr bwMode="auto">
          <a:xfrm>
            <a:off x="1746" y="210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93" name="Freeform 294">
            <a:extLst>
              <a:ext uri="{FF2B5EF4-FFF2-40B4-BE49-F238E27FC236}">
                <a16:creationId xmlns:a16="http://schemas.microsoft.com/office/drawing/2014/main" xmlns="" id="{5B6EF7DB-1239-4DFF-9EFB-04AF34A38919}"/>
              </a:ext>
            </a:extLst>
          </xdr:cNvPr>
          <xdr:cNvSpPr>
            <a:spLocks/>
          </xdr:cNvSpPr>
        </xdr:nvSpPr>
        <xdr:spPr bwMode="auto">
          <a:xfrm>
            <a:off x="1755" y="199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94" name="Freeform 295">
            <a:extLst>
              <a:ext uri="{FF2B5EF4-FFF2-40B4-BE49-F238E27FC236}">
                <a16:creationId xmlns:a16="http://schemas.microsoft.com/office/drawing/2014/main" xmlns="" id="{7A713DF5-87DD-4F63-A298-3FA6B23B8550}"/>
              </a:ext>
            </a:extLst>
          </xdr:cNvPr>
          <xdr:cNvSpPr>
            <a:spLocks/>
          </xdr:cNvSpPr>
        </xdr:nvSpPr>
        <xdr:spPr bwMode="auto">
          <a:xfrm>
            <a:off x="1755" y="199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95" name="Freeform 296">
            <a:extLst>
              <a:ext uri="{FF2B5EF4-FFF2-40B4-BE49-F238E27FC236}">
                <a16:creationId xmlns:a16="http://schemas.microsoft.com/office/drawing/2014/main" xmlns="" id="{EDB4AC81-AE46-4A4A-8D1F-C0DF50191CEE}"/>
              </a:ext>
            </a:extLst>
          </xdr:cNvPr>
          <xdr:cNvSpPr>
            <a:spLocks/>
          </xdr:cNvSpPr>
        </xdr:nvSpPr>
        <xdr:spPr bwMode="auto">
          <a:xfrm>
            <a:off x="1776" y="1881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96" name="Freeform 297">
            <a:extLst>
              <a:ext uri="{FF2B5EF4-FFF2-40B4-BE49-F238E27FC236}">
                <a16:creationId xmlns:a16="http://schemas.microsoft.com/office/drawing/2014/main" xmlns="" id="{3F07E131-7C48-4A16-AD97-FA6D6945C80A}"/>
              </a:ext>
            </a:extLst>
          </xdr:cNvPr>
          <xdr:cNvSpPr>
            <a:spLocks/>
          </xdr:cNvSpPr>
        </xdr:nvSpPr>
        <xdr:spPr bwMode="auto">
          <a:xfrm>
            <a:off x="1776" y="1881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97" name="Freeform 298">
            <a:extLst>
              <a:ext uri="{FF2B5EF4-FFF2-40B4-BE49-F238E27FC236}">
                <a16:creationId xmlns:a16="http://schemas.microsoft.com/office/drawing/2014/main" xmlns="" id="{0249A895-55BE-4DFE-B902-817EE3F77FDC}"/>
              </a:ext>
            </a:extLst>
          </xdr:cNvPr>
          <xdr:cNvSpPr>
            <a:spLocks/>
          </xdr:cNvSpPr>
        </xdr:nvSpPr>
        <xdr:spPr bwMode="auto">
          <a:xfrm>
            <a:off x="1809" y="1770"/>
            <a:ext cx="48" cy="48"/>
          </a:xfrm>
          <a:custGeom>
            <a:avLst/>
            <a:gdLst>
              <a:gd name="T0" fmla="*/ 45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5 w 48"/>
              <a:gd name="T97" fmla="*/ 27 h 48"/>
              <a:gd name="T98" fmla="*/ 48 w 48"/>
              <a:gd name="T99" fmla="*/ 24 h 48"/>
              <a:gd name="T100" fmla="*/ 45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5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5" y="27"/>
                </a:lnTo>
                <a:lnTo>
                  <a:pt x="48" y="24"/>
                </a:lnTo>
                <a:lnTo>
                  <a:pt x="45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98" name="Freeform 299">
            <a:extLst>
              <a:ext uri="{FF2B5EF4-FFF2-40B4-BE49-F238E27FC236}">
                <a16:creationId xmlns:a16="http://schemas.microsoft.com/office/drawing/2014/main" xmlns="" id="{E4CBAEAC-3320-4606-BDB9-CFE4D83851F6}"/>
              </a:ext>
            </a:extLst>
          </xdr:cNvPr>
          <xdr:cNvSpPr>
            <a:spLocks/>
          </xdr:cNvSpPr>
        </xdr:nvSpPr>
        <xdr:spPr bwMode="auto">
          <a:xfrm>
            <a:off x="1809" y="1770"/>
            <a:ext cx="48" cy="48"/>
          </a:xfrm>
          <a:custGeom>
            <a:avLst/>
            <a:gdLst>
              <a:gd name="T0" fmla="*/ 15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5 w 16"/>
              <a:gd name="T97" fmla="*/ 9 h 16"/>
              <a:gd name="T98" fmla="*/ 16 w 16"/>
              <a:gd name="T99" fmla="*/ 8 h 16"/>
              <a:gd name="T100" fmla="*/ 15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5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5" y="9"/>
                </a:lnTo>
                <a:lnTo>
                  <a:pt x="16" y="8"/>
                </a:lnTo>
                <a:lnTo>
                  <a:pt x="15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99" name="Freeform 300">
            <a:extLst>
              <a:ext uri="{FF2B5EF4-FFF2-40B4-BE49-F238E27FC236}">
                <a16:creationId xmlns:a16="http://schemas.microsoft.com/office/drawing/2014/main" xmlns="" id="{CA09DF4D-E28C-4B05-BF86-F0A4B42423B4}"/>
              </a:ext>
            </a:extLst>
          </xdr:cNvPr>
          <xdr:cNvSpPr>
            <a:spLocks/>
          </xdr:cNvSpPr>
        </xdr:nvSpPr>
        <xdr:spPr bwMode="auto">
          <a:xfrm>
            <a:off x="1851" y="1665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00" name="Freeform 301">
            <a:extLst>
              <a:ext uri="{FF2B5EF4-FFF2-40B4-BE49-F238E27FC236}">
                <a16:creationId xmlns:a16="http://schemas.microsoft.com/office/drawing/2014/main" xmlns="" id="{93FA71DE-DBE7-4BE4-BFB0-1F6A752795D3}"/>
              </a:ext>
            </a:extLst>
          </xdr:cNvPr>
          <xdr:cNvSpPr>
            <a:spLocks/>
          </xdr:cNvSpPr>
        </xdr:nvSpPr>
        <xdr:spPr bwMode="auto">
          <a:xfrm>
            <a:off x="1851" y="1665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01" name="Freeform 302">
            <a:extLst>
              <a:ext uri="{FF2B5EF4-FFF2-40B4-BE49-F238E27FC236}">
                <a16:creationId xmlns:a16="http://schemas.microsoft.com/office/drawing/2014/main" xmlns="" id="{562F0323-EC8A-4904-88B7-A6B64FEC5846}"/>
              </a:ext>
            </a:extLst>
          </xdr:cNvPr>
          <xdr:cNvSpPr>
            <a:spLocks/>
          </xdr:cNvSpPr>
        </xdr:nvSpPr>
        <xdr:spPr bwMode="auto">
          <a:xfrm>
            <a:off x="1905" y="156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02" name="Freeform 303">
            <a:extLst>
              <a:ext uri="{FF2B5EF4-FFF2-40B4-BE49-F238E27FC236}">
                <a16:creationId xmlns:a16="http://schemas.microsoft.com/office/drawing/2014/main" xmlns="" id="{435E267C-03DB-4A4C-BDD1-F8BC1CE19462}"/>
              </a:ext>
            </a:extLst>
          </xdr:cNvPr>
          <xdr:cNvSpPr>
            <a:spLocks/>
          </xdr:cNvSpPr>
        </xdr:nvSpPr>
        <xdr:spPr bwMode="auto">
          <a:xfrm>
            <a:off x="1905" y="156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03" name="Freeform 304">
            <a:extLst>
              <a:ext uri="{FF2B5EF4-FFF2-40B4-BE49-F238E27FC236}">
                <a16:creationId xmlns:a16="http://schemas.microsoft.com/office/drawing/2014/main" xmlns="" id="{CB6B02EC-1121-4ACF-AF25-93679756CED1}"/>
              </a:ext>
            </a:extLst>
          </xdr:cNvPr>
          <xdr:cNvSpPr>
            <a:spLocks/>
          </xdr:cNvSpPr>
        </xdr:nvSpPr>
        <xdr:spPr bwMode="auto">
          <a:xfrm>
            <a:off x="1968" y="147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0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0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0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04" name="Freeform 305">
            <a:extLst>
              <a:ext uri="{FF2B5EF4-FFF2-40B4-BE49-F238E27FC236}">
                <a16:creationId xmlns:a16="http://schemas.microsoft.com/office/drawing/2014/main" xmlns="" id="{2D1E91AD-5C37-4273-A2E5-3B63F4E82E9F}"/>
              </a:ext>
            </a:extLst>
          </xdr:cNvPr>
          <xdr:cNvSpPr>
            <a:spLocks/>
          </xdr:cNvSpPr>
        </xdr:nvSpPr>
        <xdr:spPr bwMode="auto">
          <a:xfrm>
            <a:off x="1968" y="147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0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0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0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05" name="Freeform 306">
            <a:extLst>
              <a:ext uri="{FF2B5EF4-FFF2-40B4-BE49-F238E27FC236}">
                <a16:creationId xmlns:a16="http://schemas.microsoft.com/office/drawing/2014/main" xmlns="" id="{36DB5255-CD87-4407-8752-3DA0FB41A49A}"/>
              </a:ext>
            </a:extLst>
          </xdr:cNvPr>
          <xdr:cNvSpPr>
            <a:spLocks/>
          </xdr:cNvSpPr>
        </xdr:nvSpPr>
        <xdr:spPr bwMode="auto">
          <a:xfrm>
            <a:off x="2040" y="1379"/>
            <a:ext cx="48" cy="49"/>
          </a:xfrm>
          <a:custGeom>
            <a:avLst/>
            <a:gdLst>
              <a:gd name="T0" fmla="*/ 48 w 48"/>
              <a:gd name="T1" fmla="*/ 21 h 49"/>
              <a:gd name="T2" fmla="*/ 48 w 48"/>
              <a:gd name="T3" fmla="*/ 18 h 49"/>
              <a:gd name="T4" fmla="*/ 48 w 48"/>
              <a:gd name="T5" fmla="*/ 15 h 49"/>
              <a:gd name="T6" fmla="*/ 45 w 48"/>
              <a:gd name="T7" fmla="*/ 12 h 49"/>
              <a:gd name="T8" fmla="*/ 45 w 48"/>
              <a:gd name="T9" fmla="*/ 12 h 49"/>
              <a:gd name="T10" fmla="*/ 42 w 48"/>
              <a:gd name="T11" fmla="*/ 9 h 49"/>
              <a:gd name="T12" fmla="*/ 39 w 48"/>
              <a:gd name="T13" fmla="*/ 6 h 49"/>
              <a:gd name="T14" fmla="*/ 39 w 48"/>
              <a:gd name="T15" fmla="*/ 3 h 49"/>
              <a:gd name="T16" fmla="*/ 36 w 48"/>
              <a:gd name="T17" fmla="*/ 3 h 49"/>
              <a:gd name="T18" fmla="*/ 33 w 48"/>
              <a:gd name="T19" fmla="*/ 3 h 49"/>
              <a:gd name="T20" fmla="*/ 30 w 48"/>
              <a:gd name="T21" fmla="*/ 0 h 49"/>
              <a:gd name="T22" fmla="*/ 27 w 48"/>
              <a:gd name="T23" fmla="*/ 0 h 49"/>
              <a:gd name="T24" fmla="*/ 24 w 48"/>
              <a:gd name="T25" fmla="*/ 0 h 49"/>
              <a:gd name="T26" fmla="*/ 21 w 48"/>
              <a:gd name="T27" fmla="*/ 0 h 49"/>
              <a:gd name="T28" fmla="*/ 18 w 48"/>
              <a:gd name="T29" fmla="*/ 3 h 49"/>
              <a:gd name="T30" fmla="*/ 15 w 48"/>
              <a:gd name="T31" fmla="*/ 3 h 49"/>
              <a:gd name="T32" fmla="*/ 12 w 48"/>
              <a:gd name="T33" fmla="*/ 3 h 49"/>
              <a:gd name="T34" fmla="*/ 9 w 48"/>
              <a:gd name="T35" fmla="*/ 6 h 49"/>
              <a:gd name="T36" fmla="*/ 6 w 48"/>
              <a:gd name="T37" fmla="*/ 9 h 49"/>
              <a:gd name="T38" fmla="*/ 6 w 48"/>
              <a:gd name="T39" fmla="*/ 12 h 49"/>
              <a:gd name="T40" fmla="*/ 3 w 48"/>
              <a:gd name="T41" fmla="*/ 12 h 49"/>
              <a:gd name="T42" fmla="*/ 3 w 48"/>
              <a:gd name="T43" fmla="*/ 15 h 49"/>
              <a:gd name="T44" fmla="*/ 3 w 48"/>
              <a:gd name="T45" fmla="*/ 18 h 49"/>
              <a:gd name="T46" fmla="*/ 0 w 48"/>
              <a:gd name="T47" fmla="*/ 21 h 49"/>
              <a:gd name="T48" fmla="*/ 0 w 48"/>
              <a:gd name="T49" fmla="*/ 24 h 49"/>
              <a:gd name="T50" fmla="*/ 0 w 48"/>
              <a:gd name="T51" fmla="*/ 28 h 49"/>
              <a:gd name="T52" fmla="*/ 3 w 48"/>
              <a:gd name="T53" fmla="*/ 31 h 49"/>
              <a:gd name="T54" fmla="*/ 3 w 48"/>
              <a:gd name="T55" fmla="*/ 34 h 49"/>
              <a:gd name="T56" fmla="*/ 3 w 48"/>
              <a:gd name="T57" fmla="*/ 37 h 49"/>
              <a:gd name="T58" fmla="*/ 6 w 48"/>
              <a:gd name="T59" fmla="*/ 40 h 49"/>
              <a:gd name="T60" fmla="*/ 6 w 48"/>
              <a:gd name="T61" fmla="*/ 43 h 49"/>
              <a:gd name="T62" fmla="*/ 9 w 48"/>
              <a:gd name="T63" fmla="*/ 43 h 49"/>
              <a:gd name="T64" fmla="*/ 12 w 48"/>
              <a:gd name="T65" fmla="*/ 46 h 49"/>
              <a:gd name="T66" fmla="*/ 15 w 48"/>
              <a:gd name="T67" fmla="*/ 46 h 49"/>
              <a:gd name="T68" fmla="*/ 18 w 48"/>
              <a:gd name="T69" fmla="*/ 49 h 49"/>
              <a:gd name="T70" fmla="*/ 21 w 48"/>
              <a:gd name="T71" fmla="*/ 49 h 49"/>
              <a:gd name="T72" fmla="*/ 24 w 48"/>
              <a:gd name="T73" fmla="*/ 49 h 49"/>
              <a:gd name="T74" fmla="*/ 27 w 48"/>
              <a:gd name="T75" fmla="*/ 49 h 49"/>
              <a:gd name="T76" fmla="*/ 30 w 48"/>
              <a:gd name="T77" fmla="*/ 49 h 49"/>
              <a:gd name="T78" fmla="*/ 33 w 48"/>
              <a:gd name="T79" fmla="*/ 49 h 49"/>
              <a:gd name="T80" fmla="*/ 36 w 48"/>
              <a:gd name="T81" fmla="*/ 46 h 49"/>
              <a:gd name="T82" fmla="*/ 39 w 48"/>
              <a:gd name="T83" fmla="*/ 46 h 49"/>
              <a:gd name="T84" fmla="*/ 39 w 48"/>
              <a:gd name="T85" fmla="*/ 43 h 49"/>
              <a:gd name="T86" fmla="*/ 42 w 48"/>
              <a:gd name="T87" fmla="*/ 43 h 49"/>
              <a:gd name="T88" fmla="*/ 45 w 48"/>
              <a:gd name="T89" fmla="*/ 40 h 49"/>
              <a:gd name="T90" fmla="*/ 45 w 48"/>
              <a:gd name="T91" fmla="*/ 37 h 49"/>
              <a:gd name="T92" fmla="*/ 48 w 48"/>
              <a:gd name="T93" fmla="*/ 34 h 49"/>
              <a:gd name="T94" fmla="*/ 48 w 48"/>
              <a:gd name="T95" fmla="*/ 31 h 49"/>
              <a:gd name="T96" fmla="*/ 48 w 48"/>
              <a:gd name="T97" fmla="*/ 28 h 49"/>
              <a:gd name="T98" fmla="*/ 48 w 48"/>
              <a:gd name="T99" fmla="*/ 24 h 49"/>
              <a:gd name="T100" fmla="*/ 48 w 48"/>
              <a:gd name="T101" fmla="*/ 21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9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8"/>
                </a:lnTo>
                <a:lnTo>
                  <a:pt x="3" y="31"/>
                </a:lnTo>
                <a:lnTo>
                  <a:pt x="3" y="34"/>
                </a:lnTo>
                <a:lnTo>
                  <a:pt x="3" y="37"/>
                </a:lnTo>
                <a:lnTo>
                  <a:pt x="6" y="40"/>
                </a:lnTo>
                <a:lnTo>
                  <a:pt x="6" y="43"/>
                </a:lnTo>
                <a:lnTo>
                  <a:pt x="9" y="43"/>
                </a:lnTo>
                <a:lnTo>
                  <a:pt x="12" y="46"/>
                </a:lnTo>
                <a:lnTo>
                  <a:pt x="15" y="46"/>
                </a:lnTo>
                <a:lnTo>
                  <a:pt x="18" y="49"/>
                </a:lnTo>
                <a:lnTo>
                  <a:pt x="21" y="49"/>
                </a:lnTo>
                <a:lnTo>
                  <a:pt x="24" y="49"/>
                </a:lnTo>
                <a:lnTo>
                  <a:pt x="27" y="49"/>
                </a:lnTo>
                <a:lnTo>
                  <a:pt x="30" y="49"/>
                </a:lnTo>
                <a:lnTo>
                  <a:pt x="33" y="49"/>
                </a:lnTo>
                <a:lnTo>
                  <a:pt x="36" y="46"/>
                </a:lnTo>
                <a:lnTo>
                  <a:pt x="39" y="46"/>
                </a:lnTo>
                <a:lnTo>
                  <a:pt x="39" y="43"/>
                </a:lnTo>
                <a:lnTo>
                  <a:pt x="42" y="43"/>
                </a:lnTo>
                <a:lnTo>
                  <a:pt x="45" y="40"/>
                </a:lnTo>
                <a:lnTo>
                  <a:pt x="45" y="37"/>
                </a:lnTo>
                <a:lnTo>
                  <a:pt x="48" y="34"/>
                </a:lnTo>
                <a:lnTo>
                  <a:pt x="48" y="31"/>
                </a:lnTo>
                <a:lnTo>
                  <a:pt x="48" y="28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06" name="Freeform 307">
            <a:extLst>
              <a:ext uri="{FF2B5EF4-FFF2-40B4-BE49-F238E27FC236}">
                <a16:creationId xmlns:a16="http://schemas.microsoft.com/office/drawing/2014/main" xmlns="" id="{31C7AD98-2C0F-4D32-A35F-6C3E10ADAB4C}"/>
              </a:ext>
            </a:extLst>
          </xdr:cNvPr>
          <xdr:cNvSpPr>
            <a:spLocks/>
          </xdr:cNvSpPr>
        </xdr:nvSpPr>
        <xdr:spPr bwMode="auto">
          <a:xfrm>
            <a:off x="2040" y="1379"/>
            <a:ext cx="48" cy="49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07" name="Freeform 308">
            <a:extLst>
              <a:ext uri="{FF2B5EF4-FFF2-40B4-BE49-F238E27FC236}">
                <a16:creationId xmlns:a16="http://schemas.microsoft.com/office/drawing/2014/main" xmlns="" id="{9EDBB63E-0CD4-4831-A378-EF9F9ABF862B}"/>
              </a:ext>
            </a:extLst>
          </xdr:cNvPr>
          <xdr:cNvSpPr>
            <a:spLocks/>
          </xdr:cNvSpPr>
        </xdr:nvSpPr>
        <xdr:spPr bwMode="auto">
          <a:xfrm>
            <a:off x="2124" y="1298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8 h 48"/>
              <a:gd name="T6" fmla="*/ 45 w 48"/>
              <a:gd name="T7" fmla="*/ 15 h 48"/>
              <a:gd name="T8" fmla="*/ 42 w 48"/>
              <a:gd name="T9" fmla="*/ 12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8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5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8"/>
                </a:lnTo>
                <a:lnTo>
                  <a:pt x="45" y="15"/>
                </a:lnTo>
                <a:lnTo>
                  <a:pt x="42" y="12"/>
                </a:lnTo>
                <a:lnTo>
                  <a:pt x="39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5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08" name="Freeform 309">
            <a:extLst>
              <a:ext uri="{FF2B5EF4-FFF2-40B4-BE49-F238E27FC236}">
                <a16:creationId xmlns:a16="http://schemas.microsoft.com/office/drawing/2014/main" xmlns="" id="{E0707F88-D3A2-4FF2-A912-2BFEEDD5D2E8}"/>
              </a:ext>
            </a:extLst>
          </xdr:cNvPr>
          <xdr:cNvSpPr>
            <a:spLocks/>
          </xdr:cNvSpPr>
        </xdr:nvSpPr>
        <xdr:spPr bwMode="auto">
          <a:xfrm>
            <a:off x="2124" y="1298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6 h 16"/>
              <a:gd name="T6" fmla="*/ 15 w 16"/>
              <a:gd name="T7" fmla="*/ 5 h 16"/>
              <a:gd name="T8" fmla="*/ 14 w 16"/>
              <a:gd name="T9" fmla="*/ 4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6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5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6"/>
                </a:lnTo>
                <a:lnTo>
                  <a:pt x="15" y="5"/>
                </a:lnTo>
                <a:lnTo>
                  <a:pt x="14" y="4"/>
                </a:lnTo>
                <a:lnTo>
                  <a:pt x="13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5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09" name="Freeform 310">
            <a:extLst>
              <a:ext uri="{FF2B5EF4-FFF2-40B4-BE49-F238E27FC236}">
                <a16:creationId xmlns:a16="http://schemas.microsoft.com/office/drawing/2014/main" xmlns="" id="{3D85763E-8A64-45FA-BD2B-EE4AA462DEE9}"/>
              </a:ext>
            </a:extLst>
          </xdr:cNvPr>
          <xdr:cNvSpPr>
            <a:spLocks/>
          </xdr:cNvSpPr>
        </xdr:nvSpPr>
        <xdr:spPr bwMode="auto">
          <a:xfrm>
            <a:off x="2214" y="1229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10" name="Freeform 311">
            <a:extLst>
              <a:ext uri="{FF2B5EF4-FFF2-40B4-BE49-F238E27FC236}">
                <a16:creationId xmlns:a16="http://schemas.microsoft.com/office/drawing/2014/main" xmlns="" id="{73EDDA52-21DC-4366-895D-55F85E96163A}"/>
              </a:ext>
            </a:extLst>
          </xdr:cNvPr>
          <xdr:cNvSpPr>
            <a:spLocks/>
          </xdr:cNvSpPr>
        </xdr:nvSpPr>
        <xdr:spPr bwMode="auto">
          <a:xfrm>
            <a:off x="2214" y="1229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11" name="Freeform 312">
            <a:extLst>
              <a:ext uri="{FF2B5EF4-FFF2-40B4-BE49-F238E27FC236}">
                <a16:creationId xmlns:a16="http://schemas.microsoft.com/office/drawing/2014/main" xmlns="" id="{9CC06761-C014-45B1-9C22-4C56CCB01447}"/>
              </a:ext>
            </a:extLst>
          </xdr:cNvPr>
          <xdr:cNvSpPr>
            <a:spLocks/>
          </xdr:cNvSpPr>
        </xdr:nvSpPr>
        <xdr:spPr bwMode="auto">
          <a:xfrm>
            <a:off x="2310" y="116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12" name="Freeform 313">
            <a:extLst>
              <a:ext uri="{FF2B5EF4-FFF2-40B4-BE49-F238E27FC236}">
                <a16:creationId xmlns:a16="http://schemas.microsoft.com/office/drawing/2014/main" xmlns="" id="{5E10FD9C-66A9-49E8-9E8E-38101A34869A}"/>
              </a:ext>
            </a:extLst>
          </xdr:cNvPr>
          <xdr:cNvSpPr>
            <a:spLocks/>
          </xdr:cNvSpPr>
        </xdr:nvSpPr>
        <xdr:spPr bwMode="auto">
          <a:xfrm>
            <a:off x="2310" y="116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13" name="Freeform 314">
            <a:extLst>
              <a:ext uri="{FF2B5EF4-FFF2-40B4-BE49-F238E27FC236}">
                <a16:creationId xmlns:a16="http://schemas.microsoft.com/office/drawing/2014/main" xmlns="" id="{89887C6E-3F51-4822-AC5D-C7F3F504BADE}"/>
              </a:ext>
            </a:extLst>
          </xdr:cNvPr>
          <xdr:cNvSpPr>
            <a:spLocks/>
          </xdr:cNvSpPr>
        </xdr:nvSpPr>
        <xdr:spPr bwMode="auto">
          <a:xfrm>
            <a:off x="2412" y="111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14" name="Freeform 315">
            <a:extLst>
              <a:ext uri="{FF2B5EF4-FFF2-40B4-BE49-F238E27FC236}">
                <a16:creationId xmlns:a16="http://schemas.microsoft.com/office/drawing/2014/main" xmlns="" id="{A1A94C47-2262-4FDD-86BE-053907F789B1}"/>
              </a:ext>
            </a:extLst>
          </xdr:cNvPr>
          <xdr:cNvSpPr>
            <a:spLocks/>
          </xdr:cNvSpPr>
        </xdr:nvSpPr>
        <xdr:spPr bwMode="auto">
          <a:xfrm>
            <a:off x="2412" y="111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15" name="Freeform 316">
            <a:extLst>
              <a:ext uri="{FF2B5EF4-FFF2-40B4-BE49-F238E27FC236}">
                <a16:creationId xmlns:a16="http://schemas.microsoft.com/office/drawing/2014/main" xmlns="" id="{A050A608-2049-4F73-B039-142500593DD4}"/>
              </a:ext>
            </a:extLst>
          </xdr:cNvPr>
          <xdr:cNvSpPr>
            <a:spLocks/>
          </xdr:cNvSpPr>
        </xdr:nvSpPr>
        <xdr:spPr bwMode="auto">
          <a:xfrm>
            <a:off x="2520" y="107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16" name="Freeform 317">
            <a:extLst>
              <a:ext uri="{FF2B5EF4-FFF2-40B4-BE49-F238E27FC236}">
                <a16:creationId xmlns:a16="http://schemas.microsoft.com/office/drawing/2014/main" xmlns="" id="{AE539FD4-83C0-4B3C-975F-5C710E51968C}"/>
              </a:ext>
            </a:extLst>
          </xdr:cNvPr>
          <xdr:cNvSpPr>
            <a:spLocks/>
          </xdr:cNvSpPr>
        </xdr:nvSpPr>
        <xdr:spPr bwMode="auto">
          <a:xfrm>
            <a:off x="2520" y="107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17" name="Freeform 318">
            <a:extLst>
              <a:ext uri="{FF2B5EF4-FFF2-40B4-BE49-F238E27FC236}">
                <a16:creationId xmlns:a16="http://schemas.microsoft.com/office/drawing/2014/main" xmlns="" id="{76B7AD71-A4B4-435A-A3B8-887F6353D44B}"/>
              </a:ext>
            </a:extLst>
          </xdr:cNvPr>
          <xdr:cNvSpPr>
            <a:spLocks/>
          </xdr:cNvSpPr>
        </xdr:nvSpPr>
        <xdr:spPr bwMode="auto">
          <a:xfrm>
            <a:off x="2628" y="1049"/>
            <a:ext cx="51" cy="48"/>
          </a:xfrm>
          <a:custGeom>
            <a:avLst/>
            <a:gdLst>
              <a:gd name="T0" fmla="*/ 48 w 51"/>
              <a:gd name="T1" fmla="*/ 21 h 48"/>
              <a:gd name="T2" fmla="*/ 48 w 51"/>
              <a:gd name="T3" fmla="*/ 18 h 48"/>
              <a:gd name="T4" fmla="*/ 48 w 51"/>
              <a:gd name="T5" fmla="*/ 15 h 48"/>
              <a:gd name="T6" fmla="*/ 48 w 51"/>
              <a:gd name="T7" fmla="*/ 12 h 48"/>
              <a:gd name="T8" fmla="*/ 45 w 51"/>
              <a:gd name="T9" fmla="*/ 9 h 48"/>
              <a:gd name="T10" fmla="*/ 42 w 51"/>
              <a:gd name="T11" fmla="*/ 6 h 48"/>
              <a:gd name="T12" fmla="*/ 42 w 51"/>
              <a:gd name="T13" fmla="*/ 3 h 48"/>
              <a:gd name="T14" fmla="*/ 39 w 51"/>
              <a:gd name="T15" fmla="*/ 3 h 48"/>
              <a:gd name="T16" fmla="*/ 36 w 51"/>
              <a:gd name="T17" fmla="*/ 0 h 48"/>
              <a:gd name="T18" fmla="*/ 33 w 51"/>
              <a:gd name="T19" fmla="*/ 0 h 48"/>
              <a:gd name="T20" fmla="*/ 30 w 51"/>
              <a:gd name="T21" fmla="*/ 0 h 48"/>
              <a:gd name="T22" fmla="*/ 27 w 51"/>
              <a:gd name="T23" fmla="*/ 0 h 48"/>
              <a:gd name="T24" fmla="*/ 24 w 51"/>
              <a:gd name="T25" fmla="*/ 0 h 48"/>
              <a:gd name="T26" fmla="*/ 21 w 51"/>
              <a:gd name="T27" fmla="*/ 0 h 48"/>
              <a:gd name="T28" fmla="*/ 18 w 51"/>
              <a:gd name="T29" fmla="*/ 0 h 48"/>
              <a:gd name="T30" fmla="*/ 15 w 51"/>
              <a:gd name="T31" fmla="*/ 0 h 48"/>
              <a:gd name="T32" fmla="*/ 12 w 51"/>
              <a:gd name="T33" fmla="*/ 3 h 48"/>
              <a:gd name="T34" fmla="*/ 9 w 51"/>
              <a:gd name="T35" fmla="*/ 3 h 48"/>
              <a:gd name="T36" fmla="*/ 9 w 51"/>
              <a:gd name="T37" fmla="*/ 6 h 48"/>
              <a:gd name="T38" fmla="*/ 6 w 51"/>
              <a:gd name="T39" fmla="*/ 9 h 48"/>
              <a:gd name="T40" fmla="*/ 3 w 51"/>
              <a:gd name="T41" fmla="*/ 12 h 48"/>
              <a:gd name="T42" fmla="*/ 3 w 51"/>
              <a:gd name="T43" fmla="*/ 15 h 48"/>
              <a:gd name="T44" fmla="*/ 3 w 51"/>
              <a:gd name="T45" fmla="*/ 18 h 48"/>
              <a:gd name="T46" fmla="*/ 3 w 51"/>
              <a:gd name="T47" fmla="*/ 21 h 48"/>
              <a:gd name="T48" fmla="*/ 0 w 51"/>
              <a:gd name="T49" fmla="*/ 24 h 48"/>
              <a:gd name="T50" fmla="*/ 3 w 51"/>
              <a:gd name="T51" fmla="*/ 27 h 48"/>
              <a:gd name="T52" fmla="*/ 3 w 51"/>
              <a:gd name="T53" fmla="*/ 30 h 48"/>
              <a:gd name="T54" fmla="*/ 3 w 51"/>
              <a:gd name="T55" fmla="*/ 33 h 48"/>
              <a:gd name="T56" fmla="*/ 3 w 51"/>
              <a:gd name="T57" fmla="*/ 33 h 48"/>
              <a:gd name="T58" fmla="*/ 6 w 51"/>
              <a:gd name="T59" fmla="*/ 36 h 48"/>
              <a:gd name="T60" fmla="*/ 9 w 51"/>
              <a:gd name="T61" fmla="*/ 39 h 48"/>
              <a:gd name="T62" fmla="*/ 9 w 51"/>
              <a:gd name="T63" fmla="*/ 42 h 48"/>
              <a:gd name="T64" fmla="*/ 12 w 51"/>
              <a:gd name="T65" fmla="*/ 42 h 48"/>
              <a:gd name="T66" fmla="*/ 15 w 51"/>
              <a:gd name="T67" fmla="*/ 45 h 48"/>
              <a:gd name="T68" fmla="*/ 18 w 51"/>
              <a:gd name="T69" fmla="*/ 45 h 48"/>
              <a:gd name="T70" fmla="*/ 21 w 51"/>
              <a:gd name="T71" fmla="*/ 45 h 48"/>
              <a:gd name="T72" fmla="*/ 24 w 51"/>
              <a:gd name="T73" fmla="*/ 48 h 48"/>
              <a:gd name="T74" fmla="*/ 27 w 51"/>
              <a:gd name="T75" fmla="*/ 48 h 48"/>
              <a:gd name="T76" fmla="*/ 30 w 51"/>
              <a:gd name="T77" fmla="*/ 45 h 48"/>
              <a:gd name="T78" fmla="*/ 33 w 51"/>
              <a:gd name="T79" fmla="*/ 45 h 48"/>
              <a:gd name="T80" fmla="*/ 36 w 51"/>
              <a:gd name="T81" fmla="*/ 45 h 48"/>
              <a:gd name="T82" fmla="*/ 39 w 51"/>
              <a:gd name="T83" fmla="*/ 42 h 48"/>
              <a:gd name="T84" fmla="*/ 42 w 51"/>
              <a:gd name="T85" fmla="*/ 42 h 48"/>
              <a:gd name="T86" fmla="*/ 42 w 51"/>
              <a:gd name="T87" fmla="*/ 39 h 48"/>
              <a:gd name="T88" fmla="*/ 45 w 51"/>
              <a:gd name="T89" fmla="*/ 36 h 48"/>
              <a:gd name="T90" fmla="*/ 48 w 51"/>
              <a:gd name="T91" fmla="*/ 33 h 48"/>
              <a:gd name="T92" fmla="*/ 48 w 51"/>
              <a:gd name="T93" fmla="*/ 33 h 48"/>
              <a:gd name="T94" fmla="*/ 48 w 51"/>
              <a:gd name="T95" fmla="*/ 30 h 48"/>
              <a:gd name="T96" fmla="*/ 48 w 51"/>
              <a:gd name="T97" fmla="*/ 27 h 48"/>
              <a:gd name="T98" fmla="*/ 51 w 51"/>
              <a:gd name="T99" fmla="*/ 24 h 48"/>
              <a:gd name="T100" fmla="*/ 48 w 51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6"/>
                </a:lnTo>
                <a:lnTo>
                  <a:pt x="42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8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51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18" name="Freeform 319">
            <a:extLst>
              <a:ext uri="{FF2B5EF4-FFF2-40B4-BE49-F238E27FC236}">
                <a16:creationId xmlns:a16="http://schemas.microsoft.com/office/drawing/2014/main" xmlns="" id="{1D6414C5-6D87-4C97-9E6D-E3B4554A0C30}"/>
              </a:ext>
            </a:extLst>
          </xdr:cNvPr>
          <xdr:cNvSpPr>
            <a:spLocks/>
          </xdr:cNvSpPr>
        </xdr:nvSpPr>
        <xdr:spPr bwMode="auto">
          <a:xfrm>
            <a:off x="2628" y="1049"/>
            <a:ext cx="51" cy="48"/>
          </a:xfrm>
          <a:custGeom>
            <a:avLst/>
            <a:gdLst>
              <a:gd name="T0" fmla="*/ 16 w 17"/>
              <a:gd name="T1" fmla="*/ 7 h 16"/>
              <a:gd name="T2" fmla="*/ 16 w 17"/>
              <a:gd name="T3" fmla="*/ 6 h 16"/>
              <a:gd name="T4" fmla="*/ 16 w 17"/>
              <a:gd name="T5" fmla="*/ 5 h 16"/>
              <a:gd name="T6" fmla="*/ 16 w 17"/>
              <a:gd name="T7" fmla="*/ 4 h 16"/>
              <a:gd name="T8" fmla="*/ 15 w 17"/>
              <a:gd name="T9" fmla="*/ 3 h 16"/>
              <a:gd name="T10" fmla="*/ 14 w 17"/>
              <a:gd name="T11" fmla="*/ 2 h 16"/>
              <a:gd name="T12" fmla="*/ 14 w 17"/>
              <a:gd name="T13" fmla="*/ 1 h 16"/>
              <a:gd name="T14" fmla="*/ 13 w 17"/>
              <a:gd name="T15" fmla="*/ 1 h 16"/>
              <a:gd name="T16" fmla="*/ 12 w 17"/>
              <a:gd name="T17" fmla="*/ 0 h 16"/>
              <a:gd name="T18" fmla="*/ 11 w 17"/>
              <a:gd name="T19" fmla="*/ 0 h 16"/>
              <a:gd name="T20" fmla="*/ 10 w 17"/>
              <a:gd name="T21" fmla="*/ 0 h 16"/>
              <a:gd name="T22" fmla="*/ 9 w 17"/>
              <a:gd name="T23" fmla="*/ 0 h 16"/>
              <a:gd name="T24" fmla="*/ 8 w 17"/>
              <a:gd name="T25" fmla="*/ 0 h 16"/>
              <a:gd name="T26" fmla="*/ 7 w 17"/>
              <a:gd name="T27" fmla="*/ 0 h 16"/>
              <a:gd name="T28" fmla="*/ 6 w 17"/>
              <a:gd name="T29" fmla="*/ 0 h 16"/>
              <a:gd name="T30" fmla="*/ 5 w 17"/>
              <a:gd name="T31" fmla="*/ 0 h 16"/>
              <a:gd name="T32" fmla="*/ 4 w 17"/>
              <a:gd name="T33" fmla="*/ 1 h 16"/>
              <a:gd name="T34" fmla="*/ 3 w 17"/>
              <a:gd name="T35" fmla="*/ 1 h 16"/>
              <a:gd name="T36" fmla="*/ 3 w 17"/>
              <a:gd name="T37" fmla="*/ 2 h 16"/>
              <a:gd name="T38" fmla="*/ 2 w 17"/>
              <a:gd name="T39" fmla="*/ 3 h 16"/>
              <a:gd name="T40" fmla="*/ 1 w 17"/>
              <a:gd name="T41" fmla="*/ 4 h 16"/>
              <a:gd name="T42" fmla="*/ 1 w 17"/>
              <a:gd name="T43" fmla="*/ 5 h 16"/>
              <a:gd name="T44" fmla="*/ 1 w 17"/>
              <a:gd name="T45" fmla="*/ 6 h 16"/>
              <a:gd name="T46" fmla="*/ 1 w 17"/>
              <a:gd name="T47" fmla="*/ 7 h 16"/>
              <a:gd name="T48" fmla="*/ 0 w 17"/>
              <a:gd name="T49" fmla="*/ 8 h 16"/>
              <a:gd name="T50" fmla="*/ 1 w 17"/>
              <a:gd name="T51" fmla="*/ 9 h 16"/>
              <a:gd name="T52" fmla="*/ 1 w 17"/>
              <a:gd name="T53" fmla="*/ 10 h 16"/>
              <a:gd name="T54" fmla="*/ 1 w 17"/>
              <a:gd name="T55" fmla="*/ 11 h 16"/>
              <a:gd name="T56" fmla="*/ 1 w 17"/>
              <a:gd name="T57" fmla="*/ 11 h 16"/>
              <a:gd name="T58" fmla="*/ 2 w 17"/>
              <a:gd name="T59" fmla="*/ 12 h 16"/>
              <a:gd name="T60" fmla="*/ 3 w 17"/>
              <a:gd name="T61" fmla="*/ 13 h 16"/>
              <a:gd name="T62" fmla="*/ 3 w 17"/>
              <a:gd name="T63" fmla="*/ 14 h 16"/>
              <a:gd name="T64" fmla="*/ 4 w 17"/>
              <a:gd name="T65" fmla="*/ 14 h 16"/>
              <a:gd name="T66" fmla="*/ 5 w 17"/>
              <a:gd name="T67" fmla="*/ 15 h 16"/>
              <a:gd name="T68" fmla="*/ 6 w 17"/>
              <a:gd name="T69" fmla="*/ 15 h 16"/>
              <a:gd name="T70" fmla="*/ 7 w 17"/>
              <a:gd name="T71" fmla="*/ 15 h 16"/>
              <a:gd name="T72" fmla="*/ 8 w 17"/>
              <a:gd name="T73" fmla="*/ 16 h 16"/>
              <a:gd name="T74" fmla="*/ 9 w 17"/>
              <a:gd name="T75" fmla="*/ 16 h 16"/>
              <a:gd name="T76" fmla="*/ 10 w 17"/>
              <a:gd name="T77" fmla="*/ 15 h 16"/>
              <a:gd name="T78" fmla="*/ 11 w 17"/>
              <a:gd name="T79" fmla="*/ 15 h 16"/>
              <a:gd name="T80" fmla="*/ 12 w 17"/>
              <a:gd name="T81" fmla="*/ 15 h 16"/>
              <a:gd name="T82" fmla="*/ 13 w 17"/>
              <a:gd name="T83" fmla="*/ 14 h 16"/>
              <a:gd name="T84" fmla="*/ 14 w 17"/>
              <a:gd name="T85" fmla="*/ 14 h 16"/>
              <a:gd name="T86" fmla="*/ 14 w 17"/>
              <a:gd name="T87" fmla="*/ 13 h 16"/>
              <a:gd name="T88" fmla="*/ 15 w 17"/>
              <a:gd name="T89" fmla="*/ 12 h 16"/>
              <a:gd name="T90" fmla="*/ 16 w 17"/>
              <a:gd name="T91" fmla="*/ 11 h 16"/>
              <a:gd name="T92" fmla="*/ 16 w 17"/>
              <a:gd name="T93" fmla="*/ 11 h 16"/>
              <a:gd name="T94" fmla="*/ 16 w 17"/>
              <a:gd name="T95" fmla="*/ 10 h 16"/>
              <a:gd name="T96" fmla="*/ 16 w 17"/>
              <a:gd name="T97" fmla="*/ 9 h 16"/>
              <a:gd name="T98" fmla="*/ 17 w 17"/>
              <a:gd name="T99" fmla="*/ 8 h 16"/>
              <a:gd name="T100" fmla="*/ 16 w 17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7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2"/>
                </a:lnTo>
                <a:lnTo>
                  <a:pt x="14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6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7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19" name="Freeform 320">
            <a:extLst>
              <a:ext uri="{FF2B5EF4-FFF2-40B4-BE49-F238E27FC236}">
                <a16:creationId xmlns:a16="http://schemas.microsoft.com/office/drawing/2014/main" xmlns="" id="{4A9F027F-A0B0-4B95-851E-D5CD2ECE2707}"/>
              </a:ext>
            </a:extLst>
          </xdr:cNvPr>
          <xdr:cNvSpPr>
            <a:spLocks/>
          </xdr:cNvSpPr>
        </xdr:nvSpPr>
        <xdr:spPr bwMode="auto">
          <a:xfrm>
            <a:off x="2742" y="1031"/>
            <a:ext cx="48" cy="48"/>
          </a:xfrm>
          <a:custGeom>
            <a:avLst/>
            <a:gdLst>
              <a:gd name="T0" fmla="*/ 48 w 48"/>
              <a:gd name="T1" fmla="*/ 18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18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27 h 48"/>
              <a:gd name="T54" fmla="*/ 3 w 48"/>
              <a:gd name="T55" fmla="*/ 30 h 48"/>
              <a:gd name="T56" fmla="*/ 3 w 48"/>
              <a:gd name="T57" fmla="*/ 33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0 h 48"/>
              <a:gd name="T94" fmla="*/ 48 w 48"/>
              <a:gd name="T95" fmla="*/ 27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18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18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18"/>
                </a:lnTo>
                <a:lnTo>
                  <a:pt x="0" y="24"/>
                </a:lnTo>
                <a:lnTo>
                  <a:pt x="0" y="27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7"/>
                </a:lnTo>
                <a:lnTo>
                  <a:pt x="48" y="24"/>
                </a:lnTo>
                <a:lnTo>
                  <a:pt x="48" y="18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20" name="Freeform 321">
            <a:extLst>
              <a:ext uri="{FF2B5EF4-FFF2-40B4-BE49-F238E27FC236}">
                <a16:creationId xmlns:a16="http://schemas.microsoft.com/office/drawing/2014/main" xmlns="" id="{D017972F-14FB-49BB-B8BF-03E1AEF9AB2E}"/>
              </a:ext>
            </a:extLst>
          </xdr:cNvPr>
          <xdr:cNvSpPr>
            <a:spLocks/>
          </xdr:cNvSpPr>
        </xdr:nvSpPr>
        <xdr:spPr bwMode="auto">
          <a:xfrm>
            <a:off x="2742" y="1031"/>
            <a:ext cx="48" cy="48"/>
          </a:xfrm>
          <a:custGeom>
            <a:avLst/>
            <a:gdLst>
              <a:gd name="T0" fmla="*/ 16 w 16"/>
              <a:gd name="T1" fmla="*/ 6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6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9 h 16"/>
              <a:gd name="T54" fmla="*/ 1 w 16"/>
              <a:gd name="T55" fmla="*/ 10 h 16"/>
              <a:gd name="T56" fmla="*/ 1 w 16"/>
              <a:gd name="T57" fmla="*/ 11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0 h 16"/>
              <a:gd name="T94" fmla="*/ 16 w 16"/>
              <a:gd name="T95" fmla="*/ 9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6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6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6"/>
                </a:lnTo>
                <a:lnTo>
                  <a:pt x="0" y="8"/>
                </a:lnTo>
                <a:lnTo>
                  <a:pt x="0" y="9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9"/>
                </a:lnTo>
                <a:lnTo>
                  <a:pt x="16" y="8"/>
                </a:lnTo>
                <a:lnTo>
                  <a:pt x="16" y="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2400"/>
          </a:p>
        </xdr:txBody>
      </xdr:sp>
      <xdr:sp macro="" textlink="">
        <xdr:nvSpPr>
          <xdr:cNvPr id="121" name="Rectangle 120">
            <a:extLst>
              <a:ext uri="{FF2B5EF4-FFF2-40B4-BE49-F238E27FC236}">
                <a16:creationId xmlns:a16="http://schemas.microsoft.com/office/drawing/2014/main" xmlns="" id="{A2F2FB34-AAEA-41E7-99FE-E147AFE3C497}"/>
              </a:ext>
            </a:extLst>
          </xdr:cNvPr>
          <xdr:cNvSpPr>
            <a:spLocks noChangeArrowheads="1"/>
          </xdr:cNvSpPr>
        </xdr:nvSpPr>
        <xdr:spPr bwMode="auto">
          <a:xfrm>
            <a:off x="2858" y="838"/>
            <a:ext cx="332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2" name="Rectangle 121">
            <a:extLst>
              <a:ext uri="{FF2B5EF4-FFF2-40B4-BE49-F238E27FC236}">
                <a16:creationId xmlns:a16="http://schemas.microsoft.com/office/drawing/2014/main" xmlns="" id="{6711C43B-9D91-4553-BEB4-2DDF50769F7F}"/>
              </a:ext>
            </a:extLst>
          </xdr:cNvPr>
          <xdr:cNvSpPr>
            <a:spLocks noChangeArrowheads="1"/>
          </xdr:cNvSpPr>
        </xdr:nvSpPr>
        <xdr:spPr bwMode="auto">
          <a:xfrm>
            <a:off x="2989" y="910"/>
            <a:ext cx="20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Waitlist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3" name="Rectangle 122">
            <a:extLst>
              <a:ext uri="{FF2B5EF4-FFF2-40B4-BE49-F238E27FC236}">
                <a16:creationId xmlns:a16="http://schemas.microsoft.com/office/drawing/2014/main" xmlns="" id="{B41BAEC5-D52F-4FAF-93B4-D58611C40036}"/>
              </a:ext>
            </a:extLst>
          </xdr:cNvPr>
          <xdr:cNvSpPr>
            <a:spLocks noChangeArrowheads="1"/>
          </xdr:cNvSpPr>
        </xdr:nvSpPr>
        <xdr:spPr bwMode="auto">
          <a:xfrm>
            <a:off x="3108" y="980"/>
            <a:ext cx="376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 treatment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4" name="Rectangle 123">
            <a:extLst>
              <a:ext uri="{FF2B5EF4-FFF2-40B4-BE49-F238E27FC236}">
                <a16:creationId xmlns:a16="http://schemas.microsoft.com/office/drawing/2014/main" xmlns="" id="{A784821F-99C9-438E-A793-8BF040FF8A93}"/>
              </a:ext>
            </a:extLst>
          </xdr:cNvPr>
          <xdr:cNvSpPr>
            <a:spLocks noChangeArrowheads="1"/>
          </xdr:cNvSpPr>
        </xdr:nvSpPr>
        <xdr:spPr bwMode="auto">
          <a:xfrm>
            <a:off x="3265" y="1034"/>
            <a:ext cx="504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5" name="Rectangle 124">
            <a:extLst>
              <a:ext uri="{FF2B5EF4-FFF2-40B4-BE49-F238E27FC236}">
                <a16:creationId xmlns:a16="http://schemas.microsoft.com/office/drawing/2014/main" xmlns="" id="{CD6FA3F1-2ADF-4205-9225-E8058CC76A35}"/>
              </a:ext>
            </a:extLst>
          </xdr:cNvPr>
          <xdr:cNvSpPr>
            <a:spLocks noChangeArrowheads="1"/>
          </xdr:cNvSpPr>
        </xdr:nvSpPr>
        <xdr:spPr bwMode="auto">
          <a:xfrm>
            <a:off x="3378" y="1097"/>
            <a:ext cx="707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 +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" name="Rectangle 125">
            <a:extLst>
              <a:ext uri="{FF2B5EF4-FFF2-40B4-BE49-F238E27FC236}">
                <a16:creationId xmlns:a16="http://schemas.microsoft.com/office/drawing/2014/main" xmlns="" id="{8F3D9EEC-3AB4-496F-A4F1-8159E227CDD2}"/>
              </a:ext>
            </a:extLst>
          </xdr:cNvPr>
          <xdr:cNvSpPr>
            <a:spLocks noChangeArrowheads="1"/>
          </xdr:cNvSpPr>
        </xdr:nvSpPr>
        <xdr:spPr bwMode="auto">
          <a:xfrm>
            <a:off x="3467" y="1147"/>
            <a:ext cx="129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7" name="Rectangle 126">
            <a:extLst>
              <a:ext uri="{FF2B5EF4-FFF2-40B4-BE49-F238E27FC236}">
                <a16:creationId xmlns:a16="http://schemas.microsoft.com/office/drawing/2014/main" xmlns="" id="{C322EE02-4202-4487-807F-97EC67EC6DD2}"/>
              </a:ext>
            </a:extLst>
          </xdr:cNvPr>
          <xdr:cNvSpPr>
            <a:spLocks noChangeArrowheads="1"/>
          </xdr:cNvSpPr>
        </xdr:nvSpPr>
        <xdr:spPr bwMode="auto">
          <a:xfrm>
            <a:off x="3569" y="1208"/>
            <a:ext cx="441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Enhanced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8" name="Rectangle 127">
            <a:extLst>
              <a:ext uri="{FF2B5EF4-FFF2-40B4-BE49-F238E27FC236}">
                <a16:creationId xmlns:a16="http://schemas.microsoft.com/office/drawing/2014/main" xmlns="" id="{4563B68E-6A44-4D02-8FC9-45054858AFF6}"/>
              </a:ext>
            </a:extLst>
          </xdr:cNvPr>
          <xdr:cNvSpPr>
            <a:spLocks noChangeArrowheads="1"/>
          </xdr:cNvSpPr>
        </xdr:nvSpPr>
        <xdr:spPr bwMode="auto">
          <a:xfrm>
            <a:off x="3649" y="1285"/>
            <a:ext cx="24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9" name="Rectangle 128">
            <a:extLst>
              <a:ext uri="{FF2B5EF4-FFF2-40B4-BE49-F238E27FC236}">
                <a16:creationId xmlns:a16="http://schemas.microsoft.com/office/drawing/2014/main" xmlns="" id="{9B8C7850-6C8B-4145-BA78-3E51A2299AB7}"/>
              </a:ext>
            </a:extLst>
          </xdr:cNvPr>
          <xdr:cNvSpPr>
            <a:spLocks noChangeArrowheads="1"/>
          </xdr:cNvSpPr>
        </xdr:nvSpPr>
        <xdr:spPr bwMode="auto">
          <a:xfrm>
            <a:off x="3742" y="1361"/>
            <a:ext cx="451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0" name="Rectangle 129">
            <a:extLst>
              <a:ext uri="{FF2B5EF4-FFF2-40B4-BE49-F238E27FC236}">
                <a16:creationId xmlns:a16="http://schemas.microsoft.com/office/drawing/2014/main" xmlns="" id="{49716367-D346-453E-9154-3CB30F2423A9}"/>
              </a:ext>
            </a:extLst>
          </xdr:cNvPr>
          <xdr:cNvSpPr>
            <a:spLocks noChangeArrowheads="1"/>
          </xdr:cNvSpPr>
        </xdr:nvSpPr>
        <xdr:spPr bwMode="auto">
          <a:xfrm>
            <a:off x="3809" y="1454"/>
            <a:ext cx="26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TCA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1" name="Rectangle 130">
            <a:extLst>
              <a:ext uri="{FF2B5EF4-FFF2-40B4-BE49-F238E27FC236}">
                <a16:creationId xmlns:a16="http://schemas.microsoft.com/office/drawing/2014/main" xmlns="" id="{79FA5261-606E-4FD4-9750-F2E83399563C}"/>
              </a:ext>
            </a:extLst>
          </xdr:cNvPr>
          <xdr:cNvSpPr>
            <a:spLocks noChangeArrowheads="1"/>
          </xdr:cNvSpPr>
        </xdr:nvSpPr>
        <xdr:spPr bwMode="auto">
          <a:xfrm>
            <a:off x="3877" y="1541"/>
            <a:ext cx="352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Amitriptyline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2" name="Rectangle 131">
            <a:extLst>
              <a:ext uri="{FF2B5EF4-FFF2-40B4-BE49-F238E27FC236}">
                <a16:creationId xmlns:a16="http://schemas.microsoft.com/office/drawing/2014/main" xmlns="" id="{1B18E1A9-EBFF-4D6B-AFB4-FADBBED011DF}"/>
              </a:ext>
            </a:extLst>
          </xdr:cNvPr>
          <xdr:cNvSpPr>
            <a:spLocks noChangeArrowheads="1"/>
          </xdr:cNvSpPr>
        </xdr:nvSpPr>
        <xdr:spPr bwMode="auto">
          <a:xfrm>
            <a:off x="3922" y="1647"/>
            <a:ext cx="32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Imipramine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3" name="Rectangle 132">
            <a:extLst>
              <a:ext uri="{FF2B5EF4-FFF2-40B4-BE49-F238E27FC236}">
                <a16:creationId xmlns:a16="http://schemas.microsoft.com/office/drawing/2014/main" xmlns="" id="{E878720B-636E-4933-B1AF-3352A7D62A9E}"/>
              </a:ext>
            </a:extLst>
          </xdr:cNvPr>
          <xdr:cNvSpPr>
            <a:spLocks noChangeArrowheads="1"/>
          </xdr:cNvSpPr>
        </xdr:nvSpPr>
        <xdr:spPr bwMode="auto">
          <a:xfrm>
            <a:off x="3983" y="1763"/>
            <a:ext cx="361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Lofepramine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4" name="Rectangle 133">
            <a:extLst>
              <a:ext uri="{FF2B5EF4-FFF2-40B4-BE49-F238E27FC236}">
                <a16:creationId xmlns:a16="http://schemas.microsoft.com/office/drawing/2014/main" xmlns="" id="{9E29C859-1F3E-4B40-B084-D1E81EBC7543}"/>
              </a:ext>
            </a:extLst>
          </xdr:cNvPr>
          <xdr:cNvSpPr>
            <a:spLocks noChangeArrowheads="1"/>
          </xdr:cNvSpPr>
        </xdr:nvSpPr>
        <xdr:spPr bwMode="auto">
          <a:xfrm>
            <a:off x="4007" y="1870"/>
            <a:ext cx="282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SSRI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5" name="Rectangle 134">
            <a:extLst>
              <a:ext uri="{FF2B5EF4-FFF2-40B4-BE49-F238E27FC236}">
                <a16:creationId xmlns:a16="http://schemas.microsoft.com/office/drawing/2014/main" xmlns="" id="{41597027-61D9-44A6-84C8-650370F05231}"/>
              </a:ext>
            </a:extLst>
          </xdr:cNvPr>
          <xdr:cNvSpPr>
            <a:spLocks noChangeArrowheads="1"/>
          </xdr:cNvSpPr>
        </xdr:nvSpPr>
        <xdr:spPr bwMode="auto">
          <a:xfrm>
            <a:off x="4037" y="1978"/>
            <a:ext cx="797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SSRI + Enhanced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6" name="Rectangle 135">
            <a:extLst>
              <a:ext uri="{FF2B5EF4-FFF2-40B4-BE49-F238E27FC236}">
                <a16:creationId xmlns:a16="http://schemas.microsoft.com/office/drawing/2014/main" xmlns="" id="{B42EEF9A-7981-4007-BA78-01CD2522347A}"/>
              </a:ext>
            </a:extLst>
          </xdr:cNvPr>
          <xdr:cNvSpPr>
            <a:spLocks noChangeArrowheads="1"/>
          </xdr:cNvSpPr>
        </xdr:nvSpPr>
        <xdr:spPr bwMode="auto">
          <a:xfrm>
            <a:off x="4041" y="2100"/>
            <a:ext cx="31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Citalopram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7" name="Rectangle 136">
            <a:extLst>
              <a:ext uri="{FF2B5EF4-FFF2-40B4-BE49-F238E27FC236}">
                <a16:creationId xmlns:a16="http://schemas.microsoft.com/office/drawing/2014/main" xmlns="" id="{9BD3C387-14EE-4CA5-930A-6F45C77568F2}"/>
              </a:ext>
            </a:extLst>
          </xdr:cNvPr>
          <xdr:cNvSpPr>
            <a:spLocks noChangeArrowheads="1"/>
          </xdr:cNvSpPr>
        </xdr:nvSpPr>
        <xdr:spPr bwMode="auto">
          <a:xfrm>
            <a:off x="4036" y="2222"/>
            <a:ext cx="375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Escitalopram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8" name="Rectangle 137">
            <a:extLst>
              <a:ext uri="{FF2B5EF4-FFF2-40B4-BE49-F238E27FC236}">
                <a16:creationId xmlns:a16="http://schemas.microsoft.com/office/drawing/2014/main" xmlns="" id="{7EA87D52-5288-48EC-9F18-BEB53AD1D4B8}"/>
              </a:ext>
            </a:extLst>
          </xdr:cNvPr>
          <xdr:cNvSpPr>
            <a:spLocks noChangeArrowheads="1"/>
          </xdr:cNvSpPr>
        </xdr:nvSpPr>
        <xdr:spPr bwMode="auto">
          <a:xfrm>
            <a:off x="4008" y="2336"/>
            <a:ext cx="30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Fluoxetine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9" name="Rectangle 138">
            <a:extLst>
              <a:ext uri="{FF2B5EF4-FFF2-40B4-BE49-F238E27FC236}">
                <a16:creationId xmlns:a16="http://schemas.microsoft.com/office/drawing/2014/main" xmlns="" id="{A1A15540-3C8B-4BEF-84ED-D4A5A0FC7B59}"/>
              </a:ext>
            </a:extLst>
          </xdr:cNvPr>
          <xdr:cNvSpPr>
            <a:spLocks noChangeArrowheads="1"/>
          </xdr:cNvSpPr>
        </xdr:nvSpPr>
        <xdr:spPr bwMode="auto">
          <a:xfrm>
            <a:off x="3989" y="2450"/>
            <a:ext cx="27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Sertraline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0" name="Rectangle 139">
            <a:extLst>
              <a:ext uri="{FF2B5EF4-FFF2-40B4-BE49-F238E27FC236}">
                <a16:creationId xmlns:a16="http://schemas.microsoft.com/office/drawing/2014/main" xmlns="" id="{196B5AEA-9186-4647-B860-D5C0B8560000}"/>
              </a:ext>
            </a:extLst>
          </xdr:cNvPr>
          <xdr:cNvSpPr>
            <a:spLocks noChangeArrowheads="1"/>
          </xdr:cNvSpPr>
        </xdr:nvSpPr>
        <xdr:spPr bwMode="auto">
          <a:xfrm>
            <a:off x="3958" y="2555"/>
            <a:ext cx="22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AD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1" name="Rectangle 140">
            <a:extLst>
              <a:ext uri="{FF2B5EF4-FFF2-40B4-BE49-F238E27FC236}">
                <a16:creationId xmlns:a16="http://schemas.microsoft.com/office/drawing/2014/main" xmlns="" id="{07AF1E0D-5C37-4A7F-BD7D-D56EA64921AD}"/>
              </a:ext>
            </a:extLst>
          </xdr:cNvPr>
          <xdr:cNvSpPr>
            <a:spLocks noChangeArrowheads="1"/>
          </xdr:cNvSpPr>
        </xdr:nvSpPr>
        <xdr:spPr bwMode="auto">
          <a:xfrm>
            <a:off x="3896" y="2660"/>
            <a:ext cx="1502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2" name="Rectangle 141">
            <a:extLst>
              <a:ext uri="{FF2B5EF4-FFF2-40B4-BE49-F238E27FC236}">
                <a16:creationId xmlns:a16="http://schemas.microsoft.com/office/drawing/2014/main" xmlns="" id="{5CA014C8-89CA-42E3-B3D4-730501CF5FAA}"/>
              </a:ext>
            </a:extLst>
          </xdr:cNvPr>
          <xdr:cNvSpPr>
            <a:spLocks noChangeArrowheads="1"/>
          </xdr:cNvSpPr>
        </xdr:nvSpPr>
        <xdr:spPr bwMode="auto">
          <a:xfrm>
            <a:off x="3839" y="2754"/>
            <a:ext cx="139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group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3" name="Rectangle 142">
            <a:extLst>
              <a:ext uri="{FF2B5EF4-FFF2-40B4-BE49-F238E27FC236}">
                <a16:creationId xmlns:a16="http://schemas.microsoft.com/office/drawing/2014/main" xmlns="" id="{A7D8FA09-D9E8-469F-A5B3-F1A84244563D}"/>
              </a:ext>
            </a:extLst>
          </xdr:cNvPr>
          <xdr:cNvSpPr>
            <a:spLocks noChangeArrowheads="1"/>
          </xdr:cNvSpPr>
        </xdr:nvSpPr>
        <xdr:spPr bwMode="auto">
          <a:xfrm>
            <a:off x="3771" y="2845"/>
            <a:ext cx="142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 behavioural activation with support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4" name="Rectangle 143">
            <a:extLst>
              <a:ext uri="{FF2B5EF4-FFF2-40B4-BE49-F238E27FC236}">
                <a16:creationId xmlns:a16="http://schemas.microsoft.com/office/drawing/2014/main" xmlns="" id="{3623E2C1-816A-4DA5-831C-905BDB5554AE}"/>
              </a:ext>
            </a:extLst>
          </xdr:cNvPr>
          <xdr:cNvSpPr>
            <a:spLocks noChangeArrowheads="1"/>
          </xdr:cNvSpPr>
        </xdr:nvSpPr>
        <xdr:spPr bwMode="auto">
          <a:xfrm>
            <a:off x="3696" y="2927"/>
            <a:ext cx="147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 psychodynamic therapy with support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5" name="Rectangle 144">
            <a:extLst>
              <a:ext uri="{FF2B5EF4-FFF2-40B4-BE49-F238E27FC236}">
                <a16:creationId xmlns:a16="http://schemas.microsoft.com/office/drawing/2014/main" xmlns="" id="{0A0B9695-7FE4-4F77-8DE0-518E989E5FE9}"/>
              </a:ext>
            </a:extLst>
          </xdr:cNvPr>
          <xdr:cNvSpPr>
            <a:spLocks noChangeArrowheads="1"/>
          </xdr:cNvSpPr>
        </xdr:nvSpPr>
        <xdr:spPr bwMode="auto">
          <a:xfrm>
            <a:off x="3620" y="3005"/>
            <a:ext cx="1159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with support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6" name="Rectangle 145">
            <a:extLst>
              <a:ext uri="{FF2B5EF4-FFF2-40B4-BE49-F238E27FC236}">
                <a16:creationId xmlns:a16="http://schemas.microsoft.com/office/drawing/2014/main" xmlns="" id="{75344CED-BA3F-4442-BF98-15A16AE561E8}"/>
              </a:ext>
            </a:extLst>
          </xdr:cNvPr>
          <xdr:cNvSpPr>
            <a:spLocks noChangeArrowheads="1"/>
          </xdr:cNvSpPr>
        </xdr:nvSpPr>
        <xdr:spPr bwMode="auto">
          <a:xfrm>
            <a:off x="3515" y="3084"/>
            <a:ext cx="1362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with support +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7" name="Rectangle 146">
            <a:extLst>
              <a:ext uri="{FF2B5EF4-FFF2-40B4-BE49-F238E27FC236}">
                <a16:creationId xmlns:a16="http://schemas.microsoft.com/office/drawing/2014/main" xmlns="" id="{E85E73AC-18E0-4166-A138-9344F85F6AC4}"/>
              </a:ext>
            </a:extLst>
          </xdr:cNvPr>
          <xdr:cNvSpPr>
            <a:spLocks noChangeArrowheads="1"/>
          </xdr:cNvSpPr>
        </xdr:nvSpPr>
        <xdr:spPr bwMode="auto">
          <a:xfrm>
            <a:off x="3406" y="3145"/>
            <a:ext cx="139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Tailored computerised-CBT (CCBT) with support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8" name="Rectangle 147">
            <a:extLst>
              <a:ext uri="{FF2B5EF4-FFF2-40B4-BE49-F238E27FC236}">
                <a16:creationId xmlns:a16="http://schemas.microsoft.com/office/drawing/2014/main" xmlns="" id="{DD87EA16-6760-42C3-88DB-8B118BF7D10B}"/>
              </a:ext>
            </a:extLst>
          </xdr:cNvPr>
          <xdr:cNvSpPr>
            <a:spLocks noChangeArrowheads="1"/>
          </xdr:cNvSpPr>
        </xdr:nvSpPr>
        <xdr:spPr bwMode="auto">
          <a:xfrm>
            <a:off x="3272" y="3220"/>
            <a:ext cx="657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9" name="Rectangle 148">
            <a:extLst>
              <a:ext uri="{FF2B5EF4-FFF2-40B4-BE49-F238E27FC236}">
                <a16:creationId xmlns:a16="http://schemas.microsoft.com/office/drawing/2014/main" xmlns="" id="{8EADC066-FEB4-4C68-9CAF-4F3BF99E764D}"/>
              </a:ext>
            </a:extLst>
          </xdr:cNvPr>
          <xdr:cNvSpPr>
            <a:spLocks noChangeArrowheads="1"/>
          </xdr:cNvSpPr>
        </xdr:nvSpPr>
        <xdr:spPr bwMode="auto">
          <a:xfrm>
            <a:off x="3174" y="3298"/>
            <a:ext cx="86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+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0" name="Rectangle 149">
            <a:extLst>
              <a:ext uri="{FF2B5EF4-FFF2-40B4-BE49-F238E27FC236}">
                <a16:creationId xmlns:a16="http://schemas.microsoft.com/office/drawing/2014/main" xmlns="" id="{6017149C-BD0E-4270-B091-FB247A61353C}"/>
              </a:ext>
            </a:extLst>
          </xdr:cNvPr>
          <xdr:cNvSpPr>
            <a:spLocks noChangeArrowheads="1"/>
          </xdr:cNvSpPr>
        </xdr:nvSpPr>
        <xdr:spPr bwMode="auto">
          <a:xfrm>
            <a:off x="3057" y="3364"/>
            <a:ext cx="791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1" name="Rectangle 150">
            <a:extLst>
              <a:ext uri="{FF2B5EF4-FFF2-40B4-BE49-F238E27FC236}">
                <a16:creationId xmlns:a16="http://schemas.microsoft.com/office/drawing/2014/main" xmlns="" id="{D49FF35A-F767-4C9D-AC39-501881A2A8D1}"/>
              </a:ext>
            </a:extLst>
          </xdr:cNvPr>
          <xdr:cNvSpPr>
            <a:spLocks noChangeArrowheads="1"/>
          </xdr:cNvSpPr>
        </xdr:nvSpPr>
        <xdr:spPr bwMode="auto">
          <a:xfrm>
            <a:off x="2936" y="3450"/>
            <a:ext cx="994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+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:a16="http://schemas.microsoft.com/office/drawing/2014/main" xmlns="" id="{82761F48-2E37-411D-9668-C2AE73985C65}"/>
              </a:ext>
            </a:extLst>
          </xdr:cNvPr>
          <xdr:cNvSpPr>
            <a:spLocks noChangeArrowheads="1"/>
          </xdr:cNvSpPr>
        </xdr:nvSpPr>
        <xdr:spPr bwMode="auto">
          <a:xfrm>
            <a:off x="1009" y="3377"/>
            <a:ext cx="184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Tailored computerised psychoeducation and self-help strategies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3" name="Rectangle 152">
            <a:extLst>
              <a:ext uri="{FF2B5EF4-FFF2-40B4-BE49-F238E27FC236}">
                <a16:creationId xmlns:a16="http://schemas.microsoft.com/office/drawing/2014/main" xmlns="" id="{F0829DEF-548E-44FB-8915-F95E13530C73}"/>
              </a:ext>
            </a:extLst>
          </xdr:cNvPr>
          <xdr:cNvSpPr>
            <a:spLocks noChangeArrowheads="1"/>
          </xdr:cNvSpPr>
        </xdr:nvSpPr>
        <xdr:spPr bwMode="auto">
          <a:xfrm>
            <a:off x="1446" y="3310"/>
            <a:ext cx="128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Psychoeducational group programme +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4" name="Rectangle 153">
            <a:extLst>
              <a:ext uri="{FF2B5EF4-FFF2-40B4-BE49-F238E27FC236}">
                <a16:creationId xmlns:a16="http://schemas.microsoft.com/office/drawing/2014/main" xmlns="" id="{AE603A0B-CBD3-4B06-A2A5-D53B3F1B87DC}"/>
              </a:ext>
            </a:extLst>
          </xdr:cNvPr>
          <xdr:cNvSpPr>
            <a:spLocks noChangeArrowheads="1"/>
          </xdr:cNvSpPr>
        </xdr:nvSpPr>
        <xdr:spPr bwMode="auto">
          <a:xfrm>
            <a:off x="1614" y="3246"/>
            <a:ext cx="98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5" name="Rectangle 154">
            <a:extLst>
              <a:ext uri="{FF2B5EF4-FFF2-40B4-BE49-F238E27FC236}">
                <a16:creationId xmlns:a16="http://schemas.microsoft.com/office/drawing/2014/main" xmlns="" id="{E2DD5B5E-CA53-4658-BD82-580BEA4C1ADA}"/>
              </a:ext>
            </a:extLst>
          </xdr:cNvPr>
          <xdr:cNvSpPr>
            <a:spLocks noChangeArrowheads="1"/>
          </xdr:cNvSpPr>
        </xdr:nvSpPr>
        <xdr:spPr bwMode="auto">
          <a:xfrm>
            <a:off x="1561" y="3193"/>
            <a:ext cx="906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Emotion-focused therapy (EFT)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6" name="Rectangle 155">
            <a:extLst>
              <a:ext uri="{FF2B5EF4-FFF2-40B4-BE49-F238E27FC236}">
                <a16:creationId xmlns:a16="http://schemas.microsoft.com/office/drawing/2014/main" xmlns="" id="{69F3F6BF-68B6-4B2B-9653-AAA2937A265D}"/>
              </a:ext>
            </a:extLst>
          </xdr:cNvPr>
          <xdr:cNvSpPr>
            <a:spLocks noChangeArrowheads="1"/>
          </xdr:cNvSpPr>
        </xdr:nvSpPr>
        <xdr:spPr bwMode="auto">
          <a:xfrm>
            <a:off x="1624" y="3123"/>
            <a:ext cx="72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counselling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7" name="Rectangle 156">
            <a:extLst>
              <a:ext uri="{FF2B5EF4-FFF2-40B4-BE49-F238E27FC236}">
                <a16:creationId xmlns:a16="http://schemas.microsoft.com/office/drawing/2014/main" xmlns="" id="{D4F9842D-057F-430F-A856-FDB4F6C7B548}"/>
              </a:ext>
            </a:extLst>
          </xdr:cNvPr>
          <xdr:cNvSpPr>
            <a:spLocks noChangeArrowheads="1"/>
          </xdr:cNvSpPr>
        </xdr:nvSpPr>
        <xdr:spPr bwMode="auto">
          <a:xfrm>
            <a:off x="1537" y="3067"/>
            <a:ext cx="725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Non-directive counselling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8" name="Rectangle 157">
            <a:extLst>
              <a:ext uri="{FF2B5EF4-FFF2-40B4-BE49-F238E27FC236}">
                <a16:creationId xmlns:a16="http://schemas.microsoft.com/office/drawing/2014/main" xmlns="" id="{BA4A1EFE-DB6A-4DD1-B776-BB08143C8B76}"/>
              </a:ext>
            </a:extLst>
          </xdr:cNvPr>
          <xdr:cNvSpPr>
            <a:spLocks noChangeArrowheads="1"/>
          </xdr:cNvSpPr>
        </xdr:nvSpPr>
        <xdr:spPr bwMode="auto">
          <a:xfrm>
            <a:off x="1163" y="3005"/>
            <a:ext cx="1001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Psychodynamic counselling +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9" name="Rectangle 158">
            <a:extLst>
              <a:ext uri="{FF2B5EF4-FFF2-40B4-BE49-F238E27FC236}">
                <a16:creationId xmlns:a16="http://schemas.microsoft.com/office/drawing/2014/main" xmlns="" id="{595E2DF1-B1E7-46A5-8653-8D2242A01F9A}"/>
              </a:ext>
            </a:extLst>
          </xdr:cNvPr>
          <xdr:cNvSpPr>
            <a:spLocks noChangeArrowheads="1"/>
          </xdr:cNvSpPr>
        </xdr:nvSpPr>
        <xdr:spPr bwMode="auto">
          <a:xfrm>
            <a:off x="1115" y="2923"/>
            <a:ext cx="96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Relational client-centered therapy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0" name="Rectangle 159">
            <a:extLst>
              <a:ext uri="{FF2B5EF4-FFF2-40B4-BE49-F238E27FC236}">
                <a16:creationId xmlns:a16="http://schemas.microsoft.com/office/drawing/2014/main" xmlns="" id="{627043BF-C8EC-4B3A-A226-26C4489978D3}"/>
              </a:ext>
            </a:extLst>
          </xdr:cNvPr>
          <xdr:cNvSpPr>
            <a:spLocks noChangeArrowheads="1"/>
          </xdr:cNvSpPr>
        </xdr:nvSpPr>
        <xdr:spPr bwMode="auto">
          <a:xfrm>
            <a:off x="1253" y="2848"/>
            <a:ext cx="75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individual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1" name="Rectangle 160">
            <a:extLst>
              <a:ext uri="{FF2B5EF4-FFF2-40B4-BE49-F238E27FC236}">
                <a16:creationId xmlns:a16="http://schemas.microsoft.com/office/drawing/2014/main" xmlns="" id="{F67D2498-20B3-49CD-BDF0-FB3C38DD2E98}"/>
              </a:ext>
            </a:extLst>
          </xdr:cNvPr>
          <xdr:cNvSpPr>
            <a:spLocks noChangeArrowheads="1"/>
          </xdr:cNvSpPr>
        </xdr:nvSpPr>
        <xdr:spPr bwMode="auto">
          <a:xfrm>
            <a:off x="681" y="2751"/>
            <a:ext cx="125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individual + enhanced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2" name="Rectangle 161">
            <a:extLst>
              <a:ext uri="{FF2B5EF4-FFF2-40B4-BE49-F238E27FC236}">
                <a16:creationId xmlns:a16="http://schemas.microsoft.com/office/drawing/2014/main" xmlns="" id="{B6192969-02CC-4B31-9FA8-14684C457EAB}"/>
              </a:ext>
            </a:extLst>
          </xdr:cNvPr>
          <xdr:cNvSpPr>
            <a:spLocks noChangeArrowheads="1"/>
          </xdr:cNvSpPr>
        </xdr:nvSpPr>
        <xdr:spPr bwMode="auto">
          <a:xfrm>
            <a:off x="1085" y="2652"/>
            <a:ext cx="784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3" name="Rectangle 162">
            <a:extLst>
              <a:ext uri="{FF2B5EF4-FFF2-40B4-BE49-F238E27FC236}">
                <a16:creationId xmlns:a16="http://schemas.microsoft.com/office/drawing/2014/main" xmlns="" id="{BA5C48DF-815C-42C0-B614-DC2B6ED1E170}"/>
              </a:ext>
            </a:extLst>
          </xdr:cNvPr>
          <xdr:cNvSpPr>
            <a:spLocks noChangeArrowheads="1"/>
          </xdr:cNvSpPr>
        </xdr:nvSpPr>
        <xdr:spPr bwMode="auto">
          <a:xfrm>
            <a:off x="705" y="2555"/>
            <a:ext cx="1114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therapy (Lewinsohn 1976)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4" name="Rectangle 163">
            <a:extLst>
              <a:ext uri="{FF2B5EF4-FFF2-40B4-BE49-F238E27FC236}">
                <a16:creationId xmlns:a16="http://schemas.microsoft.com/office/drawing/2014/main" xmlns="" id="{7ED0622B-47D2-466D-AEB2-4DF9CDF85BA8}"/>
              </a:ext>
            </a:extLst>
          </xdr:cNvPr>
          <xdr:cNvSpPr>
            <a:spLocks noChangeArrowheads="1"/>
          </xdr:cNvSpPr>
        </xdr:nvSpPr>
        <xdr:spPr bwMode="auto">
          <a:xfrm>
            <a:off x="777" y="2444"/>
            <a:ext cx="1007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5" name="Rectangle 164">
            <a:extLst>
              <a:ext uri="{FF2B5EF4-FFF2-40B4-BE49-F238E27FC236}">
                <a16:creationId xmlns:a16="http://schemas.microsoft.com/office/drawing/2014/main" xmlns="" id="{9771D880-91F0-46A4-BD28-5E602BF9DC93}"/>
              </a:ext>
            </a:extLst>
          </xdr:cNvPr>
          <xdr:cNvSpPr>
            <a:spLocks noChangeArrowheads="1"/>
          </xdr:cNvSpPr>
        </xdr:nvSpPr>
        <xdr:spPr bwMode="auto">
          <a:xfrm>
            <a:off x="791" y="2326"/>
            <a:ext cx="966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6" name="Rectangle 165">
            <a:extLst>
              <a:ext uri="{FF2B5EF4-FFF2-40B4-BE49-F238E27FC236}">
                <a16:creationId xmlns:a16="http://schemas.microsoft.com/office/drawing/2014/main" xmlns="" id="{6E14D87C-BBD8-45E8-AE84-A056AFC1C39C}"/>
              </a:ext>
            </a:extLst>
          </xdr:cNvPr>
          <xdr:cNvSpPr>
            <a:spLocks noChangeArrowheads="1"/>
          </xdr:cNvSpPr>
        </xdr:nvSpPr>
        <xdr:spPr bwMode="auto">
          <a:xfrm>
            <a:off x="564" y="2218"/>
            <a:ext cx="1169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7" name="Rectangle 166">
            <a:extLst>
              <a:ext uri="{FF2B5EF4-FFF2-40B4-BE49-F238E27FC236}">
                <a16:creationId xmlns:a16="http://schemas.microsoft.com/office/drawing/2014/main" xmlns="" id="{F702CAAE-55E0-4C68-BD8F-BAE7EC0871AC}"/>
              </a:ext>
            </a:extLst>
          </xdr:cNvPr>
          <xdr:cNvSpPr>
            <a:spLocks noChangeArrowheads="1"/>
          </xdr:cNvSpPr>
        </xdr:nvSpPr>
        <xdr:spPr bwMode="auto">
          <a:xfrm>
            <a:off x="201" y="2093"/>
            <a:ext cx="1545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Rational emotive behaviour therapy (REBT) individual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8" name="Rectangle 167">
            <a:extLst>
              <a:ext uri="{FF2B5EF4-FFF2-40B4-BE49-F238E27FC236}">
                <a16:creationId xmlns:a16="http://schemas.microsoft.com/office/drawing/2014/main" xmlns="" id="{97762424-65DF-4515-A605-686EC678E644}"/>
              </a:ext>
            </a:extLst>
          </xdr:cNvPr>
          <xdr:cNvSpPr>
            <a:spLocks noChangeArrowheads="1"/>
          </xdr:cNvSpPr>
        </xdr:nvSpPr>
        <xdr:spPr bwMode="auto">
          <a:xfrm>
            <a:off x="629" y="1983"/>
            <a:ext cx="1119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individual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9" name="Rectangle 168">
            <a:extLst>
              <a:ext uri="{FF2B5EF4-FFF2-40B4-BE49-F238E27FC236}">
                <a16:creationId xmlns:a16="http://schemas.microsoft.com/office/drawing/2014/main" xmlns="" id="{56DF4F0F-6305-49E8-88C5-A3B7C546F0D6}"/>
              </a:ext>
            </a:extLst>
          </xdr:cNvPr>
          <xdr:cNvSpPr>
            <a:spLocks noChangeArrowheads="1"/>
          </xdr:cNvSpPr>
        </xdr:nvSpPr>
        <xdr:spPr bwMode="auto">
          <a:xfrm>
            <a:off x="870" y="1869"/>
            <a:ext cx="90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0" name="Rectangle 169">
            <a:extLst>
              <a:ext uri="{FF2B5EF4-FFF2-40B4-BE49-F238E27FC236}">
                <a16:creationId xmlns:a16="http://schemas.microsoft.com/office/drawing/2014/main" xmlns="" id="{43BA0D02-361B-4597-9C27-C22E7EB45223}"/>
              </a:ext>
            </a:extLst>
          </xdr:cNvPr>
          <xdr:cNvSpPr>
            <a:spLocks noChangeArrowheads="1"/>
          </xdr:cNvSpPr>
        </xdr:nvSpPr>
        <xdr:spPr bwMode="auto">
          <a:xfrm>
            <a:off x="704" y="1771"/>
            <a:ext cx="1106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 +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1" name="Rectangle 170">
            <a:extLst>
              <a:ext uri="{FF2B5EF4-FFF2-40B4-BE49-F238E27FC236}">
                <a16:creationId xmlns:a16="http://schemas.microsoft.com/office/drawing/2014/main" xmlns="" id="{D3CFA747-C89E-453D-AB17-846333BAF2E2}"/>
              </a:ext>
            </a:extLst>
          </xdr:cNvPr>
          <xdr:cNvSpPr>
            <a:spLocks noChangeArrowheads="1"/>
          </xdr:cNvSpPr>
        </xdr:nvSpPr>
        <xdr:spPr bwMode="auto">
          <a:xfrm>
            <a:off x="515" y="1660"/>
            <a:ext cx="1329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Coping with Depression course (group) + TAU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2" name="Rectangle 171">
            <a:extLst>
              <a:ext uri="{FF2B5EF4-FFF2-40B4-BE49-F238E27FC236}">
                <a16:creationId xmlns:a16="http://schemas.microsoft.com/office/drawing/2014/main" xmlns="" id="{FB0D9C1F-77C2-45B7-A020-37D19EC714E3}"/>
              </a:ext>
            </a:extLst>
          </xdr:cNvPr>
          <xdr:cNvSpPr>
            <a:spLocks noChangeArrowheads="1"/>
          </xdr:cNvSpPr>
        </xdr:nvSpPr>
        <xdr:spPr bwMode="auto">
          <a:xfrm>
            <a:off x="619" y="1562"/>
            <a:ext cx="129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any TCA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3" name="Rectangle 172">
            <a:extLst>
              <a:ext uri="{FF2B5EF4-FFF2-40B4-BE49-F238E27FC236}">
                <a16:creationId xmlns:a16="http://schemas.microsoft.com/office/drawing/2014/main" xmlns="" id="{C776ADF2-130A-45AB-B39F-0549AB5A97B3}"/>
              </a:ext>
            </a:extLst>
          </xdr:cNvPr>
          <xdr:cNvSpPr>
            <a:spLocks noChangeArrowheads="1"/>
          </xdr:cNvSpPr>
        </xdr:nvSpPr>
        <xdr:spPr bwMode="auto">
          <a:xfrm>
            <a:off x="611" y="1454"/>
            <a:ext cx="1356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imipramine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4" name="Rectangle 173">
            <a:extLst>
              <a:ext uri="{FF2B5EF4-FFF2-40B4-BE49-F238E27FC236}">
                <a16:creationId xmlns:a16="http://schemas.microsoft.com/office/drawing/2014/main" xmlns="" id="{2DE719D1-1EB5-4D21-A8D9-0D3D273541A7}"/>
              </a:ext>
            </a:extLst>
          </xdr:cNvPr>
          <xdr:cNvSpPr>
            <a:spLocks noChangeArrowheads="1"/>
          </xdr:cNvSpPr>
        </xdr:nvSpPr>
        <xdr:spPr bwMode="auto">
          <a:xfrm>
            <a:off x="748" y="1363"/>
            <a:ext cx="129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 + imipramine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5" name="Rectangle 174">
            <a:extLst>
              <a:ext uri="{FF2B5EF4-FFF2-40B4-BE49-F238E27FC236}">
                <a16:creationId xmlns:a16="http://schemas.microsoft.com/office/drawing/2014/main" xmlns="" id="{BDA7154E-C6EF-4CEC-97E9-C0E86E6D06A8}"/>
              </a:ext>
            </a:extLst>
          </xdr:cNvPr>
          <xdr:cNvSpPr>
            <a:spLocks noChangeArrowheads="1"/>
          </xdr:cNvSpPr>
        </xdr:nvSpPr>
        <xdr:spPr bwMode="auto">
          <a:xfrm>
            <a:off x="1014" y="1282"/>
            <a:ext cx="1099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individual + any SSRI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6" name="Rectangle 175">
            <a:extLst>
              <a:ext uri="{FF2B5EF4-FFF2-40B4-BE49-F238E27FC236}">
                <a16:creationId xmlns:a16="http://schemas.microsoft.com/office/drawing/2014/main" xmlns="" id="{B6EA8EF1-96FB-4751-B563-2A000C2F7E14}"/>
              </a:ext>
            </a:extLst>
          </xdr:cNvPr>
          <xdr:cNvSpPr>
            <a:spLocks noChangeArrowheads="1"/>
          </xdr:cNvSpPr>
        </xdr:nvSpPr>
        <xdr:spPr bwMode="auto">
          <a:xfrm>
            <a:off x="1107" y="1201"/>
            <a:ext cx="1101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Supportive psychotherapy + any SSRI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7" name="Rectangle 176">
            <a:extLst>
              <a:ext uri="{FF2B5EF4-FFF2-40B4-BE49-F238E27FC236}">
                <a16:creationId xmlns:a16="http://schemas.microsoft.com/office/drawing/2014/main" xmlns="" id="{730225A5-90F8-4026-8DA7-C7695CD7020C}"/>
              </a:ext>
            </a:extLst>
          </xdr:cNvPr>
          <xdr:cNvSpPr>
            <a:spLocks noChangeArrowheads="1"/>
          </xdr:cNvSpPr>
        </xdr:nvSpPr>
        <xdr:spPr bwMode="auto">
          <a:xfrm>
            <a:off x="1051" y="1131"/>
            <a:ext cx="1269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 + any AD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8" name="Rectangle 177">
            <a:extLst>
              <a:ext uri="{FF2B5EF4-FFF2-40B4-BE49-F238E27FC236}">
                <a16:creationId xmlns:a16="http://schemas.microsoft.com/office/drawing/2014/main" xmlns="" id="{6BAAE9FF-F39C-45E8-BBD1-41619C9EAC57}"/>
              </a:ext>
            </a:extLst>
          </xdr:cNvPr>
          <xdr:cNvSpPr>
            <a:spLocks noChangeArrowheads="1"/>
          </xdr:cNvSpPr>
        </xdr:nvSpPr>
        <xdr:spPr bwMode="auto">
          <a:xfrm>
            <a:off x="635" y="1063"/>
            <a:ext cx="1795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AD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9" name="Rectangle 178">
            <a:extLst>
              <a:ext uri="{FF2B5EF4-FFF2-40B4-BE49-F238E27FC236}">
                <a16:creationId xmlns:a16="http://schemas.microsoft.com/office/drawing/2014/main" xmlns="" id="{2C1C75AE-1688-4FD4-BC4A-DD2F1BB532DA}"/>
              </a:ext>
            </a:extLst>
          </xdr:cNvPr>
          <xdr:cNvSpPr>
            <a:spLocks noChangeArrowheads="1"/>
          </xdr:cNvSpPr>
        </xdr:nvSpPr>
        <xdr:spPr bwMode="auto">
          <a:xfrm>
            <a:off x="676" y="977"/>
            <a:ext cx="185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SSRI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0" name="Rectangle 179">
            <a:extLst>
              <a:ext uri="{FF2B5EF4-FFF2-40B4-BE49-F238E27FC236}">
                <a16:creationId xmlns:a16="http://schemas.microsoft.com/office/drawing/2014/main" xmlns="" id="{D4C23862-E9D7-4D9B-9BE7-34946C8018F0}"/>
              </a:ext>
            </a:extLst>
          </xdr:cNvPr>
          <xdr:cNvSpPr>
            <a:spLocks noChangeArrowheads="1"/>
          </xdr:cNvSpPr>
        </xdr:nvSpPr>
        <xdr:spPr bwMode="auto">
          <a:xfrm>
            <a:off x="1288" y="904"/>
            <a:ext cx="1372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Pill placebo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1" name="Rectangle 180">
            <a:extLst>
              <a:ext uri="{FF2B5EF4-FFF2-40B4-BE49-F238E27FC236}">
                <a16:creationId xmlns:a16="http://schemas.microsoft.com/office/drawing/2014/main" xmlns="" id="{F24E6A92-83DE-4730-9ADD-367887A73E22}"/>
              </a:ext>
            </a:extLst>
          </xdr:cNvPr>
          <xdr:cNvSpPr>
            <a:spLocks noChangeArrowheads="1"/>
          </xdr:cNvSpPr>
        </xdr:nvSpPr>
        <xdr:spPr bwMode="auto">
          <a:xfrm>
            <a:off x="2179" y="828"/>
            <a:ext cx="60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Sertraline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2" name="Rectangle 181">
            <a:extLst>
              <a:ext uri="{FF2B5EF4-FFF2-40B4-BE49-F238E27FC236}">
                <a16:creationId xmlns:a16="http://schemas.microsoft.com/office/drawing/2014/main" xmlns="" id="{B9F7FB91-F793-49DB-A705-27787F9717C7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20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9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2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14</xdr:col>
      <xdr:colOff>0</xdr:colOff>
      <xdr:row>1</xdr:row>
      <xdr:rowOff>0</xdr:rowOff>
    </xdr:from>
    <xdr:to>
      <xdr:col>29</xdr:col>
      <xdr:colOff>0</xdr:colOff>
      <xdr:row>25</xdr:row>
      <xdr:rowOff>184150</xdr:rowOff>
    </xdr:to>
    <xdr:grpSp>
      <xdr:nvGrpSpPr>
        <xdr:cNvPr id="383" name="Group 382">
          <a:extLst>
            <a:ext uri="{FF2B5EF4-FFF2-40B4-BE49-F238E27FC236}">
              <a16:creationId xmlns:a16="http://schemas.microsoft.com/office/drawing/2014/main" xmlns="" id="{95A18ED2-711D-4988-8A6E-98386A0CFB41}"/>
            </a:ext>
          </a:extLst>
        </xdr:cNvPr>
        <xdr:cNvGrpSpPr>
          <a:grpSpLocks noChangeAspect="1"/>
        </xdr:cNvGrpSpPr>
      </xdr:nvGrpSpPr>
      <xdr:grpSpPr bwMode="auto">
        <a:xfrm>
          <a:off x="8534400" y="190500"/>
          <a:ext cx="9144000" cy="4756150"/>
          <a:chOff x="0" y="662"/>
          <a:chExt cx="5760" cy="2996"/>
        </a:xfrm>
      </xdr:grpSpPr>
      <xdr:sp macro="" textlink="">
        <xdr:nvSpPr>
          <xdr:cNvPr id="384" name="AutoShape 3">
            <a:extLst>
              <a:ext uri="{FF2B5EF4-FFF2-40B4-BE49-F238E27FC236}">
                <a16:creationId xmlns:a16="http://schemas.microsoft.com/office/drawing/2014/main" xmlns="" id="{AD6C3124-EFD2-4D22-9291-24A7E7EB921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662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4000"/>
          </a:p>
        </xdr:txBody>
      </xdr:sp>
      <xdr:grpSp>
        <xdr:nvGrpSpPr>
          <xdr:cNvPr id="385" name="Group 384">
            <a:extLst>
              <a:ext uri="{FF2B5EF4-FFF2-40B4-BE49-F238E27FC236}">
                <a16:creationId xmlns:a16="http://schemas.microsoft.com/office/drawing/2014/main" xmlns="" id="{5FA7E1CC-227B-4B77-97B4-2887CA3F641F}"/>
              </a:ext>
            </a:extLst>
          </xdr:cNvPr>
          <xdr:cNvGrpSpPr>
            <a:grpSpLocks/>
          </xdr:cNvGrpSpPr>
        </xdr:nvGrpSpPr>
        <xdr:grpSpPr bwMode="auto">
          <a:xfrm>
            <a:off x="98" y="890"/>
            <a:ext cx="5426" cy="2544"/>
            <a:chOff x="98" y="890"/>
            <a:chExt cx="5426" cy="2544"/>
          </a:xfrm>
        </xdr:grpSpPr>
        <xdr:sp macro="" textlink="">
          <xdr:nvSpPr>
            <xdr:cNvPr id="393" name="Freeform 5">
              <a:extLst>
                <a:ext uri="{FF2B5EF4-FFF2-40B4-BE49-F238E27FC236}">
                  <a16:creationId xmlns:a16="http://schemas.microsoft.com/office/drawing/2014/main" xmlns="" id="{A456146D-1BE2-4B23-9D6B-B2344A1E7E10}"/>
                </a:ext>
              </a:extLst>
            </xdr:cNvPr>
            <xdr:cNvSpPr>
              <a:spLocks/>
            </xdr:cNvSpPr>
          </xdr:nvSpPr>
          <xdr:spPr bwMode="auto">
            <a:xfrm>
              <a:off x="2907" y="1055"/>
              <a:ext cx="864" cy="460"/>
            </a:xfrm>
            <a:custGeom>
              <a:avLst/>
              <a:gdLst>
                <a:gd name="T0" fmla="*/ 861 w 864"/>
                <a:gd name="T1" fmla="*/ 460 h 460"/>
                <a:gd name="T2" fmla="*/ 0 w 864"/>
                <a:gd name="T3" fmla="*/ 6 h 460"/>
                <a:gd name="T4" fmla="*/ 0 w 864"/>
                <a:gd name="T5" fmla="*/ 0 h 460"/>
                <a:gd name="T6" fmla="*/ 864 w 864"/>
                <a:gd name="T7" fmla="*/ 457 h 460"/>
                <a:gd name="T8" fmla="*/ 861 w 864"/>
                <a:gd name="T9" fmla="*/ 460 h 4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64" h="460">
                  <a:moveTo>
                    <a:pt x="861" y="460"/>
                  </a:moveTo>
                  <a:lnTo>
                    <a:pt x="0" y="6"/>
                  </a:lnTo>
                  <a:lnTo>
                    <a:pt x="0" y="0"/>
                  </a:lnTo>
                  <a:lnTo>
                    <a:pt x="864" y="457"/>
                  </a:lnTo>
                  <a:lnTo>
                    <a:pt x="861" y="46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394" name="Freeform 6">
              <a:extLst>
                <a:ext uri="{FF2B5EF4-FFF2-40B4-BE49-F238E27FC236}">
                  <a16:creationId xmlns:a16="http://schemas.microsoft.com/office/drawing/2014/main" xmlns="" id="{4E2C1F83-0471-454D-8B38-B52A15E699A9}"/>
                </a:ext>
              </a:extLst>
            </xdr:cNvPr>
            <xdr:cNvSpPr>
              <a:spLocks/>
            </xdr:cNvSpPr>
          </xdr:nvSpPr>
          <xdr:spPr bwMode="auto">
            <a:xfrm>
              <a:off x="2907" y="1055"/>
              <a:ext cx="864" cy="460"/>
            </a:xfrm>
            <a:custGeom>
              <a:avLst/>
              <a:gdLst>
                <a:gd name="T0" fmla="*/ 287 w 288"/>
                <a:gd name="T1" fmla="*/ 153 h 153"/>
                <a:gd name="T2" fmla="*/ 0 w 288"/>
                <a:gd name="T3" fmla="*/ 2 h 153"/>
                <a:gd name="T4" fmla="*/ 0 w 288"/>
                <a:gd name="T5" fmla="*/ 0 h 153"/>
                <a:gd name="T6" fmla="*/ 288 w 288"/>
                <a:gd name="T7" fmla="*/ 152 h 153"/>
                <a:gd name="T8" fmla="*/ 287 w 288"/>
                <a:gd name="T9" fmla="*/ 153 h 1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8" h="153">
                  <a:moveTo>
                    <a:pt x="287" y="153"/>
                  </a:moveTo>
                  <a:lnTo>
                    <a:pt x="0" y="2"/>
                  </a:lnTo>
                  <a:lnTo>
                    <a:pt x="0" y="0"/>
                  </a:lnTo>
                  <a:lnTo>
                    <a:pt x="288" y="152"/>
                  </a:lnTo>
                  <a:lnTo>
                    <a:pt x="287" y="15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395" name="Freeform 7">
              <a:extLst>
                <a:ext uri="{FF2B5EF4-FFF2-40B4-BE49-F238E27FC236}">
                  <a16:creationId xmlns:a16="http://schemas.microsoft.com/office/drawing/2014/main" xmlns="" id="{F79D10A6-EE86-4CF3-95C9-75CE71E60BAA}"/>
                </a:ext>
              </a:extLst>
            </xdr:cNvPr>
            <xdr:cNvSpPr>
              <a:spLocks/>
            </xdr:cNvSpPr>
          </xdr:nvSpPr>
          <xdr:spPr bwMode="auto">
            <a:xfrm>
              <a:off x="2904" y="1058"/>
              <a:ext cx="987" cy="700"/>
            </a:xfrm>
            <a:custGeom>
              <a:avLst/>
              <a:gdLst>
                <a:gd name="T0" fmla="*/ 984 w 987"/>
                <a:gd name="T1" fmla="*/ 700 h 700"/>
                <a:gd name="T2" fmla="*/ 0 w 987"/>
                <a:gd name="T3" fmla="*/ 3 h 700"/>
                <a:gd name="T4" fmla="*/ 3 w 987"/>
                <a:gd name="T5" fmla="*/ 0 h 700"/>
                <a:gd name="T6" fmla="*/ 987 w 987"/>
                <a:gd name="T7" fmla="*/ 697 h 700"/>
                <a:gd name="T8" fmla="*/ 984 w 987"/>
                <a:gd name="T9" fmla="*/ 700 h 7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87" h="700">
                  <a:moveTo>
                    <a:pt x="984" y="700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987" y="697"/>
                  </a:lnTo>
                  <a:lnTo>
                    <a:pt x="984" y="70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396" name="Freeform 8">
              <a:extLst>
                <a:ext uri="{FF2B5EF4-FFF2-40B4-BE49-F238E27FC236}">
                  <a16:creationId xmlns:a16="http://schemas.microsoft.com/office/drawing/2014/main" xmlns="" id="{2F6F050B-DC95-40CE-9CE3-1CCB194292D7}"/>
                </a:ext>
              </a:extLst>
            </xdr:cNvPr>
            <xdr:cNvSpPr>
              <a:spLocks/>
            </xdr:cNvSpPr>
          </xdr:nvSpPr>
          <xdr:spPr bwMode="auto">
            <a:xfrm>
              <a:off x="2904" y="1058"/>
              <a:ext cx="987" cy="700"/>
            </a:xfrm>
            <a:custGeom>
              <a:avLst/>
              <a:gdLst>
                <a:gd name="T0" fmla="*/ 328 w 329"/>
                <a:gd name="T1" fmla="*/ 233 h 233"/>
                <a:gd name="T2" fmla="*/ 0 w 329"/>
                <a:gd name="T3" fmla="*/ 1 h 233"/>
                <a:gd name="T4" fmla="*/ 1 w 329"/>
                <a:gd name="T5" fmla="*/ 0 h 233"/>
                <a:gd name="T6" fmla="*/ 329 w 329"/>
                <a:gd name="T7" fmla="*/ 232 h 233"/>
                <a:gd name="T8" fmla="*/ 328 w 329"/>
                <a:gd name="T9" fmla="*/ 233 h 2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9" h="233">
                  <a:moveTo>
                    <a:pt x="328" y="233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329" y="232"/>
                  </a:lnTo>
                  <a:lnTo>
                    <a:pt x="328" y="23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397" name="Freeform 9">
              <a:extLst>
                <a:ext uri="{FF2B5EF4-FFF2-40B4-BE49-F238E27FC236}">
                  <a16:creationId xmlns:a16="http://schemas.microsoft.com/office/drawing/2014/main" xmlns="" id="{791A7498-7910-4746-A0F4-F8696E6BD57F}"/>
                </a:ext>
              </a:extLst>
            </xdr:cNvPr>
            <xdr:cNvSpPr>
              <a:spLocks/>
            </xdr:cNvSpPr>
          </xdr:nvSpPr>
          <xdr:spPr bwMode="auto">
            <a:xfrm>
              <a:off x="2901" y="1058"/>
              <a:ext cx="1077" cy="952"/>
            </a:xfrm>
            <a:custGeom>
              <a:avLst/>
              <a:gdLst>
                <a:gd name="T0" fmla="*/ 1068 w 1077"/>
                <a:gd name="T1" fmla="*/ 952 h 952"/>
                <a:gd name="T2" fmla="*/ 0 w 1077"/>
                <a:gd name="T3" fmla="*/ 9 h 952"/>
                <a:gd name="T4" fmla="*/ 6 w 1077"/>
                <a:gd name="T5" fmla="*/ 0 h 952"/>
                <a:gd name="T6" fmla="*/ 1077 w 1077"/>
                <a:gd name="T7" fmla="*/ 943 h 952"/>
                <a:gd name="T8" fmla="*/ 1068 w 1077"/>
                <a:gd name="T9" fmla="*/ 952 h 9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77" h="952">
                  <a:moveTo>
                    <a:pt x="1068" y="952"/>
                  </a:moveTo>
                  <a:lnTo>
                    <a:pt x="0" y="9"/>
                  </a:lnTo>
                  <a:lnTo>
                    <a:pt x="6" y="0"/>
                  </a:lnTo>
                  <a:lnTo>
                    <a:pt x="1077" y="943"/>
                  </a:lnTo>
                  <a:lnTo>
                    <a:pt x="1068" y="95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398" name="Freeform 10">
              <a:extLst>
                <a:ext uri="{FF2B5EF4-FFF2-40B4-BE49-F238E27FC236}">
                  <a16:creationId xmlns:a16="http://schemas.microsoft.com/office/drawing/2014/main" xmlns="" id="{70872A0D-C6A5-4221-9D1D-4331BAD631CC}"/>
                </a:ext>
              </a:extLst>
            </xdr:cNvPr>
            <xdr:cNvSpPr>
              <a:spLocks/>
            </xdr:cNvSpPr>
          </xdr:nvSpPr>
          <xdr:spPr bwMode="auto">
            <a:xfrm>
              <a:off x="2901" y="1058"/>
              <a:ext cx="1077" cy="952"/>
            </a:xfrm>
            <a:custGeom>
              <a:avLst/>
              <a:gdLst>
                <a:gd name="T0" fmla="*/ 356 w 359"/>
                <a:gd name="T1" fmla="*/ 317 h 317"/>
                <a:gd name="T2" fmla="*/ 0 w 359"/>
                <a:gd name="T3" fmla="*/ 3 h 317"/>
                <a:gd name="T4" fmla="*/ 2 w 359"/>
                <a:gd name="T5" fmla="*/ 0 h 317"/>
                <a:gd name="T6" fmla="*/ 359 w 359"/>
                <a:gd name="T7" fmla="*/ 314 h 317"/>
                <a:gd name="T8" fmla="*/ 356 w 359"/>
                <a:gd name="T9" fmla="*/ 317 h 3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9" h="317">
                  <a:moveTo>
                    <a:pt x="356" y="317"/>
                  </a:moveTo>
                  <a:lnTo>
                    <a:pt x="0" y="3"/>
                  </a:lnTo>
                  <a:lnTo>
                    <a:pt x="2" y="0"/>
                  </a:lnTo>
                  <a:lnTo>
                    <a:pt x="359" y="314"/>
                  </a:lnTo>
                  <a:lnTo>
                    <a:pt x="356" y="31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399" name="Freeform 11">
              <a:extLst>
                <a:ext uri="{FF2B5EF4-FFF2-40B4-BE49-F238E27FC236}">
                  <a16:creationId xmlns:a16="http://schemas.microsoft.com/office/drawing/2014/main" xmlns="" id="{8D81E642-E027-4367-B7DD-53FD0D7F5005}"/>
                </a:ext>
              </a:extLst>
            </xdr:cNvPr>
            <xdr:cNvSpPr>
              <a:spLocks/>
            </xdr:cNvSpPr>
          </xdr:nvSpPr>
          <xdr:spPr bwMode="auto">
            <a:xfrm>
              <a:off x="2901" y="1064"/>
              <a:ext cx="1059" cy="1207"/>
            </a:xfrm>
            <a:custGeom>
              <a:avLst/>
              <a:gdLst>
                <a:gd name="T0" fmla="*/ 1056 w 1059"/>
                <a:gd name="T1" fmla="*/ 1207 h 1207"/>
                <a:gd name="T2" fmla="*/ 0 w 1059"/>
                <a:gd name="T3" fmla="*/ 0 h 1207"/>
                <a:gd name="T4" fmla="*/ 3 w 1059"/>
                <a:gd name="T5" fmla="*/ 0 h 1207"/>
                <a:gd name="T6" fmla="*/ 1059 w 1059"/>
                <a:gd name="T7" fmla="*/ 1204 h 1207"/>
                <a:gd name="T8" fmla="*/ 1056 w 1059"/>
                <a:gd name="T9" fmla="*/ 1207 h 12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59" h="1207">
                  <a:moveTo>
                    <a:pt x="1056" y="1207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1059" y="1204"/>
                  </a:lnTo>
                  <a:lnTo>
                    <a:pt x="1056" y="120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00" name="Freeform 12">
              <a:extLst>
                <a:ext uri="{FF2B5EF4-FFF2-40B4-BE49-F238E27FC236}">
                  <a16:creationId xmlns:a16="http://schemas.microsoft.com/office/drawing/2014/main" xmlns="" id="{B57FAA18-6838-4299-BB21-4E03530D3B68}"/>
                </a:ext>
              </a:extLst>
            </xdr:cNvPr>
            <xdr:cNvSpPr>
              <a:spLocks/>
            </xdr:cNvSpPr>
          </xdr:nvSpPr>
          <xdr:spPr bwMode="auto">
            <a:xfrm>
              <a:off x="2901" y="1064"/>
              <a:ext cx="1059" cy="1207"/>
            </a:xfrm>
            <a:custGeom>
              <a:avLst/>
              <a:gdLst>
                <a:gd name="T0" fmla="*/ 352 w 353"/>
                <a:gd name="T1" fmla="*/ 402 h 402"/>
                <a:gd name="T2" fmla="*/ 0 w 353"/>
                <a:gd name="T3" fmla="*/ 0 h 402"/>
                <a:gd name="T4" fmla="*/ 1 w 353"/>
                <a:gd name="T5" fmla="*/ 0 h 402"/>
                <a:gd name="T6" fmla="*/ 353 w 353"/>
                <a:gd name="T7" fmla="*/ 401 h 402"/>
                <a:gd name="T8" fmla="*/ 352 w 353"/>
                <a:gd name="T9" fmla="*/ 402 h 4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3" h="402">
                  <a:moveTo>
                    <a:pt x="352" y="402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353" y="401"/>
                  </a:lnTo>
                  <a:lnTo>
                    <a:pt x="352" y="40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01" name="Freeform 13">
              <a:extLst>
                <a:ext uri="{FF2B5EF4-FFF2-40B4-BE49-F238E27FC236}">
                  <a16:creationId xmlns:a16="http://schemas.microsoft.com/office/drawing/2014/main" xmlns="" id="{CA260EAB-2140-4172-9FE6-CD48E0664E11}"/>
                </a:ext>
              </a:extLst>
            </xdr:cNvPr>
            <xdr:cNvSpPr>
              <a:spLocks/>
            </xdr:cNvSpPr>
          </xdr:nvSpPr>
          <xdr:spPr bwMode="auto">
            <a:xfrm>
              <a:off x="2898" y="1067"/>
              <a:ext cx="1011" cy="1474"/>
            </a:xfrm>
            <a:custGeom>
              <a:avLst/>
              <a:gdLst>
                <a:gd name="T0" fmla="*/ 1008 w 1011"/>
                <a:gd name="T1" fmla="*/ 1474 h 1474"/>
                <a:gd name="T2" fmla="*/ 0 w 1011"/>
                <a:gd name="T3" fmla="*/ 0 h 1474"/>
                <a:gd name="T4" fmla="*/ 3 w 1011"/>
                <a:gd name="T5" fmla="*/ 0 h 1474"/>
                <a:gd name="T6" fmla="*/ 1011 w 1011"/>
                <a:gd name="T7" fmla="*/ 1471 h 1474"/>
                <a:gd name="T8" fmla="*/ 1008 w 1011"/>
                <a:gd name="T9" fmla="*/ 1474 h 14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11" h="1474">
                  <a:moveTo>
                    <a:pt x="1008" y="1474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1011" y="1471"/>
                  </a:lnTo>
                  <a:lnTo>
                    <a:pt x="1008" y="147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02" name="Freeform 14">
              <a:extLst>
                <a:ext uri="{FF2B5EF4-FFF2-40B4-BE49-F238E27FC236}">
                  <a16:creationId xmlns:a16="http://schemas.microsoft.com/office/drawing/2014/main" xmlns="" id="{7B49383E-F614-48DF-B9B4-C643A675D6CD}"/>
                </a:ext>
              </a:extLst>
            </xdr:cNvPr>
            <xdr:cNvSpPr>
              <a:spLocks/>
            </xdr:cNvSpPr>
          </xdr:nvSpPr>
          <xdr:spPr bwMode="auto">
            <a:xfrm>
              <a:off x="2898" y="1067"/>
              <a:ext cx="1011" cy="1474"/>
            </a:xfrm>
            <a:custGeom>
              <a:avLst/>
              <a:gdLst>
                <a:gd name="T0" fmla="*/ 336 w 337"/>
                <a:gd name="T1" fmla="*/ 491 h 491"/>
                <a:gd name="T2" fmla="*/ 0 w 337"/>
                <a:gd name="T3" fmla="*/ 0 h 491"/>
                <a:gd name="T4" fmla="*/ 1 w 337"/>
                <a:gd name="T5" fmla="*/ 0 h 491"/>
                <a:gd name="T6" fmla="*/ 337 w 337"/>
                <a:gd name="T7" fmla="*/ 490 h 491"/>
                <a:gd name="T8" fmla="*/ 336 w 337"/>
                <a:gd name="T9" fmla="*/ 491 h 4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7" h="491">
                  <a:moveTo>
                    <a:pt x="336" y="491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337" y="490"/>
                  </a:lnTo>
                  <a:lnTo>
                    <a:pt x="336" y="49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03" name="Freeform 15">
              <a:extLst>
                <a:ext uri="{FF2B5EF4-FFF2-40B4-BE49-F238E27FC236}">
                  <a16:creationId xmlns:a16="http://schemas.microsoft.com/office/drawing/2014/main" xmlns="" id="{434E5EC9-D3AA-4F37-A09F-194A1CED2B8A}"/>
                </a:ext>
              </a:extLst>
            </xdr:cNvPr>
            <xdr:cNvSpPr>
              <a:spLocks/>
            </xdr:cNvSpPr>
          </xdr:nvSpPr>
          <xdr:spPr bwMode="auto">
            <a:xfrm>
              <a:off x="2889" y="1070"/>
              <a:ext cx="267" cy="2147"/>
            </a:xfrm>
            <a:custGeom>
              <a:avLst/>
              <a:gdLst>
                <a:gd name="T0" fmla="*/ 267 w 267"/>
                <a:gd name="T1" fmla="*/ 2147 h 2147"/>
                <a:gd name="T2" fmla="*/ 0 w 267"/>
                <a:gd name="T3" fmla="*/ 0 h 2147"/>
                <a:gd name="T4" fmla="*/ 0 w 267"/>
                <a:gd name="T5" fmla="*/ 0 h 2147"/>
                <a:gd name="T6" fmla="*/ 267 w 267"/>
                <a:gd name="T7" fmla="*/ 2144 h 2147"/>
                <a:gd name="T8" fmla="*/ 267 w 267"/>
                <a:gd name="T9" fmla="*/ 2147 h 21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7" h="2147">
                  <a:moveTo>
                    <a:pt x="267" y="214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67" y="2144"/>
                  </a:lnTo>
                  <a:lnTo>
                    <a:pt x="267" y="214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04" name="Freeform 16">
              <a:extLst>
                <a:ext uri="{FF2B5EF4-FFF2-40B4-BE49-F238E27FC236}">
                  <a16:creationId xmlns:a16="http://schemas.microsoft.com/office/drawing/2014/main" xmlns="" id="{7F327DA4-BA57-4995-A592-D428A1AEDC92}"/>
                </a:ext>
              </a:extLst>
            </xdr:cNvPr>
            <xdr:cNvSpPr>
              <a:spLocks/>
            </xdr:cNvSpPr>
          </xdr:nvSpPr>
          <xdr:spPr bwMode="auto">
            <a:xfrm>
              <a:off x="2889" y="1070"/>
              <a:ext cx="267" cy="2147"/>
            </a:xfrm>
            <a:custGeom>
              <a:avLst/>
              <a:gdLst>
                <a:gd name="T0" fmla="*/ 89 w 89"/>
                <a:gd name="T1" fmla="*/ 715 h 715"/>
                <a:gd name="T2" fmla="*/ 0 w 89"/>
                <a:gd name="T3" fmla="*/ 0 h 715"/>
                <a:gd name="T4" fmla="*/ 0 w 89"/>
                <a:gd name="T5" fmla="*/ 0 h 715"/>
                <a:gd name="T6" fmla="*/ 89 w 89"/>
                <a:gd name="T7" fmla="*/ 714 h 715"/>
                <a:gd name="T8" fmla="*/ 89 w 89"/>
                <a:gd name="T9" fmla="*/ 715 h 7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9" h="715">
                  <a:moveTo>
                    <a:pt x="89" y="71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89" y="714"/>
                  </a:lnTo>
                  <a:lnTo>
                    <a:pt x="89" y="71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05" name="Freeform 17">
              <a:extLst>
                <a:ext uri="{FF2B5EF4-FFF2-40B4-BE49-F238E27FC236}">
                  <a16:creationId xmlns:a16="http://schemas.microsoft.com/office/drawing/2014/main" xmlns="" id="{1318D70C-11BC-45E8-93FC-67959A328E74}"/>
                </a:ext>
              </a:extLst>
            </xdr:cNvPr>
            <xdr:cNvSpPr>
              <a:spLocks/>
            </xdr:cNvSpPr>
          </xdr:nvSpPr>
          <xdr:spPr bwMode="auto">
            <a:xfrm>
              <a:off x="2622" y="1070"/>
              <a:ext cx="261" cy="2150"/>
            </a:xfrm>
            <a:custGeom>
              <a:avLst/>
              <a:gdLst>
                <a:gd name="T0" fmla="*/ 0 w 261"/>
                <a:gd name="T1" fmla="*/ 2147 h 2150"/>
                <a:gd name="T2" fmla="*/ 261 w 261"/>
                <a:gd name="T3" fmla="*/ 0 h 2150"/>
                <a:gd name="T4" fmla="*/ 261 w 261"/>
                <a:gd name="T5" fmla="*/ 0 h 2150"/>
                <a:gd name="T6" fmla="*/ 0 w 261"/>
                <a:gd name="T7" fmla="*/ 2150 h 2150"/>
                <a:gd name="T8" fmla="*/ 0 w 261"/>
                <a:gd name="T9" fmla="*/ 2147 h 21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1" h="2150">
                  <a:moveTo>
                    <a:pt x="0" y="2147"/>
                  </a:moveTo>
                  <a:lnTo>
                    <a:pt x="261" y="0"/>
                  </a:lnTo>
                  <a:lnTo>
                    <a:pt x="261" y="0"/>
                  </a:lnTo>
                  <a:lnTo>
                    <a:pt x="0" y="2150"/>
                  </a:lnTo>
                  <a:lnTo>
                    <a:pt x="0" y="214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06" name="Freeform 18">
              <a:extLst>
                <a:ext uri="{FF2B5EF4-FFF2-40B4-BE49-F238E27FC236}">
                  <a16:creationId xmlns:a16="http://schemas.microsoft.com/office/drawing/2014/main" xmlns="" id="{77F77045-52D7-4E75-89E7-7A47A997331A}"/>
                </a:ext>
              </a:extLst>
            </xdr:cNvPr>
            <xdr:cNvSpPr>
              <a:spLocks/>
            </xdr:cNvSpPr>
          </xdr:nvSpPr>
          <xdr:spPr bwMode="auto">
            <a:xfrm>
              <a:off x="2622" y="1070"/>
              <a:ext cx="261" cy="2150"/>
            </a:xfrm>
            <a:custGeom>
              <a:avLst/>
              <a:gdLst>
                <a:gd name="T0" fmla="*/ 0 w 87"/>
                <a:gd name="T1" fmla="*/ 715 h 716"/>
                <a:gd name="T2" fmla="*/ 87 w 87"/>
                <a:gd name="T3" fmla="*/ 0 h 716"/>
                <a:gd name="T4" fmla="*/ 87 w 87"/>
                <a:gd name="T5" fmla="*/ 0 h 716"/>
                <a:gd name="T6" fmla="*/ 0 w 87"/>
                <a:gd name="T7" fmla="*/ 716 h 716"/>
                <a:gd name="T8" fmla="*/ 0 w 87"/>
                <a:gd name="T9" fmla="*/ 715 h 7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7" h="716">
                  <a:moveTo>
                    <a:pt x="0" y="715"/>
                  </a:moveTo>
                  <a:lnTo>
                    <a:pt x="87" y="0"/>
                  </a:lnTo>
                  <a:lnTo>
                    <a:pt x="87" y="0"/>
                  </a:lnTo>
                  <a:lnTo>
                    <a:pt x="0" y="716"/>
                  </a:lnTo>
                  <a:lnTo>
                    <a:pt x="0" y="71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07" name="Freeform 19">
              <a:extLst>
                <a:ext uri="{FF2B5EF4-FFF2-40B4-BE49-F238E27FC236}">
                  <a16:creationId xmlns:a16="http://schemas.microsoft.com/office/drawing/2014/main" xmlns="" id="{4DB27707-68D5-4CA6-82CB-CB1F09EA8A95}"/>
                </a:ext>
              </a:extLst>
            </xdr:cNvPr>
            <xdr:cNvSpPr>
              <a:spLocks/>
            </xdr:cNvSpPr>
          </xdr:nvSpPr>
          <xdr:spPr bwMode="auto">
            <a:xfrm>
              <a:off x="2148" y="1070"/>
              <a:ext cx="729" cy="1895"/>
            </a:xfrm>
            <a:custGeom>
              <a:avLst/>
              <a:gdLst>
                <a:gd name="T0" fmla="*/ 0 w 729"/>
                <a:gd name="T1" fmla="*/ 1895 h 1895"/>
                <a:gd name="T2" fmla="*/ 729 w 729"/>
                <a:gd name="T3" fmla="*/ 0 h 1895"/>
                <a:gd name="T4" fmla="*/ 729 w 729"/>
                <a:gd name="T5" fmla="*/ 0 h 1895"/>
                <a:gd name="T6" fmla="*/ 3 w 729"/>
                <a:gd name="T7" fmla="*/ 1895 h 1895"/>
                <a:gd name="T8" fmla="*/ 0 w 729"/>
                <a:gd name="T9" fmla="*/ 1895 h 18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29" h="1895">
                  <a:moveTo>
                    <a:pt x="0" y="1895"/>
                  </a:moveTo>
                  <a:lnTo>
                    <a:pt x="729" y="0"/>
                  </a:lnTo>
                  <a:lnTo>
                    <a:pt x="729" y="0"/>
                  </a:lnTo>
                  <a:lnTo>
                    <a:pt x="3" y="1895"/>
                  </a:lnTo>
                  <a:lnTo>
                    <a:pt x="0" y="189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08" name="Freeform 20">
              <a:extLst>
                <a:ext uri="{FF2B5EF4-FFF2-40B4-BE49-F238E27FC236}">
                  <a16:creationId xmlns:a16="http://schemas.microsoft.com/office/drawing/2014/main" xmlns="" id="{4CCE6F58-5AE9-4DCD-B031-D4707CA6F665}"/>
                </a:ext>
              </a:extLst>
            </xdr:cNvPr>
            <xdr:cNvSpPr>
              <a:spLocks/>
            </xdr:cNvSpPr>
          </xdr:nvSpPr>
          <xdr:spPr bwMode="auto">
            <a:xfrm>
              <a:off x="2148" y="1070"/>
              <a:ext cx="729" cy="1895"/>
            </a:xfrm>
            <a:custGeom>
              <a:avLst/>
              <a:gdLst>
                <a:gd name="T0" fmla="*/ 0 w 243"/>
                <a:gd name="T1" fmla="*/ 631 h 631"/>
                <a:gd name="T2" fmla="*/ 243 w 243"/>
                <a:gd name="T3" fmla="*/ 0 h 631"/>
                <a:gd name="T4" fmla="*/ 243 w 243"/>
                <a:gd name="T5" fmla="*/ 0 h 631"/>
                <a:gd name="T6" fmla="*/ 1 w 243"/>
                <a:gd name="T7" fmla="*/ 631 h 631"/>
                <a:gd name="T8" fmla="*/ 0 w 243"/>
                <a:gd name="T9" fmla="*/ 631 h 6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3" h="631">
                  <a:moveTo>
                    <a:pt x="0" y="631"/>
                  </a:moveTo>
                  <a:lnTo>
                    <a:pt x="243" y="0"/>
                  </a:lnTo>
                  <a:lnTo>
                    <a:pt x="243" y="0"/>
                  </a:lnTo>
                  <a:lnTo>
                    <a:pt x="1" y="631"/>
                  </a:lnTo>
                  <a:lnTo>
                    <a:pt x="0" y="63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09" name="Freeform 21">
              <a:extLst>
                <a:ext uri="{FF2B5EF4-FFF2-40B4-BE49-F238E27FC236}">
                  <a16:creationId xmlns:a16="http://schemas.microsoft.com/office/drawing/2014/main" xmlns="" id="{55A6CFB7-7924-40DC-A898-F63CE8D7D7E5}"/>
                </a:ext>
              </a:extLst>
            </xdr:cNvPr>
            <xdr:cNvSpPr>
              <a:spLocks/>
            </xdr:cNvSpPr>
          </xdr:nvSpPr>
          <xdr:spPr bwMode="auto">
            <a:xfrm>
              <a:off x="3165" y="1094"/>
              <a:ext cx="606" cy="418"/>
            </a:xfrm>
            <a:custGeom>
              <a:avLst/>
              <a:gdLst>
                <a:gd name="T0" fmla="*/ 606 w 606"/>
                <a:gd name="T1" fmla="*/ 418 h 418"/>
                <a:gd name="T2" fmla="*/ 0 w 606"/>
                <a:gd name="T3" fmla="*/ 3 h 418"/>
                <a:gd name="T4" fmla="*/ 0 w 606"/>
                <a:gd name="T5" fmla="*/ 0 h 418"/>
                <a:gd name="T6" fmla="*/ 606 w 606"/>
                <a:gd name="T7" fmla="*/ 418 h 4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06" h="418">
                  <a:moveTo>
                    <a:pt x="606" y="418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606" y="41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10" name="Freeform 22">
              <a:extLst>
                <a:ext uri="{FF2B5EF4-FFF2-40B4-BE49-F238E27FC236}">
                  <a16:creationId xmlns:a16="http://schemas.microsoft.com/office/drawing/2014/main" xmlns="" id="{5CCA4054-5AA2-4DD2-B9C1-AD79D30AA7C5}"/>
                </a:ext>
              </a:extLst>
            </xdr:cNvPr>
            <xdr:cNvSpPr>
              <a:spLocks/>
            </xdr:cNvSpPr>
          </xdr:nvSpPr>
          <xdr:spPr bwMode="auto">
            <a:xfrm>
              <a:off x="3165" y="1094"/>
              <a:ext cx="606" cy="418"/>
            </a:xfrm>
            <a:custGeom>
              <a:avLst/>
              <a:gdLst>
                <a:gd name="T0" fmla="*/ 202 w 202"/>
                <a:gd name="T1" fmla="*/ 139 h 139"/>
                <a:gd name="T2" fmla="*/ 0 w 202"/>
                <a:gd name="T3" fmla="*/ 1 h 139"/>
                <a:gd name="T4" fmla="*/ 0 w 202"/>
                <a:gd name="T5" fmla="*/ 0 h 139"/>
                <a:gd name="T6" fmla="*/ 202 w 202"/>
                <a:gd name="T7" fmla="*/ 139 h 139"/>
                <a:gd name="T8" fmla="*/ 202 w 202"/>
                <a:gd name="T9" fmla="*/ 139 h 1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2" h="139">
                  <a:moveTo>
                    <a:pt x="202" y="139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202" y="139"/>
                  </a:lnTo>
                  <a:lnTo>
                    <a:pt x="202" y="13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11" name="Freeform 23">
              <a:extLst>
                <a:ext uri="{FF2B5EF4-FFF2-40B4-BE49-F238E27FC236}">
                  <a16:creationId xmlns:a16="http://schemas.microsoft.com/office/drawing/2014/main" xmlns="" id="{5AD3F01E-ED67-4B3A-A43E-3B0ADE13C754}"/>
                </a:ext>
              </a:extLst>
            </xdr:cNvPr>
            <xdr:cNvSpPr>
              <a:spLocks/>
            </xdr:cNvSpPr>
          </xdr:nvSpPr>
          <xdr:spPr bwMode="auto">
            <a:xfrm>
              <a:off x="3150" y="1103"/>
              <a:ext cx="630" cy="1666"/>
            </a:xfrm>
            <a:custGeom>
              <a:avLst/>
              <a:gdLst>
                <a:gd name="T0" fmla="*/ 624 w 630"/>
                <a:gd name="T1" fmla="*/ 1666 h 1666"/>
                <a:gd name="T2" fmla="*/ 0 w 630"/>
                <a:gd name="T3" fmla="*/ 3 h 1666"/>
                <a:gd name="T4" fmla="*/ 6 w 630"/>
                <a:gd name="T5" fmla="*/ 0 h 1666"/>
                <a:gd name="T6" fmla="*/ 630 w 630"/>
                <a:gd name="T7" fmla="*/ 1663 h 1666"/>
                <a:gd name="T8" fmla="*/ 624 w 630"/>
                <a:gd name="T9" fmla="*/ 1666 h 16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0" h="1666">
                  <a:moveTo>
                    <a:pt x="624" y="1666"/>
                  </a:moveTo>
                  <a:lnTo>
                    <a:pt x="0" y="3"/>
                  </a:lnTo>
                  <a:lnTo>
                    <a:pt x="6" y="0"/>
                  </a:lnTo>
                  <a:lnTo>
                    <a:pt x="630" y="1663"/>
                  </a:lnTo>
                  <a:lnTo>
                    <a:pt x="624" y="166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12" name="Freeform 24">
              <a:extLst>
                <a:ext uri="{FF2B5EF4-FFF2-40B4-BE49-F238E27FC236}">
                  <a16:creationId xmlns:a16="http://schemas.microsoft.com/office/drawing/2014/main" xmlns="" id="{A0703B56-FE2A-4D8C-9CDC-40CDFA92C11B}"/>
                </a:ext>
              </a:extLst>
            </xdr:cNvPr>
            <xdr:cNvSpPr>
              <a:spLocks/>
            </xdr:cNvSpPr>
          </xdr:nvSpPr>
          <xdr:spPr bwMode="auto">
            <a:xfrm>
              <a:off x="3150" y="1103"/>
              <a:ext cx="630" cy="1666"/>
            </a:xfrm>
            <a:custGeom>
              <a:avLst/>
              <a:gdLst>
                <a:gd name="T0" fmla="*/ 208 w 210"/>
                <a:gd name="T1" fmla="*/ 555 h 555"/>
                <a:gd name="T2" fmla="*/ 0 w 210"/>
                <a:gd name="T3" fmla="*/ 1 h 555"/>
                <a:gd name="T4" fmla="*/ 2 w 210"/>
                <a:gd name="T5" fmla="*/ 0 h 555"/>
                <a:gd name="T6" fmla="*/ 210 w 210"/>
                <a:gd name="T7" fmla="*/ 554 h 555"/>
                <a:gd name="T8" fmla="*/ 208 w 210"/>
                <a:gd name="T9" fmla="*/ 555 h 5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0" h="555">
                  <a:moveTo>
                    <a:pt x="208" y="555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210" y="554"/>
                  </a:lnTo>
                  <a:lnTo>
                    <a:pt x="208" y="55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13" name="Freeform 25">
              <a:extLst>
                <a:ext uri="{FF2B5EF4-FFF2-40B4-BE49-F238E27FC236}">
                  <a16:creationId xmlns:a16="http://schemas.microsoft.com/office/drawing/2014/main" xmlns="" id="{2BCB06C0-C2B7-4DCA-B2DC-ACF2145ABF76}"/>
                </a:ext>
              </a:extLst>
            </xdr:cNvPr>
            <xdr:cNvSpPr>
              <a:spLocks/>
            </xdr:cNvSpPr>
          </xdr:nvSpPr>
          <xdr:spPr bwMode="auto">
            <a:xfrm>
              <a:off x="3150" y="1106"/>
              <a:ext cx="471" cy="1865"/>
            </a:xfrm>
            <a:custGeom>
              <a:avLst/>
              <a:gdLst>
                <a:gd name="T0" fmla="*/ 468 w 471"/>
                <a:gd name="T1" fmla="*/ 1865 h 1865"/>
                <a:gd name="T2" fmla="*/ 0 w 471"/>
                <a:gd name="T3" fmla="*/ 0 h 1865"/>
                <a:gd name="T4" fmla="*/ 3 w 471"/>
                <a:gd name="T5" fmla="*/ 0 h 1865"/>
                <a:gd name="T6" fmla="*/ 471 w 471"/>
                <a:gd name="T7" fmla="*/ 1862 h 1865"/>
                <a:gd name="T8" fmla="*/ 468 w 471"/>
                <a:gd name="T9" fmla="*/ 1865 h 18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71" h="1865">
                  <a:moveTo>
                    <a:pt x="468" y="1865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471" y="1862"/>
                  </a:lnTo>
                  <a:lnTo>
                    <a:pt x="468" y="18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14" name="Freeform 26">
              <a:extLst>
                <a:ext uri="{FF2B5EF4-FFF2-40B4-BE49-F238E27FC236}">
                  <a16:creationId xmlns:a16="http://schemas.microsoft.com/office/drawing/2014/main" xmlns="" id="{3FB45131-196D-4671-8AC6-3164ABF983C7}"/>
                </a:ext>
              </a:extLst>
            </xdr:cNvPr>
            <xdr:cNvSpPr>
              <a:spLocks/>
            </xdr:cNvSpPr>
          </xdr:nvSpPr>
          <xdr:spPr bwMode="auto">
            <a:xfrm>
              <a:off x="3150" y="1106"/>
              <a:ext cx="471" cy="1865"/>
            </a:xfrm>
            <a:custGeom>
              <a:avLst/>
              <a:gdLst>
                <a:gd name="T0" fmla="*/ 156 w 157"/>
                <a:gd name="T1" fmla="*/ 621 h 621"/>
                <a:gd name="T2" fmla="*/ 0 w 157"/>
                <a:gd name="T3" fmla="*/ 0 h 621"/>
                <a:gd name="T4" fmla="*/ 1 w 157"/>
                <a:gd name="T5" fmla="*/ 0 h 621"/>
                <a:gd name="T6" fmla="*/ 157 w 157"/>
                <a:gd name="T7" fmla="*/ 620 h 621"/>
                <a:gd name="T8" fmla="*/ 156 w 157"/>
                <a:gd name="T9" fmla="*/ 621 h 6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7" h="621">
                  <a:moveTo>
                    <a:pt x="156" y="621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57" y="620"/>
                  </a:lnTo>
                  <a:lnTo>
                    <a:pt x="156" y="62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15" name="Freeform 27">
              <a:extLst>
                <a:ext uri="{FF2B5EF4-FFF2-40B4-BE49-F238E27FC236}">
                  <a16:creationId xmlns:a16="http://schemas.microsoft.com/office/drawing/2014/main" xmlns="" id="{46044AFA-E534-4C68-94EF-23BB41365642}"/>
                </a:ext>
              </a:extLst>
            </xdr:cNvPr>
            <xdr:cNvSpPr>
              <a:spLocks/>
            </xdr:cNvSpPr>
          </xdr:nvSpPr>
          <xdr:spPr bwMode="auto">
            <a:xfrm>
              <a:off x="2385" y="1106"/>
              <a:ext cx="753" cy="2018"/>
            </a:xfrm>
            <a:custGeom>
              <a:avLst/>
              <a:gdLst>
                <a:gd name="T0" fmla="*/ 0 w 753"/>
                <a:gd name="T1" fmla="*/ 2015 h 2018"/>
                <a:gd name="T2" fmla="*/ 750 w 753"/>
                <a:gd name="T3" fmla="*/ 0 h 2018"/>
                <a:gd name="T4" fmla="*/ 753 w 753"/>
                <a:gd name="T5" fmla="*/ 0 h 2018"/>
                <a:gd name="T6" fmla="*/ 0 w 753"/>
                <a:gd name="T7" fmla="*/ 2018 h 2018"/>
                <a:gd name="T8" fmla="*/ 0 w 753"/>
                <a:gd name="T9" fmla="*/ 2015 h 20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53" h="2018">
                  <a:moveTo>
                    <a:pt x="0" y="2015"/>
                  </a:moveTo>
                  <a:lnTo>
                    <a:pt x="750" y="0"/>
                  </a:lnTo>
                  <a:lnTo>
                    <a:pt x="753" y="0"/>
                  </a:lnTo>
                  <a:lnTo>
                    <a:pt x="0" y="2018"/>
                  </a:lnTo>
                  <a:lnTo>
                    <a:pt x="0" y="20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16" name="Freeform 28">
              <a:extLst>
                <a:ext uri="{FF2B5EF4-FFF2-40B4-BE49-F238E27FC236}">
                  <a16:creationId xmlns:a16="http://schemas.microsoft.com/office/drawing/2014/main" xmlns="" id="{B28A67BE-BE7E-4F26-BC19-83F7C2C916B3}"/>
                </a:ext>
              </a:extLst>
            </xdr:cNvPr>
            <xdr:cNvSpPr>
              <a:spLocks/>
            </xdr:cNvSpPr>
          </xdr:nvSpPr>
          <xdr:spPr bwMode="auto">
            <a:xfrm>
              <a:off x="2385" y="1106"/>
              <a:ext cx="753" cy="2018"/>
            </a:xfrm>
            <a:custGeom>
              <a:avLst/>
              <a:gdLst>
                <a:gd name="T0" fmla="*/ 0 w 251"/>
                <a:gd name="T1" fmla="*/ 671 h 672"/>
                <a:gd name="T2" fmla="*/ 250 w 251"/>
                <a:gd name="T3" fmla="*/ 0 h 672"/>
                <a:gd name="T4" fmla="*/ 251 w 251"/>
                <a:gd name="T5" fmla="*/ 0 h 672"/>
                <a:gd name="T6" fmla="*/ 0 w 251"/>
                <a:gd name="T7" fmla="*/ 672 h 672"/>
                <a:gd name="T8" fmla="*/ 0 w 251"/>
                <a:gd name="T9" fmla="*/ 671 h 6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1" h="672">
                  <a:moveTo>
                    <a:pt x="0" y="671"/>
                  </a:moveTo>
                  <a:lnTo>
                    <a:pt x="250" y="0"/>
                  </a:lnTo>
                  <a:lnTo>
                    <a:pt x="251" y="0"/>
                  </a:lnTo>
                  <a:lnTo>
                    <a:pt x="0" y="672"/>
                  </a:lnTo>
                  <a:lnTo>
                    <a:pt x="0" y="67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17" name="Freeform 29">
              <a:extLst>
                <a:ext uri="{FF2B5EF4-FFF2-40B4-BE49-F238E27FC236}">
                  <a16:creationId xmlns:a16="http://schemas.microsoft.com/office/drawing/2014/main" xmlns="" id="{F6D6FD12-C8CC-4526-8F1B-0E90F64F3327}"/>
                </a:ext>
              </a:extLst>
            </xdr:cNvPr>
            <xdr:cNvSpPr>
              <a:spLocks/>
            </xdr:cNvSpPr>
          </xdr:nvSpPr>
          <xdr:spPr bwMode="auto">
            <a:xfrm>
              <a:off x="2151" y="1103"/>
              <a:ext cx="984" cy="1865"/>
            </a:xfrm>
            <a:custGeom>
              <a:avLst/>
              <a:gdLst>
                <a:gd name="T0" fmla="*/ 0 w 984"/>
                <a:gd name="T1" fmla="*/ 1862 h 1865"/>
                <a:gd name="T2" fmla="*/ 981 w 984"/>
                <a:gd name="T3" fmla="*/ 0 h 1865"/>
                <a:gd name="T4" fmla="*/ 984 w 984"/>
                <a:gd name="T5" fmla="*/ 3 h 1865"/>
                <a:gd name="T6" fmla="*/ 3 w 984"/>
                <a:gd name="T7" fmla="*/ 1865 h 1865"/>
                <a:gd name="T8" fmla="*/ 0 w 984"/>
                <a:gd name="T9" fmla="*/ 1862 h 18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84" h="1865">
                  <a:moveTo>
                    <a:pt x="0" y="1862"/>
                  </a:moveTo>
                  <a:lnTo>
                    <a:pt x="981" y="0"/>
                  </a:lnTo>
                  <a:lnTo>
                    <a:pt x="984" y="3"/>
                  </a:lnTo>
                  <a:lnTo>
                    <a:pt x="3" y="1865"/>
                  </a:lnTo>
                  <a:lnTo>
                    <a:pt x="0" y="186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18" name="Freeform 30">
              <a:extLst>
                <a:ext uri="{FF2B5EF4-FFF2-40B4-BE49-F238E27FC236}">
                  <a16:creationId xmlns:a16="http://schemas.microsoft.com/office/drawing/2014/main" xmlns="" id="{6AEB04A1-018F-4F20-9631-5629F984D105}"/>
                </a:ext>
              </a:extLst>
            </xdr:cNvPr>
            <xdr:cNvSpPr>
              <a:spLocks/>
            </xdr:cNvSpPr>
          </xdr:nvSpPr>
          <xdr:spPr bwMode="auto">
            <a:xfrm>
              <a:off x="2151" y="1103"/>
              <a:ext cx="984" cy="1865"/>
            </a:xfrm>
            <a:custGeom>
              <a:avLst/>
              <a:gdLst>
                <a:gd name="T0" fmla="*/ 0 w 328"/>
                <a:gd name="T1" fmla="*/ 620 h 621"/>
                <a:gd name="T2" fmla="*/ 327 w 328"/>
                <a:gd name="T3" fmla="*/ 0 h 621"/>
                <a:gd name="T4" fmla="*/ 328 w 328"/>
                <a:gd name="T5" fmla="*/ 1 h 621"/>
                <a:gd name="T6" fmla="*/ 1 w 328"/>
                <a:gd name="T7" fmla="*/ 621 h 621"/>
                <a:gd name="T8" fmla="*/ 0 w 328"/>
                <a:gd name="T9" fmla="*/ 620 h 6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8" h="621">
                  <a:moveTo>
                    <a:pt x="0" y="620"/>
                  </a:moveTo>
                  <a:lnTo>
                    <a:pt x="327" y="0"/>
                  </a:lnTo>
                  <a:lnTo>
                    <a:pt x="328" y="1"/>
                  </a:lnTo>
                  <a:lnTo>
                    <a:pt x="1" y="621"/>
                  </a:lnTo>
                  <a:lnTo>
                    <a:pt x="0" y="62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19" name="Freeform 31">
              <a:extLst>
                <a:ext uri="{FF2B5EF4-FFF2-40B4-BE49-F238E27FC236}">
                  <a16:creationId xmlns:a16="http://schemas.microsoft.com/office/drawing/2014/main" xmlns="" id="{E5C47A7F-042B-4449-983E-4A0AE5E2C4EC}"/>
                </a:ext>
              </a:extLst>
            </xdr:cNvPr>
            <xdr:cNvSpPr>
              <a:spLocks/>
            </xdr:cNvSpPr>
          </xdr:nvSpPr>
          <xdr:spPr bwMode="auto">
            <a:xfrm>
              <a:off x="3423" y="1190"/>
              <a:ext cx="354" cy="322"/>
            </a:xfrm>
            <a:custGeom>
              <a:avLst/>
              <a:gdLst>
                <a:gd name="T0" fmla="*/ 348 w 354"/>
                <a:gd name="T1" fmla="*/ 322 h 322"/>
                <a:gd name="T2" fmla="*/ 0 w 354"/>
                <a:gd name="T3" fmla="*/ 9 h 322"/>
                <a:gd name="T4" fmla="*/ 9 w 354"/>
                <a:gd name="T5" fmla="*/ 0 h 322"/>
                <a:gd name="T6" fmla="*/ 354 w 354"/>
                <a:gd name="T7" fmla="*/ 316 h 322"/>
                <a:gd name="T8" fmla="*/ 348 w 354"/>
                <a:gd name="T9" fmla="*/ 322 h 3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4" h="322">
                  <a:moveTo>
                    <a:pt x="348" y="322"/>
                  </a:moveTo>
                  <a:lnTo>
                    <a:pt x="0" y="9"/>
                  </a:lnTo>
                  <a:lnTo>
                    <a:pt x="9" y="0"/>
                  </a:lnTo>
                  <a:lnTo>
                    <a:pt x="354" y="316"/>
                  </a:lnTo>
                  <a:lnTo>
                    <a:pt x="348" y="3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20" name="Freeform 32">
              <a:extLst>
                <a:ext uri="{FF2B5EF4-FFF2-40B4-BE49-F238E27FC236}">
                  <a16:creationId xmlns:a16="http://schemas.microsoft.com/office/drawing/2014/main" xmlns="" id="{26E657B4-63CB-493A-BFF5-0A9636406369}"/>
                </a:ext>
              </a:extLst>
            </xdr:cNvPr>
            <xdr:cNvSpPr>
              <a:spLocks/>
            </xdr:cNvSpPr>
          </xdr:nvSpPr>
          <xdr:spPr bwMode="auto">
            <a:xfrm>
              <a:off x="3423" y="1190"/>
              <a:ext cx="354" cy="322"/>
            </a:xfrm>
            <a:custGeom>
              <a:avLst/>
              <a:gdLst>
                <a:gd name="T0" fmla="*/ 116 w 118"/>
                <a:gd name="T1" fmla="*/ 107 h 107"/>
                <a:gd name="T2" fmla="*/ 0 w 118"/>
                <a:gd name="T3" fmla="*/ 3 h 107"/>
                <a:gd name="T4" fmla="*/ 3 w 118"/>
                <a:gd name="T5" fmla="*/ 0 h 107"/>
                <a:gd name="T6" fmla="*/ 118 w 118"/>
                <a:gd name="T7" fmla="*/ 105 h 107"/>
                <a:gd name="T8" fmla="*/ 116 w 118"/>
                <a:gd name="T9" fmla="*/ 107 h 1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8" h="107">
                  <a:moveTo>
                    <a:pt x="116" y="107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118" y="105"/>
                  </a:lnTo>
                  <a:lnTo>
                    <a:pt x="116" y="10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21" name="Freeform 33">
              <a:extLst>
                <a:ext uri="{FF2B5EF4-FFF2-40B4-BE49-F238E27FC236}">
                  <a16:creationId xmlns:a16="http://schemas.microsoft.com/office/drawing/2014/main" xmlns="" id="{FF7C4135-4667-4E4B-8881-19B30155ED03}"/>
                </a:ext>
              </a:extLst>
            </xdr:cNvPr>
            <xdr:cNvSpPr>
              <a:spLocks/>
            </xdr:cNvSpPr>
          </xdr:nvSpPr>
          <xdr:spPr bwMode="auto">
            <a:xfrm>
              <a:off x="3414" y="1202"/>
              <a:ext cx="369" cy="1564"/>
            </a:xfrm>
            <a:custGeom>
              <a:avLst/>
              <a:gdLst>
                <a:gd name="T0" fmla="*/ 363 w 369"/>
                <a:gd name="T1" fmla="*/ 1564 h 1564"/>
                <a:gd name="T2" fmla="*/ 0 w 369"/>
                <a:gd name="T3" fmla="*/ 0 h 1564"/>
                <a:gd name="T4" fmla="*/ 3 w 369"/>
                <a:gd name="T5" fmla="*/ 0 h 1564"/>
                <a:gd name="T6" fmla="*/ 369 w 369"/>
                <a:gd name="T7" fmla="*/ 1564 h 1564"/>
                <a:gd name="T8" fmla="*/ 363 w 369"/>
                <a:gd name="T9" fmla="*/ 1564 h 15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9" h="1564">
                  <a:moveTo>
                    <a:pt x="363" y="1564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369" y="1564"/>
                  </a:lnTo>
                  <a:lnTo>
                    <a:pt x="363" y="156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22" name="Freeform 34">
              <a:extLst>
                <a:ext uri="{FF2B5EF4-FFF2-40B4-BE49-F238E27FC236}">
                  <a16:creationId xmlns:a16="http://schemas.microsoft.com/office/drawing/2014/main" xmlns="" id="{FA6D436D-6C89-4A4C-9632-6266F8D6E226}"/>
                </a:ext>
              </a:extLst>
            </xdr:cNvPr>
            <xdr:cNvSpPr>
              <a:spLocks/>
            </xdr:cNvSpPr>
          </xdr:nvSpPr>
          <xdr:spPr bwMode="auto">
            <a:xfrm>
              <a:off x="3414" y="1202"/>
              <a:ext cx="369" cy="1564"/>
            </a:xfrm>
            <a:custGeom>
              <a:avLst/>
              <a:gdLst>
                <a:gd name="T0" fmla="*/ 121 w 123"/>
                <a:gd name="T1" fmla="*/ 521 h 521"/>
                <a:gd name="T2" fmla="*/ 0 w 123"/>
                <a:gd name="T3" fmla="*/ 0 h 521"/>
                <a:gd name="T4" fmla="*/ 1 w 123"/>
                <a:gd name="T5" fmla="*/ 0 h 521"/>
                <a:gd name="T6" fmla="*/ 123 w 123"/>
                <a:gd name="T7" fmla="*/ 521 h 521"/>
                <a:gd name="T8" fmla="*/ 121 w 123"/>
                <a:gd name="T9" fmla="*/ 521 h 5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3" h="521">
                  <a:moveTo>
                    <a:pt x="121" y="521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23" y="521"/>
                  </a:lnTo>
                  <a:lnTo>
                    <a:pt x="121" y="52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23" name="Freeform 35">
              <a:extLst>
                <a:ext uri="{FF2B5EF4-FFF2-40B4-BE49-F238E27FC236}">
                  <a16:creationId xmlns:a16="http://schemas.microsoft.com/office/drawing/2014/main" xmlns="" id="{CBAB33AF-6CD1-4489-BCBF-23CB1B029DF4}"/>
                </a:ext>
              </a:extLst>
            </xdr:cNvPr>
            <xdr:cNvSpPr>
              <a:spLocks/>
            </xdr:cNvSpPr>
          </xdr:nvSpPr>
          <xdr:spPr bwMode="auto">
            <a:xfrm>
              <a:off x="3642" y="1352"/>
              <a:ext cx="258" cy="400"/>
            </a:xfrm>
            <a:custGeom>
              <a:avLst/>
              <a:gdLst>
                <a:gd name="T0" fmla="*/ 255 w 258"/>
                <a:gd name="T1" fmla="*/ 400 h 400"/>
                <a:gd name="T2" fmla="*/ 0 w 258"/>
                <a:gd name="T3" fmla="*/ 0 h 400"/>
                <a:gd name="T4" fmla="*/ 3 w 258"/>
                <a:gd name="T5" fmla="*/ 0 h 400"/>
                <a:gd name="T6" fmla="*/ 258 w 258"/>
                <a:gd name="T7" fmla="*/ 397 h 400"/>
                <a:gd name="T8" fmla="*/ 255 w 258"/>
                <a:gd name="T9" fmla="*/ 400 h 4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8" h="400">
                  <a:moveTo>
                    <a:pt x="255" y="400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258" y="397"/>
                  </a:lnTo>
                  <a:lnTo>
                    <a:pt x="255" y="40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24" name="Freeform 36">
              <a:extLst>
                <a:ext uri="{FF2B5EF4-FFF2-40B4-BE49-F238E27FC236}">
                  <a16:creationId xmlns:a16="http://schemas.microsoft.com/office/drawing/2014/main" xmlns="" id="{218BA2C2-4815-4549-B0F6-CC4A8BD276B1}"/>
                </a:ext>
              </a:extLst>
            </xdr:cNvPr>
            <xdr:cNvSpPr>
              <a:spLocks/>
            </xdr:cNvSpPr>
          </xdr:nvSpPr>
          <xdr:spPr bwMode="auto">
            <a:xfrm>
              <a:off x="3642" y="1352"/>
              <a:ext cx="258" cy="400"/>
            </a:xfrm>
            <a:custGeom>
              <a:avLst/>
              <a:gdLst>
                <a:gd name="T0" fmla="*/ 85 w 86"/>
                <a:gd name="T1" fmla="*/ 133 h 133"/>
                <a:gd name="T2" fmla="*/ 0 w 86"/>
                <a:gd name="T3" fmla="*/ 0 h 133"/>
                <a:gd name="T4" fmla="*/ 1 w 86"/>
                <a:gd name="T5" fmla="*/ 0 h 133"/>
                <a:gd name="T6" fmla="*/ 86 w 86"/>
                <a:gd name="T7" fmla="*/ 132 h 133"/>
                <a:gd name="T8" fmla="*/ 85 w 86"/>
                <a:gd name="T9" fmla="*/ 133 h 1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6" h="133">
                  <a:moveTo>
                    <a:pt x="85" y="133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86" y="132"/>
                  </a:lnTo>
                  <a:lnTo>
                    <a:pt x="85" y="13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25" name="Freeform 37">
              <a:extLst>
                <a:ext uri="{FF2B5EF4-FFF2-40B4-BE49-F238E27FC236}">
                  <a16:creationId xmlns:a16="http://schemas.microsoft.com/office/drawing/2014/main" xmlns="" id="{51CC33B5-4F5F-4CE2-8163-B021AFAB3B3A}"/>
                </a:ext>
              </a:extLst>
            </xdr:cNvPr>
            <xdr:cNvSpPr>
              <a:spLocks/>
            </xdr:cNvSpPr>
          </xdr:nvSpPr>
          <xdr:spPr bwMode="auto">
            <a:xfrm>
              <a:off x="3639" y="1352"/>
              <a:ext cx="342" cy="646"/>
            </a:xfrm>
            <a:custGeom>
              <a:avLst/>
              <a:gdLst>
                <a:gd name="T0" fmla="*/ 342 w 342"/>
                <a:gd name="T1" fmla="*/ 646 h 646"/>
                <a:gd name="T2" fmla="*/ 0 w 342"/>
                <a:gd name="T3" fmla="*/ 3 h 646"/>
                <a:gd name="T4" fmla="*/ 3 w 342"/>
                <a:gd name="T5" fmla="*/ 0 h 646"/>
                <a:gd name="T6" fmla="*/ 342 w 342"/>
                <a:gd name="T7" fmla="*/ 646 h 6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42" h="646">
                  <a:moveTo>
                    <a:pt x="342" y="646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342" y="64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26" name="Freeform 38">
              <a:extLst>
                <a:ext uri="{FF2B5EF4-FFF2-40B4-BE49-F238E27FC236}">
                  <a16:creationId xmlns:a16="http://schemas.microsoft.com/office/drawing/2014/main" xmlns="" id="{A994B493-1384-4DAB-9B37-224B7906A7AA}"/>
                </a:ext>
              </a:extLst>
            </xdr:cNvPr>
            <xdr:cNvSpPr>
              <a:spLocks/>
            </xdr:cNvSpPr>
          </xdr:nvSpPr>
          <xdr:spPr bwMode="auto">
            <a:xfrm>
              <a:off x="3639" y="1352"/>
              <a:ext cx="342" cy="646"/>
            </a:xfrm>
            <a:custGeom>
              <a:avLst/>
              <a:gdLst>
                <a:gd name="T0" fmla="*/ 114 w 114"/>
                <a:gd name="T1" fmla="*/ 215 h 215"/>
                <a:gd name="T2" fmla="*/ 0 w 114"/>
                <a:gd name="T3" fmla="*/ 1 h 215"/>
                <a:gd name="T4" fmla="*/ 1 w 114"/>
                <a:gd name="T5" fmla="*/ 0 h 215"/>
                <a:gd name="T6" fmla="*/ 114 w 114"/>
                <a:gd name="T7" fmla="*/ 215 h 215"/>
                <a:gd name="T8" fmla="*/ 114 w 114"/>
                <a:gd name="T9" fmla="*/ 215 h 2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4" h="215">
                  <a:moveTo>
                    <a:pt x="114" y="215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14" y="215"/>
                  </a:lnTo>
                  <a:lnTo>
                    <a:pt x="114" y="21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27" name="Freeform 39">
              <a:extLst>
                <a:ext uri="{FF2B5EF4-FFF2-40B4-BE49-F238E27FC236}">
                  <a16:creationId xmlns:a16="http://schemas.microsoft.com/office/drawing/2014/main" xmlns="" id="{5B219496-9E88-4023-9464-04CCF8DC02DB}"/>
                </a:ext>
              </a:extLst>
            </xdr:cNvPr>
            <xdr:cNvSpPr>
              <a:spLocks/>
            </xdr:cNvSpPr>
          </xdr:nvSpPr>
          <xdr:spPr bwMode="auto">
            <a:xfrm>
              <a:off x="3636" y="1355"/>
              <a:ext cx="333" cy="910"/>
            </a:xfrm>
            <a:custGeom>
              <a:avLst/>
              <a:gdLst>
                <a:gd name="T0" fmla="*/ 330 w 333"/>
                <a:gd name="T1" fmla="*/ 910 h 910"/>
                <a:gd name="T2" fmla="*/ 0 w 333"/>
                <a:gd name="T3" fmla="*/ 0 h 910"/>
                <a:gd name="T4" fmla="*/ 3 w 333"/>
                <a:gd name="T5" fmla="*/ 0 h 910"/>
                <a:gd name="T6" fmla="*/ 333 w 333"/>
                <a:gd name="T7" fmla="*/ 910 h 910"/>
                <a:gd name="T8" fmla="*/ 330 w 333"/>
                <a:gd name="T9" fmla="*/ 910 h 9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3" h="910">
                  <a:moveTo>
                    <a:pt x="330" y="910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333" y="910"/>
                  </a:lnTo>
                  <a:lnTo>
                    <a:pt x="330" y="9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28" name="Freeform 40">
              <a:extLst>
                <a:ext uri="{FF2B5EF4-FFF2-40B4-BE49-F238E27FC236}">
                  <a16:creationId xmlns:a16="http://schemas.microsoft.com/office/drawing/2014/main" xmlns="" id="{50388E83-ADD6-442D-A958-D479CF443262}"/>
                </a:ext>
              </a:extLst>
            </xdr:cNvPr>
            <xdr:cNvSpPr>
              <a:spLocks/>
            </xdr:cNvSpPr>
          </xdr:nvSpPr>
          <xdr:spPr bwMode="auto">
            <a:xfrm>
              <a:off x="3636" y="1355"/>
              <a:ext cx="333" cy="910"/>
            </a:xfrm>
            <a:custGeom>
              <a:avLst/>
              <a:gdLst>
                <a:gd name="T0" fmla="*/ 110 w 111"/>
                <a:gd name="T1" fmla="*/ 303 h 303"/>
                <a:gd name="T2" fmla="*/ 0 w 111"/>
                <a:gd name="T3" fmla="*/ 0 h 303"/>
                <a:gd name="T4" fmla="*/ 1 w 111"/>
                <a:gd name="T5" fmla="*/ 0 h 303"/>
                <a:gd name="T6" fmla="*/ 111 w 111"/>
                <a:gd name="T7" fmla="*/ 303 h 303"/>
                <a:gd name="T8" fmla="*/ 110 w 111"/>
                <a:gd name="T9" fmla="*/ 303 h 3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1" h="303">
                  <a:moveTo>
                    <a:pt x="110" y="303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11" y="303"/>
                  </a:lnTo>
                  <a:lnTo>
                    <a:pt x="110" y="30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29" name="Freeform 41">
              <a:extLst>
                <a:ext uri="{FF2B5EF4-FFF2-40B4-BE49-F238E27FC236}">
                  <a16:creationId xmlns:a16="http://schemas.microsoft.com/office/drawing/2014/main" xmlns="" id="{FEA43AFF-E2B7-4D2E-9126-76D516A76405}"/>
                </a:ext>
              </a:extLst>
            </xdr:cNvPr>
            <xdr:cNvSpPr>
              <a:spLocks/>
            </xdr:cNvSpPr>
          </xdr:nvSpPr>
          <xdr:spPr bwMode="auto">
            <a:xfrm>
              <a:off x="3630" y="1355"/>
              <a:ext cx="153" cy="1411"/>
            </a:xfrm>
            <a:custGeom>
              <a:avLst/>
              <a:gdLst>
                <a:gd name="T0" fmla="*/ 150 w 153"/>
                <a:gd name="T1" fmla="*/ 1411 h 1411"/>
                <a:gd name="T2" fmla="*/ 0 w 153"/>
                <a:gd name="T3" fmla="*/ 0 h 1411"/>
                <a:gd name="T4" fmla="*/ 3 w 153"/>
                <a:gd name="T5" fmla="*/ 0 h 1411"/>
                <a:gd name="T6" fmla="*/ 153 w 153"/>
                <a:gd name="T7" fmla="*/ 1411 h 1411"/>
                <a:gd name="T8" fmla="*/ 150 w 153"/>
                <a:gd name="T9" fmla="*/ 1411 h 14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3" h="1411">
                  <a:moveTo>
                    <a:pt x="150" y="1411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153" y="1411"/>
                  </a:lnTo>
                  <a:lnTo>
                    <a:pt x="150" y="141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30" name="Freeform 42">
              <a:extLst>
                <a:ext uri="{FF2B5EF4-FFF2-40B4-BE49-F238E27FC236}">
                  <a16:creationId xmlns:a16="http://schemas.microsoft.com/office/drawing/2014/main" xmlns="" id="{33C37BAA-A231-4055-AA73-02656544AC11}"/>
                </a:ext>
              </a:extLst>
            </xdr:cNvPr>
            <xdr:cNvSpPr>
              <a:spLocks/>
            </xdr:cNvSpPr>
          </xdr:nvSpPr>
          <xdr:spPr bwMode="auto">
            <a:xfrm>
              <a:off x="3630" y="1355"/>
              <a:ext cx="153" cy="1411"/>
            </a:xfrm>
            <a:custGeom>
              <a:avLst/>
              <a:gdLst>
                <a:gd name="T0" fmla="*/ 50 w 51"/>
                <a:gd name="T1" fmla="*/ 470 h 470"/>
                <a:gd name="T2" fmla="*/ 0 w 51"/>
                <a:gd name="T3" fmla="*/ 0 h 470"/>
                <a:gd name="T4" fmla="*/ 1 w 51"/>
                <a:gd name="T5" fmla="*/ 0 h 470"/>
                <a:gd name="T6" fmla="*/ 51 w 51"/>
                <a:gd name="T7" fmla="*/ 470 h 470"/>
                <a:gd name="T8" fmla="*/ 50 w 51"/>
                <a:gd name="T9" fmla="*/ 470 h 4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470">
                  <a:moveTo>
                    <a:pt x="50" y="470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51" y="470"/>
                  </a:lnTo>
                  <a:lnTo>
                    <a:pt x="50" y="47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31" name="Freeform 43">
              <a:extLst>
                <a:ext uri="{FF2B5EF4-FFF2-40B4-BE49-F238E27FC236}">
                  <a16:creationId xmlns:a16="http://schemas.microsoft.com/office/drawing/2014/main" xmlns="" id="{F09272D9-D247-41AA-8CD3-632905795CE3}"/>
                </a:ext>
              </a:extLst>
            </xdr:cNvPr>
            <xdr:cNvSpPr>
              <a:spLocks/>
            </xdr:cNvSpPr>
          </xdr:nvSpPr>
          <xdr:spPr bwMode="auto">
            <a:xfrm>
              <a:off x="3621" y="1355"/>
              <a:ext cx="12" cy="1613"/>
            </a:xfrm>
            <a:custGeom>
              <a:avLst/>
              <a:gdLst>
                <a:gd name="T0" fmla="*/ 0 w 12"/>
                <a:gd name="T1" fmla="*/ 1613 h 1613"/>
                <a:gd name="T2" fmla="*/ 6 w 12"/>
                <a:gd name="T3" fmla="*/ 0 h 1613"/>
                <a:gd name="T4" fmla="*/ 12 w 12"/>
                <a:gd name="T5" fmla="*/ 0 h 1613"/>
                <a:gd name="T6" fmla="*/ 6 w 12"/>
                <a:gd name="T7" fmla="*/ 1613 h 1613"/>
                <a:gd name="T8" fmla="*/ 0 w 12"/>
                <a:gd name="T9" fmla="*/ 1613 h 16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" h="1613">
                  <a:moveTo>
                    <a:pt x="0" y="1613"/>
                  </a:moveTo>
                  <a:lnTo>
                    <a:pt x="6" y="0"/>
                  </a:lnTo>
                  <a:lnTo>
                    <a:pt x="12" y="0"/>
                  </a:lnTo>
                  <a:lnTo>
                    <a:pt x="6" y="1613"/>
                  </a:lnTo>
                  <a:lnTo>
                    <a:pt x="0" y="16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32" name="Freeform 44">
              <a:extLst>
                <a:ext uri="{FF2B5EF4-FFF2-40B4-BE49-F238E27FC236}">
                  <a16:creationId xmlns:a16="http://schemas.microsoft.com/office/drawing/2014/main" xmlns="" id="{C55A7B6D-3CF3-49E6-B5D0-3EA511E1E353}"/>
                </a:ext>
              </a:extLst>
            </xdr:cNvPr>
            <xdr:cNvSpPr>
              <a:spLocks/>
            </xdr:cNvSpPr>
          </xdr:nvSpPr>
          <xdr:spPr bwMode="auto">
            <a:xfrm>
              <a:off x="3621" y="1355"/>
              <a:ext cx="12" cy="1613"/>
            </a:xfrm>
            <a:custGeom>
              <a:avLst/>
              <a:gdLst>
                <a:gd name="T0" fmla="*/ 0 w 4"/>
                <a:gd name="T1" fmla="*/ 537 h 537"/>
                <a:gd name="T2" fmla="*/ 2 w 4"/>
                <a:gd name="T3" fmla="*/ 0 h 537"/>
                <a:gd name="T4" fmla="*/ 4 w 4"/>
                <a:gd name="T5" fmla="*/ 0 h 537"/>
                <a:gd name="T6" fmla="*/ 2 w 4"/>
                <a:gd name="T7" fmla="*/ 537 h 537"/>
                <a:gd name="T8" fmla="*/ 0 w 4"/>
                <a:gd name="T9" fmla="*/ 537 h 5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" h="537">
                  <a:moveTo>
                    <a:pt x="0" y="537"/>
                  </a:moveTo>
                  <a:lnTo>
                    <a:pt x="2" y="0"/>
                  </a:lnTo>
                  <a:lnTo>
                    <a:pt x="4" y="0"/>
                  </a:lnTo>
                  <a:lnTo>
                    <a:pt x="2" y="537"/>
                  </a:lnTo>
                  <a:lnTo>
                    <a:pt x="0" y="53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33" name="Freeform 45">
              <a:extLst>
                <a:ext uri="{FF2B5EF4-FFF2-40B4-BE49-F238E27FC236}">
                  <a16:creationId xmlns:a16="http://schemas.microsoft.com/office/drawing/2014/main" xmlns="" id="{98DE078F-2038-447E-A66B-D6DC66FA339A}"/>
                </a:ext>
              </a:extLst>
            </xdr:cNvPr>
            <xdr:cNvSpPr>
              <a:spLocks/>
            </xdr:cNvSpPr>
          </xdr:nvSpPr>
          <xdr:spPr bwMode="auto">
            <a:xfrm>
              <a:off x="3396" y="1355"/>
              <a:ext cx="231" cy="1766"/>
            </a:xfrm>
            <a:custGeom>
              <a:avLst/>
              <a:gdLst>
                <a:gd name="T0" fmla="*/ 0 w 231"/>
                <a:gd name="T1" fmla="*/ 1766 h 1766"/>
                <a:gd name="T2" fmla="*/ 231 w 231"/>
                <a:gd name="T3" fmla="*/ 0 h 1766"/>
                <a:gd name="T4" fmla="*/ 231 w 231"/>
                <a:gd name="T5" fmla="*/ 0 h 1766"/>
                <a:gd name="T6" fmla="*/ 3 w 231"/>
                <a:gd name="T7" fmla="*/ 1766 h 1766"/>
                <a:gd name="T8" fmla="*/ 0 w 231"/>
                <a:gd name="T9" fmla="*/ 1766 h 17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1" h="1766">
                  <a:moveTo>
                    <a:pt x="0" y="1766"/>
                  </a:moveTo>
                  <a:lnTo>
                    <a:pt x="231" y="0"/>
                  </a:lnTo>
                  <a:lnTo>
                    <a:pt x="231" y="0"/>
                  </a:lnTo>
                  <a:lnTo>
                    <a:pt x="3" y="1766"/>
                  </a:lnTo>
                  <a:lnTo>
                    <a:pt x="0" y="176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34" name="Freeform 46">
              <a:extLst>
                <a:ext uri="{FF2B5EF4-FFF2-40B4-BE49-F238E27FC236}">
                  <a16:creationId xmlns:a16="http://schemas.microsoft.com/office/drawing/2014/main" xmlns="" id="{41692880-DFE4-41CD-B913-5751CE47761E}"/>
                </a:ext>
              </a:extLst>
            </xdr:cNvPr>
            <xdr:cNvSpPr>
              <a:spLocks/>
            </xdr:cNvSpPr>
          </xdr:nvSpPr>
          <xdr:spPr bwMode="auto">
            <a:xfrm>
              <a:off x="3396" y="1355"/>
              <a:ext cx="231" cy="1766"/>
            </a:xfrm>
            <a:custGeom>
              <a:avLst/>
              <a:gdLst>
                <a:gd name="T0" fmla="*/ 0 w 77"/>
                <a:gd name="T1" fmla="*/ 588 h 588"/>
                <a:gd name="T2" fmla="*/ 77 w 77"/>
                <a:gd name="T3" fmla="*/ 0 h 588"/>
                <a:gd name="T4" fmla="*/ 77 w 77"/>
                <a:gd name="T5" fmla="*/ 0 h 588"/>
                <a:gd name="T6" fmla="*/ 1 w 77"/>
                <a:gd name="T7" fmla="*/ 588 h 588"/>
                <a:gd name="T8" fmla="*/ 0 w 77"/>
                <a:gd name="T9" fmla="*/ 588 h 5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7" h="588">
                  <a:moveTo>
                    <a:pt x="0" y="588"/>
                  </a:moveTo>
                  <a:lnTo>
                    <a:pt x="77" y="0"/>
                  </a:lnTo>
                  <a:lnTo>
                    <a:pt x="77" y="0"/>
                  </a:lnTo>
                  <a:lnTo>
                    <a:pt x="1" y="588"/>
                  </a:lnTo>
                  <a:lnTo>
                    <a:pt x="0" y="58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35" name="Freeform 47">
              <a:extLst>
                <a:ext uri="{FF2B5EF4-FFF2-40B4-BE49-F238E27FC236}">
                  <a16:creationId xmlns:a16="http://schemas.microsoft.com/office/drawing/2014/main" xmlns="" id="{27F93EAC-8624-40B2-A451-629FE529A6E3}"/>
                </a:ext>
              </a:extLst>
            </xdr:cNvPr>
            <xdr:cNvSpPr>
              <a:spLocks/>
            </xdr:cNvSpPr>
          </xdr:nvSpPr>
          <xdr:spPr bwMode="auto">
            <a:xfrm>
              <a:off x="3162" y="1355"/>
              <a:ext cx="465" cy="1862"/>
            </a:xfrm>
            <a:custGeom>
              <a:avLst/>
              <a:gdLst>
                <a:gd name="T0" fmla="*/ 0 w 465"/>
                <a:gd name="T1" fmla="*/ 1862 h 1862"/>
                <a:gd name="T2" fmla="*/ 459 w 465"/>
                <a:gd name="T3" fmla="*/ 0 h 1862"/>
                <a:gd name="T4" fmla="*/ 465 w 465"/>
                <a:gd name="T5" fmla="*/ 0 h 1862"/>
                <a:gd name="T6" fmla="*/ 6 w 465"/>
                <a:gd name="T7" fmla="*/ 1862 h 1862"/>
                <a:gd name="T8" fmla="*/ 0 w 465"/>
                <a:gd name="T9" fmla="*/ 1862 h 18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5" h="1862">
                  <a:moveTo>
                    <a:pt x="0" y="1862"/>
                  </a:moveTo>
                  <a:lnTo>
                    <a:pt x="459" y="0"/>
                  </a:lnTo>
                  <a:lnTo>
                    <a:pt x="465" y="0"/>
                  </a:lnTo>
                  <a:lnTo>
                    <a:pt x="6" y="1862"/>
                  </a:lnTo>
                  <a:lnTo>
                    <a:pt x="0" y="186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36" name="Freeform 48">
              <a:extLst>
                <a:ext uri="{FF2B5EF4-FFF2-40B4-BE49-F238E27FC236}">
                  <a16:creationId xmlns:a16="http://schemas.microsoft.com/office/drawing/2014/main" xmlns="" id="{E2733EAF-BBCF-4FDE-8666-D382E78DB0D1}"/>
                </a:ext>
              </a:extLst>
            </xdr:cNvPr>
            <xdr:cNvSpPr>
              <a:spLocks/>
            </xdr:cNvSpPr>
          </xdr:nvSpPr>
          <xdr:spPr bwMode="auto">
            <a:xfrm>
              <a:off x="3162" y="1355"/>
              <a:ext cx="465" cy="1862"/>
            </a:xfrm>
            <a:custGeom>
              <a:avLst/>
              <a:gdLst>
                <a:gd name="T0" fmla="*/ 0 w 155"/>
                <a:gd name="T1" fmla="*/ 620 h 620"/>
                <a:gd name="T2" fmla="*/ 153 w 155"/>
                <a:gd name="T3" fmla="*/ 0 h 620"/>
                <a:gd name="T4" fmla="*/ 155 w 155"/>
                <a:gd name="T5" fmla="*/ 0 h 620"/>
                <a:gd name="T6" fmla="*/ 2 w 155"/>
                <a:gd name="T7" fmla="*/ 620 h 620"/>
                <a:gd name="T8" fmla="*/ 0 w 155"/>
                <a:gd name="T9" fmla="*/ 620 h 6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5" h="620">
                  <a:moveTo>
                    <a:pt x="0" y="620"/>
                  </a:moveTo>
                  <a:lnTo>
                    <a:pt x="153" y="0"/>
                  </a:lnTo>
                  <a:lnTo>
                    <a:pt x="155" y="0"/>
                  </a:lnTo>
                  <a:lnTo>
                    <a:pt x="2" y="620"/>
                  </a:lnTo>
                  <a:lnTo>
                    <a:pt x="0" y="62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37" name="Freeform 49">
              <a:extLst>
                <a:ext uri="{FF2B5EF4-FFF2-40B4-BE49-F238E27FC236}">
                  <a16:creationId xmlns:a16="http://schemas.microsoft.com/office/drawing/2014/main" xmlns="" id="{35E5E184-14B3-42ED-9D2C-B65AF266F46F}"/>
                </a:ext>
              </a:extLst>
            </xdr:cNvPr>
            <xdr:cNvSpPr>
              <a:spLocks/>
            </xdr:cNvSpPr>
          </xdr:nvSpPr>
          <xdr:spPr bwMode="auto">
            <a:xfrm>
              <a:off x="2895" y="1355"/>
              <a:ext cx="726" cy="1895"/>
            </a:xfrm>
            <a:custGeom>
              <a:avLst/>
              <a:gdLst>
                <a:gd name="T0" fmla="*/ 0 w 726"/>
                <a:gd name="T1" fmla="*/ 1895 h 1895"/>
                <a:gd name="T2" fmla="*/ 726 w 726"/>
                <a:gd name="T3" fmla="*/ 0 h 1895"/>
                <a:gd name="T4" fmla="*/ 726 w 726"/>
                <a:gd name="T5" fmla="*/ 0 h 1895"/>
                <a:gd name="T6" fmla="*/ 0 w 726"/>
                <a:gd name="T7" fmla="*/ 1895 h 18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26" h="1895">
                  <a:moveTo>
                    <a:pt x="0" y="1895"/>
                  </a:moveTo>
                  <a:lnTo>
                    <a:pt x="726" y="0"/>
                  </a:lnTo>
                  <a:lnTo>
                    <a:pt x="726" y="0"/>
                  </a:lnTo>
                  <a:lnTo>
                    <a:pt x="0" y="189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38" name="Freeform 50">
              <a:extLst>
                <a:ext uri="{FF2B5EF4-FFF2-40B4-BE49-F238E27FC236}">
                  <a16:creationId xmlns:a16="http://schemas.microsoft.com/office/drawing/2014/main" xmlns="" id="{4BDB5C5C-08C3-4317-AF29-AC5300E79367}"/>
                </a:ext>
              </a:extLst>
            </xdr:cNvPr>
            <xdr:cNvSpPr>
              <a:spLocks/>
            </xdr:cNvSpPr>
          </xdr:nvSpPr>
          <xdr:spPr bwMode="auto">
            <a:xfrm>
              <a:off x="2895" y="1355"/>
              <a:ext cx="726" cy="1895"/>
            </a:xfrm>
            <a:custGeom>
              <a:avLst/>
              <a:gdLst>
                <a:gd name="T0" fmla="*/ 0 w 242"/>
                <a:gd name="T1" fmla="*/ 631 h 631"/>
                <a:gd name="T2" fmla="*/ 242 w 242"/>
                <a:gd name="T3" fmla="*/ 0 h 631"/>
                <a:gd name="T4" fmla="*/ 242 w 242"/>
                <a:gd name="T5" fmla="*/ 0 h 631"/>
                <a:gd name="T6" fmla="*/ 0 w 242"/>
                <a:gd name="T7" fmla="*/ 631 h 631"/>
                <a:gd name="T8" fmla="*/ 0 w 242"/>
                <a:gd name="T9" fmla="*/ 631 h 6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2" h="631">
                  <a:moveTo>
                    <a:pt x="0" y="631"/>
                  </a:moveTo>
                  <a:lnTo>
                    <a:pt x="242" y="0"/>
                  </a:lnTo>
                  <a:lnTo>
                    <a:pt x="242" y="0"/>
                  </a:lnTo>
                  <a:lnTo>
                    <a:pt x="0" y="631"/>
                  </a:lnTo>
                  <a:lnTo>
                    <a:pt x="0" y="63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39" name="Freeform 51">
              <a:extLst>
                <a:ext uri="{FF2B5EF4-FFF2-40B4-BE49-F238E27FC236}">
                  <a16:creationId xmlns:a16="http://schemas.microsoft.com/office/drawing/2014/main" xmlns="" id="{1739655F-60B6-47F1-A052-50DC8F2DA3D7}"/>
                </a:ext>
              </a:extLst>
            </xdr:cNvPr>
            <xdr:cNvSpPr>
              <a:spLocks/>
            </xdr:cNvSpPr>
          </xdr:nvSpPr>
          <xdr:spPr bwMode="auto">
            <a:xfrm>
              <a:off x="2631" y="1352"/>
              <a:ext cx="990" cy="1868"/>
            </a:xfrm>
            <a:custGeom>
              <a:avLst/>
              <a:gdLst>
                <a:gd name="T0" fmla="*/ 0 w 990"/>
                <a:gd name="T1" fmla="*/ 1868 h 1868"/>
                <a:gd name="T2" fmla="*/ 987 w 990"/>
                <a:gd name="T3" fmla="*/ 0 h 1868"/>
                <a:gd name="T4" fmla="*/ 990 w 990"/>
                <a:gd name="T5" fmla="*/ 3 h 1868"/>
                <a:gd name="T6" fmla="*/ 0 w 990"/>
                <a:gd name="T7" fmla="*/ 1868 h 18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90" h="1868">
                  <a:moveTo>
                    <a:pt x="0" y="1868"/>
                  </a:moveTo>
                  <a:lnTo>
                    <a:pt x="987" y="0"/>
                  </a:lnTo>
                  <a:lnTo>
                    <a:pt x="990" y="3"/>
                  </a:lnTo>
                  <a:lnTo>
                    <a:pt x="0" y="186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40" name="Freeform 52">
              <a:extLst>
                <a:ext uri="{FF2B5EF4-FFF2-40B4-BE49-F238E27FC236}">
                  <a16:creationId xmlns:a16="http://schemas.microsoft.com/office/drawing/2014/main" xmlns="" id="{8EB69289-4CC6-4ADB-9E1D-BD78D36738AC}"/>
                </a:ext>
              </a:extLst>
            </xdr:cNvPr>
            <xdr:cNvSpPr>
              <a:spLocks/>
            </xdr:cNvSpPr>
          </xdr:nvSpPr>
          <xdr:spPr bwMode="auto">
            <a:xfrm>
              <a:off x="2631" y="1352"/>
              <a:ext cx="990" cy="1868"/>
            </a:xfrm>
            <a:custGeom>
              <a:avLst/>
              <a:gdLst>
                <a:gd name="T0" fmla="*/ 0 w 330"/>
                <a:gd name="T1" fmla="*/ 622 h 622"/>
                <a:gd name="T2" fmla="*/ 329 w 330"/>
                <a:gd name="T3" fmla="*/ 0 h 622"/>
                <a:gd name="T4" fmla="*/ 330 w 330"/>
                <a:gd name="T5" fmla="*/ 1 h 622"/>
                <a:gd name="T6" fmla="*/ 0 w 330"/>
                <a:gd name="T7" fmla="*/ 622 h 622"/>
                <a:gd name="T8" fmla="*/ 0 w 330"/>
                <a:gd name="T9" fmla="*/ 622 h 6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0" h="622">
                  <a:moveTo>
                    <a:pt x="0" y="622"/>
                  </a:moveTo>
                  <a:lnTo>
                    <a:pt x="329" y="0"/>
                  </a:lnTo>
                  <a:lnTo>
                    <a:pt x="330" y="1"/>
                  </a:lnTo>
                  <a:lnTo>
                    <a:pt x="0" y="622"/>
                  </a:lnTo>
                  <a:lnTo>
                    <a:pt x="0" y="62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41" name="Freeform 53">
              <a:extLst>
                <a:ext uri="{FF2B5EF4-FFF2-40B4-BE49-F238E27FC236}">
                  <a16:creationId xmlns:a16="http://schemas.microsoft.com/office/drawing/2014/main" xmlns="" id="{4FC199CC-4A5C-4D5C-97CC-1A4B46ED16A7}"/>
                </a:ext>
              </a:extLst>
            </xdr:cNvPr>
            <xdr:cNvSpPr>
              <a:spLocks/>
            </xdr:cNvSpPr>
          </xdr:nvSpPr>
          <xdr:spPr bwMode="auto">
            <a:xfrm>
              <a:off x="2154" y="1346"/>
              <a:ext cx="1464" cy="1628"/>
            </a:xfrm>
            <a:custGeom>
              <a:avLst/>
              <a:gdLst>
                <a:gd name="T0" fmla="*/ 0 w 1464"/>
                <a:gd name="T1" fmla="*/ 1622 h 1628"/>
                <a:gd name="T2" fmla="*/ 1455 w 1464"/>
                <a:gd name="T3" fmla="*/ 0 h 1628"/>
                <a:gd name="T4" fmla="*/ 1464 w 1464"/>
                <a:gd name="T5" fmla="*/ 6 h 1628"/>
                <a:gd name="T6" fmla="*/ 6 w 1464"/>
                <a:gd name="T7" fmla="*/ 1628 h 1628"/>
                <a:gd name="T8" fmla="*/ 0 w 1464"/>
                <a:gd name="T9" fmla="*/ 1622 h 16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64" h="1628">
                  <a:moveTo>
                    <a:pt x="0" y="1622"/>
                  </a:moveTo>
                  <a:lnTo>
                    <a:pt x="1455" y="0"/>
                  </a:lnTo>
                  <a:lnTo>
                    <a:pt x="1464" y="6"/>
                  </a:lnTo>
                  <a:lnTo>
                    <a:pt x="6" y="1628"/>
                  </a:lnTo>
                  <a:lnTo>
                    <a:pt x="0" y="16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42" name="Freeform 54">
              <a:extLst>
                <a:ext uri="{FF2B5EF4-FFF2-40B4-BE49-F238E27FC236}">
                  <a16:creationId xmlns:a16="http://schemas.microsoft.com/office/drawing/2014/main" xmlns="" id="{C13028C0-76F4-4EA2-B0E8-2977689B00B1}"/>
                </a:ext>
              </a:extLst>
            </xdr:cNvPr>
            <xdr:cNvSpPr>
              <a:spLocks/>
            </xdr:cNvSpPr>
          </xdr:nvSpPr>
          <xdr:spPr bwMode="auto">
            <a:xfrm>
              <a:off x="2154" y="1346"/>
              <a:ext cx="1464" cy="1628"/>
            </a:xfrm>
            <a:custGeom>
              <a:avLst/>
              <a:gdLst>
                <a:gd name="T0" fmla="*/ 0 w 488"/>
                <a:gd name="T1" fmla="*/ 540 h 542"/>
                <a:gd name="T2" fmla="*/ 485 w 488"/>
                <a:gd name="T3" fmla="*/ 0 h 542"/>
                <a:gd name="T4" fmla="*/ 488 w 488"/>
                <a:gd name="T5" fmla="*/ 2 h 542"/>
                <a:gd name="T6" fmla="*/ 2 w 488"/>
                <a:gd name="T7" fmla="*/ 542 h 542"/>
                <a:gd name="T8" fmla="*/ 0 w 488"/>
                <a:gd name="T9" fmla="*/ 540 h 5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8" h="542">
                  <a:moveTo>
                    <a:pt x="0" y="540"/>
                  </a:moveTo>
                  <a:lnTo>
                    <a:pt x="485" y="0"/>
                  </a:lnTo>
                  <a:lnTo>
                    <a:pt x="488" y="2"/>
                  </a:lnTo>
                  <a:lnTo>
                    <a:pt x="2" y="542"/>
                  </a:lnTo>
                  <a:lnTo>
                    <a:pt x="0" y="54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43" name="Freeform 55">
              <a:extLst>
                <a:ext uri="{FF2B5EF4-FFF2-40B4-BE49-F238E27FC236}">
                  <a16:creationId xmlns:a16="http://schemas.microsoft.com/office/drawing/2014/main" xmlns="" id="{5D6C9092-A682-405A-991E-2B3FE8D459C4}"/>
                </a:ext>
              </a:extLst>
            </xdr:cNvPr>
            <xdr:cNvSpPr>
              <a:spLocks/>
            </xdr:cNvSpPr>
          </xdr:nvSpPr>
          <xdr:spPr bwMode="auto">
            <a:xfrm>
              <a:off x="1986" y="1346"/>
              <a:ext cx="1629" cy="1435"/>
            </a:xfrm>
            <a:custGeom>
              <a:avLst/>
              <a:gdLst>
                <a:gd name="T0" fmla="*/ 0 w 1629"/>
                <a:gd name="T1" fmla="*/ 1432 h 1435"/>
                <a:gd name="T2" fmla="*/ 1623 w 1629"/>
                <a:gd name="T3" fmla="*/ 0 h 1435"/>
                <a:gd name="T4" fmla="*/ 1629 w 1629"/>
                <a:gd name="T5" fmla="*/ 3 h 1435"/>
                <a:gd name="T6" fmla="*/ 6 w 1629"/>
                <a:gd name="T7" fmla="*/ 1435 h 1435"/>
                <a:gd name="T8" fmla="*/ 0 w 1629"/>
                <a:gd name="T9" fmla="*/ 1432 h 14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29" h="1435">
                  <a:moveTo>
                    <a:pt x="0" y="1432"/>
                  </a:moveTo>
                  <a:lnTo>
                    <a:pt x="1623" y="0"/>
                  </a:lnTo>
                  <a:lnTo>
                    <a:pt x="1629" y="3"/>
                  </a:lnTo>
                  <a:lnTo>
                    <a:pt x="6" y="1435"/>
                  </a:lnTo>
                  <a:lnTo>
                    <a:pt x="0" y="143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44" name="Freeform 56">
              <a:extLst>
                <a:ext uri="{FF2B5EF4-FFF2-40B4-BE49-F238E27FC236}">
                  <a16:creationId xmlns:a16="http://schemas.microsoft.com/office/drawing/2014/main" xmlns="" id="{CEC61605-402C-42FA-A755-15D36D52723D}"/>
                </a:ext>
              </a:extLst>
            </xdr:cNvPr>
            <xdr:cNvSpPr>
              <a:spLocks/>
            </xdr:cNvSpPr>
          </xdr:nvSpPr>
          <xdr:spPr bwMode="auto">
            <a:xfrm>
              <a:off x="1986" y="1346"/>
              <a:ext cx="1629" cy="1435"/>
            </a:xfrm>
            <a:custGeom>
              <a:avLst/>
              <a:gdLst>
                <a:gd name="T0" fmla="*/ 0 w 543"/>
                <a:gd name="T1" fmla="*/ 477 h 478"/>
                <a:gd name="T2" fmla="*/ 541 w 543"/>
                <a:gd name="T3" fmla="*/ 0 h 478"/>
                <a:gd name="T4" fmla="*/ 543 w 543"/>
                <a:gd name="T5" fmla="*/ 1 h 478"/>
                <a:gd name="T6" fmla="*/ 2 w 543"/>
                <a:gd name="T7" fmla="*/ 478 h 478"/>
                <a:gd name="T8" fmla="*/ 0 w 543"/>
                <a:gd name="T9" fmla="*/ 477 h 4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43" h="478">
                  <a:moveTo>
                    <a:pt x="0" y="477"/>
                  </a:moveTo>
                  <a:lnTo>
                    <a:pt x="541" y="0"/>
                  </a:lnTo>
                  <a:lnTo>
                    <a:pt x="543" y="1"/>
                  </a:lnTo>
                  <a:lnTo>
                    <a:pt x="2" y="478"/>
                  </a:lnTo>
                  <a:lnTo>
                    <a:pt x="0" y="47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45" name="Freeform 57">
              <a:extLst>
                <a:ext uri="{FF2B5EF4-FFF2-40B4-BE49-F238E27FC236}">
                  <a16:creationId xmlns:a16="http://schemas.microsoft.com/office/drawing/2014/main" xmlns="" id="{1C799E35-BB8D-4DE1-BEC1-EF73A6E50095}"/>
                </a:ext>
              </a:extLst>
            </xdr:cNvPr>
            <xdr:cNvSpPr>
              <a:spLocks/>
            </xdr:cNvSpPr>
          </xdr:nvSpPr>
          <xdr:spPr bwMode="auto">
            <a:xfrm>
              <a:off x="3798" y="1545"/>
              <a:ext cx="189" cy="453"/>
            </a:xfrm>
            <a:custGeom>
              <a:avLst/>
              <a:gdLst>
                <a:gd name="T0" fmla="*/ 180 w 189"/>
                <a:gd name="T1" fmla="*/ 453 h 453"/>
                <a:gd name="T2" fmla="*/ 0 w 189"/>
                <a:gd name="T3" fmla="*/ 3 h 453"/>
                <a:gd name="T4" fmla="*/ 6 w 189"/>
                <a:gd name="T5" fmla="*/ 0 h 453"/>
                <a:gd name="T6" fmla="*/ 189 w 189"/>
                <a:gd name="T7" fmla="*/ 450 h 453"/>
                <a:gd name="T8" fmla="*/ 180 w 189"/>
                <a:gd name="T9" fmla="*/ 453 h 4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9" h="453">
                  <a:moveTo>
                    <a:pt x="180" y="453"/>
                  </a:moveTo>
                  <a:lnTo>
                    <a:pt x="0" y="3"/>
                  </a:lnTo>
                  <a:lnTo>
                    <a:pt x="6" y="0"/>
                  </a:lnTo>
                  <a:lnTo>
                    <a:pt x="189" y="450"/>
                  </a:lnTo>
                  <a:lnTo>
                    <a:pt x="180" y="45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46" name="Freeform 58">
              <a:extLst>
                <a:ext uri="{FF2B5EF4-FFF2-40B4-BE49-F238E27FC236}">
                  <a16:creationId xmlns:a16="http://schemas.microsoft.com/office/drawing/2014/main" xmlns="" id="{EF06731D-789C-422B-A23D-7D75057D8F16}"/>
                </a:ext>
              </a:extLst>
            </xdr:cNvPr>
            <xdr:cNvSpPr>
              <a:spLocks/>
            </xdr:cNvSpPr>
          </xdr:nvSpPr>
          <xdr:spPr bwMode="auto">
            <a:xfrm>
              <a:off x="3798" y="1545"/>
              <a:ext cx="189" cy="453"/>
            </a:xfrm>
            <a:custGeom>
              <a:avLst/>
              <a:gdLst>
                <a:gd name="T0" fmla="*/ 60 w 63"/>
                <a:gd name="T1" fmla="*/ 151 h 151"/>
                <a:gd name="T2" fmla="*/ 0 w 63"/>
                <a:gd name="T3" fmla="*/ 1 h 151"/>
                <a:gd name="T4" fmla="*/ 2 w 63"/>
                <a:gd name="T5" fmla="*/ 0 h 151"/>
                <a:gd name="T6" fmla="*/ 63 w 63"/>
                <a:gd name="T7" fmla="*/ 150 h 151"/>
                <a:gd name="T8" fmla="*/ 60 w 63"/>
                <a:gd name="T9" fmla="*/ 151 h 1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" h="151">
                  <a:moveTo>
                    <a:pt x="60" y="151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63" y="150"/>
                  </a:lnTo>
                  <a:lnTo>
                    <a:pt x="60" y="15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47" name="Freeform 59">
              <a:extLst>
                <a:ext uri="{FF2B5EF4-FFF2-40B4-BE49-F238E27FC236}">
                  <a16:creationId xmlns:a16="http://schemas.microsoft.com/office/drawing/2014/main" xmlns="" id="{E44DCDC5-1B9F-4A70-8CE8-BD15C67A8F35}"/>
                </a:ext>
              </a:extLst>
            </xdr:cNvPr>
            <xdr:cNvSpPr>
              <a:spLocks/>
            </xdr:cNvSpPr>
          </xdr:nvSpPr>
          <xdr:spPr bwMode="auto">
            <a:xfrm>
              <a:off x="2646" y="1091"/>
              <a:ext cx="1122" cy="427"/>
            </a:xfrm>
            <a:custGeom>
              <a:avLst/>
              <a:gdLst>
                <a:gd name="T0" fmla="*/ 3 w 1122"/>
                <a:gd name="T1" fmla="*/ 0 h 427"/>
                <a:gd name="T2" fmla="*/ 1122 w 1122"/>
                <a:gd name="T3" fmla="*/ 424 h 427"/>
                <a:gd name="T4" fmla="*/ 1122 w 1122"/>
                <a:gd name="T5" fmla="*/ 427 h 427"/>
                <a:gd name="T6" fmla="*/ 0 w 1122"/>
                <a:gd name="T7" fmla="*/ 6 h 427"/>
                <a:gd name="T8" fmla="*/ 3 w 1122"/>
                <a:gd name="T9" fmla="*/ 0 h 4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22" h="427">
                  <a:moveTo>
                    <a:pt x="3" y="0"/>
                  </a:moveTo>
                  <a:lnTo>
                    <a:pt x="1122" y="424"/>
                  </a:lnTo>
                  <a:lnTo>
                    <a:pt x="1122" y="427"/>
                  </a:lnTo>
                  <a:lnTo>
                    <a:pt x="0" y="6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48" name="Freeform 60">
              <a:extLst>
                <a:ext uri="{FF2B5EF4-FFF2-40B4-BE49-F238E27FC236}">
                  <a16:creationId xmlns:a16="http://schemas.microsoft.com/office/drawing/2014/main" xmlns="" id="{14B7221A-A29B-4B99-AC7F-C8385C6E73C8}"/>
                </a:ext>
              </a:extLst>
            </xdr:cNvPr>
            <xdr:cNvSpPr>
              <a:spLocks/>
            </xdr:cNvSpPr>
          </xdr:nvSpPr>
          <xdr:spPr bwMode="auto">
            <a:xfrm>
              <a:off x="2646" y="1091"/>
              <a:ext cx="1122" cy="427"/>
            </a:xfrm>
            <a:custGeom>
              <a:avLst/>
              <a:gdLst>
                <a:gd name="T0" fmla="*/ 1 w 374"/>
                <a:gd name="T1" fmla="*/ 0 h 142"/>
                <a:gd name="T2" fmla="*/ 374 w 374"/>
                <a:gd name="T3" fmla="*/ 141 h 142"/>
                <a:gd name="T4" fmla="*/ 374 w 374"/>
                <a:gd name="T5" fmla="*/ 142 h 142"/>
                <a:gd name="T6" fmla="*/ 0 w 374"/>
                <a:gd name="T7" fmla="*/ 2 h 142"/>
                <a:gd name="T8" fmla="*/ 1 w 374"/>
                <a:gd name="T9" fmla="*/ 0 h 1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4" h="142">
                  <a:moveTo>
                    <a:pt x="1" y="0"/>
                  </a:moveTo>
                  <a:lnTo>
                    <a:pt x="374" y="141"/>
                  </a:lnTo>
                  <a:lnTo>
                    <a:pt x="374" y="142"/>
                  </a:lnTo>
                  <a:lnTo>
                    <a:pt x="0" y="2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49" name="Freeform 61">
              <a:extLst>
                <a:ext uri="{FF2B5EF4-FFF2-40B4-BE49-F238E27FC236}">
                  <a16:creationId xmlns:a16="http://schemas.microsoft.com/office/drawing/2014/main" xmlns="" id="{F3630008-6DDC-49D4-8974-B61306085310}"/>
                </a:ext>
              </a:extLst>
            </xdr:cNvPr>
            <xdr:cNvSpPr>
              <a:spLocks/>
            </xdr:cNvSpPr>
          </xdr:nvSpPr>
          <xdr:spPr bwMode="auto">
            <a:xfrm>
              <a:off x="3915" y="1791"/>
              <a:ext cx="72" cy="207"/>
            </a:xfrm>
            <a:custGeom>
              <a:avLst/>
              <a:gdLst>
                <a:gd name="T0" fmla="*/ 66 w 72"/>
                <a:gd name="T1" fmla="*/ 207 h 207"/>
                <a:gd name="T2" fmla="*/ 0 w 72"/>
                <a:gd name="T3" fmla="*/ 3 h 207"/>
                <a:gd name="T4" fmla="*/ 6 w 72"/>
                <a:gd name="T5" fmla="*/ 0 h 207"/>
                <a:gd name="T6" fmla="*/ 72 w 72"/>
                <a:gd name="T7" fmla="*/ 204 h 207"/>
                <a:gd name="T8" fmla="*/ 66 w 72"/>
                <a:gd name="T9" fmla="*/ 207 h 2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2" h="207">
                  <a:moveTo>
                    <a:pt x="66" y="207"/>
                  </a:moveTo>
                  <a:lnTo>
                    <a:pt x="0" y="3"/>
                  </a:lnTo>
                  <a:lnTo>
                    <a:pt x="6" y="0"/>
                  </a:lnTo>
                  <a:lnTo>
                    <a:pt x="72" y="204"/>
                  </a:lnTo>
                  <a:lnTo>
                    <a:pt x="66" y="20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50" name="Freeform 62">
              <a:extLst>
                <a:ext uri="{FF2B5EF4-FFF2-40B4-BE49-F238E27FC236}">
                  <a16:creationId xmlns:a16="http://schemas.microsoft.com/office/drawing/2014/main" xmlns="" id="{961078BE-2EB0-4A55-8139-117CBF126391}"/>
                </a:ext>
              </a:extLst>
            </xdr:cNvPr>
            <xdr:cNvSpPr>
              <a:spLocks/>
            </xdr:cNvSpPr>
          </xdr:nvSpPr>
          <xdr:spPr bwMode="auto">
            <a:xfrm>
              <a:off x="3915" y="1791"/>
              <a:ext cx="72" cy="207"/>
            </a:xfrm>
            <a:custGeom>
              <a:avLst/>
              <a:gdLst>
                <a:gd name="T0" fmla="*/ 22 w 24"/>
                <a:gd name="T1" fmla="*/ 69 h 69"/>
                <a:gd name="T2" fmla="*/ 0 w 24"/>
                <a:gd name="T3" fmla="*/ 1 h 69"/>
                <a:gd name="T4" fmla="*/ 2 w 24"/>
                <a:gd name="T5" fmla="*/ 0 h 69"/>
                <a:gd name="T6" fmla="*/ 24 w 24"/>
                <a:gd name="T7" fmla="*/ 68 h 69"/>
                <a:gd name="T8" fmla="*/ 22 w 24"/>
                <a:gd name="T9" fmla="*/ 69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" h="69">
                  <a:moveTo>
                    <a:pt x="22" y="69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24" y="68"/>
                  </a:lnTo>
                  <a:lnTo>
                    <a:pt x="22" y="6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51" name="Freeform 63">
              <a:extLst>
                <a:ext uri="{FF2B5EF4-FFF2-40B4-BE49-F238E27FC236}">
                  <a16:creationId xmlns:a16="http://schemas.microsoft.com/office/drawing/2014/main" xmlns="" id="{35E1F50C-66F4-40D9-B341-EE030A96CB4D}"/>
                </a:ext>
              </a:extLst>
            </xdr:cNvPr>
            <xdr:cNvSpPr>
              <a:spLocks/>
            </xdr:cNvSpPr>
          </xdr:nvSpPr>
          <xdr:spPr bwMode="auto">
            <a:xfrm>
              <a:off x="3168" y="1791"/>
              <a:ext cx="732" cy="1429"/>
            </a:xfrm>
            <a:custGeom>
              <a:avLst/>
              <a:gdLst>
                <a:gd name="T0" fmla="*/ 0 w 732"/>
                <a:gd name="T1" fmla="*/ 1426 h 1429"/>
                <a:gd name="T2" fmla="*/ 729 w 732"/>
                <a:gd name="T3" fmla="*/ 0 h 1429"/>
                <a:gd name="T4" fmla="*/ 732 w 732"/>
                <a:gd name="T5" fmla="*/ 0 h 1429"/>
                <a:gd name="T6" fmla="*/ 3 w 732"/>
                <a:gd name="T7" fmla="*/ 1429 h 1429"/>
                <a:gd name="T8" fmla="*/ 0 w 732"/>
                <a:gd name="T9" fmla="*/ 1426 h 14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32" h="1429">
                  <a:moveTo>
                    <a:pt x="0" y="1426"/>
                  </a:moveTo>
                  <a:lnTo>
                    <a:pt x="729" y="0"/>
                  </a:lnTo>
                  <a:lnTo>
                    <a:pt x="732" y="0"/>
                  </a:lnTo>
                  <a:lnTo>
                    <a:pt x="3" y="1429"/>
                  </a:lnTo>
                  <a:lnTo>
                    <a:pt x="0" y="14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52" name="Freeform 64">
              <a:extLst>
                <a:ext uri="{FF2B5EF4-FFF2-40B4-BE49-F238E27FC236}">
                  <a16:creationId xmlns:a16="http://schemas.microsoft.com/office/drawing/2014/main" xmlns="" id="{579F1A80-8617-48D3-83A6-451127D9F1F1}"/>
                </a:ext>
              </a:extLst>
            </xdr:cNvPr>
            <xdr:cNvSpPr>
              <a:spLocks/>
            </xdr:cNvSpPr>
          </xdr:nvSpPr>
          <xdr:spPr bwMode="auto">
            <a:xfrm>
              <a:off x="3168" y="1791"/>
              <a:ext cx="732" cy="1429"/>
            </a:xfrm>
            <a:custGeom>
              <a:avLst/>
              <a:gdLst>
                <a:gd name="T0" fmla="*/ 0 w 244"/>
                <a:gd name="T1" fmla="*/ 475 h 476"/>
                <a:gd name="T2" fmla="*/ 243 w 244"/>
                <a:gd name="T3" fmla="*/ 0 h 476"/>
                <a:gd name="T4" fmla="*/ 244 w 244"/>
                <a:gd name="T5" fmla="*/ 0 h 476"/>
                <a:gd name="T6" fmla="*/ 1 w 244"/>
                <a:gd name="T7" fmla="*/ 476 h 476"/>
                <a:gd name="T8" fmla="*/ 0 w 244"/>
                <a:gd name="T9" fmla="*/ 475 h 4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4" h="476">
                  <a:moveTo>
                    <a:pt x="0" y="475"/>
                  </a:moveTo>
                  <a:lnTo>
                    <a:pt x="243" y="0"/>
                  </a:lnTo>
                  <a:lnTo>
                    <a:pt x="244" y="0"/>
                  </a:lnTo>
                  <a:lnTo>
                    <a:pt x="1" y="476"/>
                  </a:lnTo>
                  <a:lnTo>
                    <a:pt x="0" y="47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53" name="Freeform 65">
              <a:extLst>
                <a:ext uri="{FF2B5EF4-FFF2-40B4-BE49-F238E27FC236}">
                  <a16:creationId xmlns:a16="http://schemas.microsoft.com/office/drawing/2014/main" xmlns="" id="{A0B1742D-B73F-4C2C-93A6-2E7E93A2F4B7}"/>
                </a:ext>
              </a:extLst>
            </xdr:cNvPr>
            <xdr:cNvSpPr>
              <a:spLocks/>
            </xdr:cNvSpPr>
          </xdr:nvSpPr>
          <xdr:spPr bwMode="auto">
            <a:xfrm>
              <a:off x="2634" y="1788"/>
              <a:ext cx="1260" cy="1438"/>
            </a:xfrm>
            <a:custGeom>
              <a:avLst/>
              <a:gdLst>
                <a:gd name="T0" fmla="*/ 0 w 1260"/>
                <a:gd name="T1" fmla="*/ 1435 h 1438"/>
                <a:gd name="T2" fmla="*/ 1260 w 1260"/>
                <a:gd name="T3" fmla="*/ 0 h 1438"/>
                <a:gd name="T4" fmla="*/ 1260 w 1260"/>
                <a:gd name="T5" fmla="*/ 0 h 1438"/>
                <a:gd name="T6" fmla="*/ 3 w 1260"/>
                <a:gd name="T7" fmla="*/ 1438 h 1438"/>
                <a:gd name="T8" fmla="*/ 0 w 1260"/>
                <a:gd name="T9" fmla="*/ 1435 h 14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60" h="1438">
                  <a:moveTo>
                    <a:pt x="0" y="1435"/>
                  </a:moveTo>
                  <a:lnTo>
                    <a:pt x="1260" y="0"/>
                  </a:lnTo>
                  <a:lnTo>
                    <a:pt x="1260" y="0"/>
                  </a:lnTo>
                  <a:lnTo>
                    <a:pt x="3" y="1438"/>
                  </a:lnTo>
                  <a:lnTo>
                    <a:pt x="0" y="143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54" name="Freeform 66">
              <a:extLst>
                <a:ext uri="{FF2B5EF4-FFF2-40B4-BE49-F238E27FC236}">
                  <a16:creationId xmlns:a16="http://schemas.microsoft.com/office/drawing/2014/main" xmlns="" id="{675A78C3-84A4-476E-A4FA-0F30518D3214}"/>
                </a:ext>
              </a:extLst>
            </xdr:cNvPr>
            <xdr:cNvSpPr>
              <a:spLocks/>
            </xdr:cNvSpPr>
          </xdr:nvSpPr>
          <xdr:spPr bwMode="auto">
            <a:xfrm>
              <a:off x="2634" y="1788"/>
              <a:ext cx="1260" cy="1438"/>
            </a:xfrm>
            <a:custGeom>
              <a:avLst/>
              <a:gdLst>
                <a:gd name="T0" fmla="*/ 0 w 420"/>
                <a:gd name="T1" fmla="*/ 478 h 479"/>
                <a:gd name="T2" fmla="*/ 420 w 420"/>
                <a:gd name="T3" fmla="*/ 0 h 479"/>
                <a:gd name="T4" fmla="*/ 420 w 420"/>
                <a:gd name="T5" fmla="*/ 0 h 479"/>
                <a:gd name="T6" fmla="*/ 1 w 420"/>
                <a:gd name="T7" fmla="*/ 479 h 479"/>
                <a:gd name="T8" fmla="*/ 0 w 420"/>
                <a:gd name="T9" fmla="*/ 478 h 4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0" h="479">
                  <a:moveTo>
                    <a:pt x="0" y="478"/>
                  </a:moveTo>
                  <a:lnTo>
                    <a:pt x="420" y="0"/>
                  </a:lnTo>
                  <a:lnTo>
                    <a:pt x="420" y="0"/>
                  </a:lnTo>
                  <a:lnTo>
                    <a:pt x="1" y="479"/>
                  </a:lnTo>
                  <a:lnTo>
                    <a:pt x="0" y="47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55" name="Freeform 67">
              <a:extLst>
                <a:ext uri="{FF2B5EF4-FFF2-40B4-BE49-F238E27FC236}">
                  <a16:creationId xmlns:a16="http://schemas.microsoft.com/office/drawing/2014/main" xmlns="" id="{337D8B6D-94EB-47DE-BDF4-1F61316D282D}"/>
                </a:ext>
              </a:extLst>
            </xdr:cNvPr>
            <xdr:cNvSpPr>
              <a:spLocks/>
            </xdr:cNvSpPr>
          </xdr:nvSpPr>
          <xdr:spPr bwMode="auto">
            <a:xfrm>
              <a:off x="2157" y="1779"/>
              <a:ext cx="1737" cy="1198"/>
            </a:xfrm>
            <a:custGeom>
              <a:avLst/>
              <a:gdLst>
                <a:gd name="T0" fmla="*/ 0 w 1737"/>
                <a:gd name="T1" fmla="*/ 1192 h 1198"/>
                <a:gd name="T2" fmla="*/ 1731 w 1737"/>
                <a:gd name="T3" fmla="*/ 0 h 1198"/>
                <a:gd name="T4" fmla="*/ 1737 w 1737"/>
                <a:gd name="T5" fmla="*/ 9 h 1198"/>
                <a:gd name="T6" fmla="*/ 6 w 1737"/>
                <a:gd name="T7" fmla="*/ 1198 h 1198"/>
                <a:gd name="T8" fmla="*/ 0 w 1737"/>
                <a:gd name="T9" fmla="*/ 1192 h 11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37" h="1198">
                  <a:moveTo>
                    <a:pt x="0" y="1192"/>
                  </a:moveTo>
                  <a:lnTo>
                    <a:pt x="1731" y="0"/>
                  </a:lnTo>
                  <a:lnTo>
                    <a:pt x="1737" y="9"/>
                  </a:lnTo>
                  <a:lnTo>
                    <a:pt x="6" y="1198"/>
                  </a:lnTo>
                  <a:lnTo>
                    <a:pt x="0" y="119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56" name="Freeform 68">
              <a:extLst>
                <a:ext uri="{FF2B5EF4-FFF2-40B4-BE49-F238E27FC236}">
                  <a16:creationId xmlns:a16="http://schemas.microsoft.com/office/drawing/2014/main" xmlns="" id="{01594CC7-33A1-4D2E-A7C2-6B2B9685EA5D}"/>
                </a:ext>
              </a:extLst>
            </xdr:cNvPr>
            <xdr:cNvSpPr>
              <a:spLocks/>
            </xdr:cNvSpPr>
          </xdr:nvSpPr>
          <xdr:spPr bwMode="auto">
            <a:xfrm>
              <a:off x="2157" y="1779"/>
              <a:ext cx="1737" cy="1198"/>
            </a:xfrm>
            <a:custGeom>
              <a:avLst/>
              <a:gdLst>
                <a:gd name="T0" fmla="*/ 0 w 579"/>
                <a:gd name="T1" fmla="*/ 397 h 399"/>
                <a:gd name="T2" fmla="*/ 577 w 579"/>
                <a:gd name="T3" fmla="*/ 0 h 399"/>
                <a:gd name="T4" fmla="*/ 579 w 579"/>
                <a:gd name="T5" fmla="*/ 3 h 399"/>
                <a:gd name="T6" fmla="*/ 2 w 579"/>
                <a:gd name="T7" fmla="*/ 399 h 399"/>
                <a:gd name="T8" fmla="*/ 0 w 579"/>
                <a:gd name="T9" fmla="*/ 397 h 3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9" h="399">
                  <a:moveTo>
                    <a:pt x="0" y="397"/>
                  </a:moveTo>
                  <a:lnTo>
                    <a:pt x="577" y="0"/>
                  </a:lnTo>
                  <a:lnTo>
                    <a:pt x="579" y="3"/>
                  </a:lnTo>
                  <a:lnTo>
                    <a:pt x="2" y="399"/>
                  </a:lnTo>
                  <a:lnTo>
                    <a:pt x="0" y="39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57" name="Freeform 69">
              <a:extLst>
                <a:ext uri="{FF2B5EF4-FFF2-40B4-BE49-F238E27FC236}">
                  <a16:creationId xmlns:a16="http://schemas.microsoft.com/office/drawing/2014/main" xmlns="" id="{70BE357F-305C-4D80-AC1C-8EBAFC084DF2}"/>
                </a:ext>
              </a:extLst>
            </xdr:cNvPr>
            <xdr:cNvSpPr>
              <a:spLocks/>
            </xdr:cNvSpPr>
          </xdr:nvSpPr>
          <xdr:spPr bwMode="auto">
            <a:xfrm>
              <a:off x="1857" y="1776"/>
              <a:ext cx="2031" cy="765"/>
            </a:xfrm>
            <a:custGeom>
              <a:avLst/>
              <a:gdLst>
                <a:gd name="T0" fmla="*/ 0 w 2031"/>
                <a:gd name="T1" fmla="*/ 762 h 765"/>
                <a:gd name="T2" fmla="*/ 2031 w 2031"/>
                <a:gd name="T3" fmla="*/ 0 h 765"/>
                <a:gd name="T4" fmla="*/ 2031 w 2031"/>
                <a:gd name="T5" fmla="*/ 3 h 765"/>
                <a:gd name="T6" fmla="*/ 0 w 2031"/>
                <a:gd name="T7" fmla="*/ 765 h 765"/>
                <a:gd name="T8" fmla="*/ 0 w 2031"/>
                <a:gd name="T9" fmla="*/ 762 h 7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31" h="765">
                  <a:moveTo>
                    <a:pt x="0" y="762"/>
                  </a:moveTo>
                  <a:lnTo>
                    <a:pt x="2031" y="0"/>
                  </a:lnTo>
                  <a:lnTo>
                    <a:pt x="2031" y="3"/>
                  </a:lnTo>
                  <a:lnTo>
                    <a:pt x="0" y="765"/>
                  </a:lnTo>
                  <a:lnTo>
                    <a:pt x="0" y="76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58" name="Freeform 70">
              <a:extLst>
                <a:ext uri="{FF2B5EF4-FFF2-40B4-BE49-F238E27FC236}">
                  <a16:creationId xmlns:a16="http://schemas.microsoft.com/office/drawing/2014/main" xmlns="" id="{FABDF7A8-6DAB-481C-AAB6-B8FD01F003DB}"/>
                </a:ext>
              </a:extLst>
            </xdr:cNvPr>
            <xdr:cNvSpPr>
              <a:spLocks/>
            </xdr:cNvSpPr>
          </xdr:nvSpPr>
          <xdr:spPr bwMode="auto">
            <a:xfrm>
              <a:off x="1857" y="1776"/>
              <a:ext cx="2031" cy="765"/>
            </a:xfrm>
            <a:custGeom>
              <a:avLst/>
              <a:gdLst>
                <a:gd name="T0" fmla="*/ 0 w 677"/>
                <a:gd name="T1" fmla="*/ 254 h 255"/>
                <a:gd name="T2" fmla="*/ 677 w 677"/>
                <a:gd name="T3" fmla="*/ 0 h 255"/>
                <a:gd name="T4" fmla="*/ 677 w 677"/>
                <a:gd name="T5" fmla="*/ 1 h 255"/>
                <a:gd name="T6" fmla="*/ 0 w 677"/>
                <a:gd name="T7" fmla="*/ 255 h 255"/>
                <a:gd name="T8" fmla="*/ 0 w 677"/>
                <a:gd name="T9" fmla="*/ 254 h 2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77" h="255">
                  <a:moveTo>
                    <a:pt x="0" y="254"/>
                  </a:moveTo>
                  <a:lnTo>
                    <a:pt x="677" y="0"/>
                  </a:lnTo>
                  <a:lnTo>
                    <a:pt x="677" y="1"/>
                  </a:lnTo>
                  <a:lnTo>
                    <a:pt x="0" y="255"/>
                  </a:lnTo>
                  <a:lnTo>
                    <a:pt x="0" y="25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59" name="Freeform 71">
              <a:extLst>
                <a:ext uri="{FF2B5EF4-FFF2-40B4-BE49-F238E27FC236}">
                  <a16:creationId xmlns:a16="http://schemas.microsoft.com/office/drawing/2014/main" xmlns="" id="{9FBFC8FD-4D51-42B4-9226-88813B3CBCFB}"/>
                </a:ext>
              </a:extLst>
            </xdr:cNvPr>
            <xdr:cNvSpPr>
              <a:spLocks/>
            </xdr:cNvSpPr>
          </xdr:nvSpPr>
          <xdr:spPr bwMode="auto">
            <a:xfrm>
              <a:off x="2379" y="1187"/>
              <a:ext cx="1509" cy="577"/>
            </a:xfrm>
            <a:custGeom>
              <a:avLst/>
              <a:gdLst>
                <a:gd name="T0" fmla="*/ 0 w 1509"/>
                <a:gd name="T1" fmla="*/ 0 h 577"/>
                <a:gd name="T2" fmla="*/ 1509 w 1509"/>
                <a:gd name="T3" fmla="*/ 574 h 577"/>
                <a:gd name="T4" fmla="*/ 1509 w 1509"/>
                <a:gd name="T5" fmla="*/ 577 h 577"/>
                <a:gd name="T6" fmla="*/ 0 w 1509"/>
                <a:gd name="T7" fmla="*/ 3 h 577"/>
                <a:gd name="T8" fmla="*/ 0 w 1509"/>
                <a:gd name="T9" fmla="*/ 0 h 5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09" h="577">
                  <a:moveTo>
                    <a:pt x="0" y="0"/>
                  </a:moveTo>
                  <a:lnTo>
                    <a:pt x="1509" y="574"/>
                  </a:lnTo>
                  <a:lnTo>
                    <a:pt x="1509" y="577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60" name="Freeform 72">
              <a:extLst>
                <a:ext uri="{FF2B5EF4-FFF2-40B4-BE49-F238E27FC236}">
                  <a16:creationId xmlns:a16="http://schemas.microsoft.com/office/drawing/2014/main" xmlns="" id="{81B29A2D-36AA-465A-B77E-E2241F5C32D2}"/>
                </a:ext>
              </a:extLst>
            </xdr:cNvPr>
            <xdr:cNvSpPr>
              <a:spLocks/>
            </xdr:cNvSpPr>
          </xdr:nvSpPr>
          <xdr:spPr bwMode="auto">
            <a:xfrm>
              <a:off x="2379" y="1187"/>
              <a:ext cx="1509" cy="577"/>
            </a:xfrm>
            <a:custGeom>
              <a:avLst/>
              <a:gdLst>
                <a:gd name="T0" fmla="*/ 0 w 503"/>
                <a:gd name="T1" fmla="*/ 0 h 192"/>
                <a:gd name="T2" fmla="*/ 503 w 503"/>
                <a:gd name="T3" fmla="*/ 191 h 192"/>
                <a:gd name="T4" fmla="*/ 503 w 503"/>
                <a:gd name="T5" fmla="*/ 192 h 192"/>
                <a:gd name="T6" fmla="*/ 0 w 503"/>
                <a:gd name="T7" fmla="*/ 1 h 192"/>
                <a:gd name="T8" fmla="*/ 0 w 503"/>
                <a:gd name="T9" fmla="*/ 0 h 1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03" h="192">
                  <a:moveTo>
                    <a:pt x="0" y="0"/>
                  </a:moveTo>
                  <a:lnTo>
                    <a:pt x="503" y="191"/>
                  </a:lnTo>
                  <a:lnTo>
                    <a:pt x="503" y="192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61" name="Freeform 73">
              <a:extLst>
                <a:ext uri="{FF2B5EF4-FFF2-40B4-BE49-F238E27FC236}">
                  <a16:creationId xmlns:a16="http://schemas.microsoft.com/office/drawing/2014/main" xmlns="" id="{1E5C6310-CE38-4703-A2BD-87697DB605A0}"/>
                </a:ext>
              </a:extLst>
            </xdr:cNvPr>
            <xdr:cNvSpPr>
              <a:spLocks/>
            </xdr:cNvSpPr>
          </xdr:nvSpPr>
          <xdr:spPr bwMode="auto">
            <a:xfrm>
              <a:off x="3171" y="2040"/>
              <a:ext cx="807" cy="1180"/>
            </a:xfrm>
            <a:custGeom>
              <a:avLst/>
              <a:gdLst>
                <a:gd name="T0" fmla="*/ 0 w 807"/>
                <a:gd name="T1" fmla="*/ 1180 h 1180"/>
                <a:gd name="T2" fmla="*/ 807 w 807"/>
                <a:gd name="T3" fmla="*/ 0 h 1180"/>
                <a:gd name="T4" fmla="*/ 807 w 807"/>
                <a:gd name="T5" fmla="*/ 0 h 1180"/>
                <a:gd name="T6" fmla="*/ 3 w 807"/>
                <a:gd name="T7" fmla="*/ 1180 h 1180"/>
                <a:gd name="T8" fmla="*/ 0 w 807"/>
                <a:gd name="T9" fmla="*/ 1180 h 11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07" h="1180">
                  <a:moveTo>
                    <a:pt x="0" y="1180"/>
                  </a:moveTo>
                  <a:lnTo>
                    <a:pt x="807" y="0"/>
                  </a:lnTo>
                  <a:lnTo>
                    <a:pt x="807" y="0"/>
                  </a:lnTo>
                  <a:lnTo>
                    <a:pt x="3" y="1180"/>
                  </a:lnTo>
                  <a:lnTo>
                    <a:pt x="0" y="118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62" name="Freeform 74">
              <a:extLst>
                <a:ext uri="{FF2B5EF4-FFF2-40B4-BE49-F238E27FC236}">
                  <a16:creationId xmlns:a16="http://schemas.microsoft.com/office/drawing/2014/main" xmlns="" id="{8D987AF8-3B43-4312-8AE6-58E936577812}"/>
                </a:ext>
              </a:extLst>
            </xdr:cNvPr>
            <xdr:cNvSpPr>
              <a:spLocks/>
            </xdr:cNvSpPr>
          </xdr:nvSpPr>
          <xdr:spPr bwMode="auto">
            <a:xfrm>
              <a:off x="3171" y="2040"/>
              <a:ext cx="807" cy="1180"/>
            </a:xfrm>
            <a:custGeom>
              <a:avLst/>
              <a:gdLst>
                <a:gd name="T0" fmla="*/ 0 w 269"/>
                <a:gd name="T1" fmla="*/ 393 h 393"/>
                <a:gd name="T2" fmla="*/ 269 w 269"/>
                <a:gd name="T3" fmla="*/ 0 h 393"/>
                <a:gd name="T4" fmla="*/ 269 w 269"/>
                <a:gd name="T5" fmla="*/ 0 h 393"/>
                <a:gd name="T6" fmla="*/ 1 w 269"/>
                <a:gd name="T7" fmla="*/ 393 h 393"/>
                <a:gd name="T8" fmla="*/ 0 w 269"/>
                <a:gd name="T9" fmla="*/ 393 h 3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9" h="393">
                  <a:moveTo>
                    <a:pt x="0" y="393"/>
                  </a:moveTo>
                  <a:lnTo>
                    <a:pt x="269" y="0"/>
                  </a:lnTo>
                  <a:lnTo>
                    <a:pt x="269" y="0"/>
                  </a:lnTo>
                  <a:lnTo>
                    <a:pt x="1" y="393"/>
                  </a:lnTo>
                  <a:lnTo>
                    <a:pt x="0" y="39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63" name="Freeform 75">
              <a:extLst>
                <a:ext uri="{FF2B5EF4-FFF2-40B4-BE49-F238E27FC236}">
                  <a16:creationId xmlns:a16="http://schemas.microsoft.com/office/drawing/2014/main" xmlns="" id="{62420D82-0EC2-4593-8065-35EFE12F8943}"/>
                </a:ext>
              </a:extLst>
            </xdr:cNvPr>
            <xdr:cNvSpPr>
              <a:spLocks/>
            </xdr:cNvSpPr>
          </xdr:nvSpPr>
          <xdr:spPr bwMode="auto">
            <a:xfrm>
              <a:off x="2901" y="2037"/>
              <a:ext cx="1074" cy="1219"/>
            </a:xfrm>
            <a:custGeom>
              <a:avLst/>
              <a:gdLst>
                <a:gd name="T0" fmla="*/ 0 w 1074"/>
                <a:gd name="T1" fmla="*/ 1219 h 1219"/>
                <a:gd name="T2" fmla="*/ 1074 w 1074"/>
                <a:gd name="T3" fmla="*/ 0 h 1219"/>
                <a:gd name="T4" fmla="*/ 1074 w 1074"/>
                <a:gd name="T5" fmla="*/ 3 h 1219"/>
                <a:gd name="T6" fmla="*/ 3 w 1074"/>
                <a:gd name="T7" fmla="*/ 1219 h 1219"/>
                <a:gd name="T8" fmla="*/ 0 w 1074"/>
                <a:gd name="T9" fmla="*/ 1219 h 1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74" h="1219">
                  <a:moveTo>
                    <a:pt x="0" y="1219"/>
                  </a:moveTo>
                  <a:lnTo>
                    <a:pt x="1074" y="0"/>
                  </a:lnTo>
                  <a:lnTo>
                    <a:pt x="1074" y="3"/>
                  </a:lnTo>
                  <a:lnTo>
                    <a:pt x="3" y="1219"/>
                  </a:lnTo>
                  <a:lnTo>
                    <a:pt x="0" y="121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64" name="Freeform 76">
              <a:extLst>
                <a:ext uri="{FF2B5EF4-FFF2-40B4-BE49-F238E27FC236}">
                  <a16:creationId xmlns:a16="http://schemas.microsoft.com/office/drawing/2014/main" xmlns="" id="{F519B819-565F-463B-9D45-3CB18E4C17AF}"/>
                </a:ext>
              </a:extLst>
            </xdr:cNvPr>
            <xdr:cNvSpPr>
              <a:spLocks/>
            </xdr:cNvSpPr>
          </xdr:nvSpPr>
          <xdr:spPr bwMode="auto">
            <a:xfrm>
              <a:off x="2901" y="2037"/>
              <a:ext cx="1074" cy="1219"/>
            </a:xfrm>
            <a:custGeom>
              <a:avLst/>
              <a:gdLst>
                <a:gd name="T0" fmla="*/ 0 w 358"/>
                <a:gd name="T1" fmla="*/ 406 h 406"/>
                <a:gd name="T2" fmla="*/ 358 w 358"/>
                <a:gd name="T3" fmla="*/ 0 h 406"/>
                <a:gd name="T4" fmla="*/ 358 w 358"/>
                <a:gd name="T5" fmla="*/ 1 h 406"/>
                <a:gd name="T6" fmla="*/ 1 w 358"/>
                <a:gd name="T7" fmla="*/ 406 h 406"/>
                <a:gd name="T8" fmla="*/ 0 w 358"/>
                <a:gd name="T9" fmla="*/ 406 h 4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8" h="406">
                  <a:moveTo>
                    <a:pt x="0" y="406"/>
                  </a:moveTo>
                  <a:lnTo>
                    <a:pt x="358" y="0"/>
                  </a:lnTo>
                  <a:lnTo>
                    <a:pt x="358" y="1"/>
                  </a:lnTo>
                  <a:lnTo>
                    <a:pt x="1" y="406"/>
                  </a:lnTo>
                  <a:lnTo>
                    <a:pt x="0" y="40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65" name="Freeform 77">
              <a:extLst>
                <a:ext uri="{FF2B5EF4-FFF2-40B4-BE49-F238E27FC236}">
                  <a16:creationId xmlns:a16="http://schemas.microsoft.com/office/drawing/2014/main" xmlns="" id="{CBBA48A4-7D39-483D-AF25-6CA15E6573B2}"/>
                </a:ext>
              </a:extLst>
            </xdr:cNvPr>
            <xdr:cNvSpPr>
              <a:spLocks/>
            </xdr:cNvSpPr>
          </xdr:nvSpPr>
          <xdr:spPr bwMode="auto">
            <a:xfrm>
              <a:off x="2637" y="2034"/>
              <a:ext cx="1338" cy="1195"/>
            </a:xfrm>
            <a:custGeom>
              <a:avLst/>
              <a:gdLst>
                <a:gd name="T0" fmla="*/ 0 w 1338"/>
                <a:gd name="T1" fmla="*/ 1192 h 1195"/>
                <a:gd name="T2" fmla="*/ 1335 w 1338"/>
                <a:gd name="T3" fmla="*/ 0 h 1195"/>
                <a:gd name="T4" fmla="*/ 1338 w 1338"/>
                <a:gd name="T5" fmla="*/ 3 h 1195"/>
                <a:gd name="T6" fmla="*/ 3 w 1338"/>
                <a:gd name="T7" fmla="*/ 1195 h 1195"/>
                <a:gd name="T8" fmla="*/ 0 w 1338"/>
                <a:gd name="T9" fmla="*/ 1192 h 11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38" h="1195">
                  <a:moveTo>
                    <a:pt x="0" y="1192"/>
                  </a:moveTo>
                  <a:lnTo>
                    <a:pt x="1335" y="0"/>
                  </a:lnTo>
                  <a:lnTo>
                    <a:pt x="1338" y="3"/>
                  </a:lnTo>
                  <a:lnTo>
                    <a:pt x="3" y="1195"/>
                  </a:lnTo>
                  <a:lnTo>
                    <a:pt x="0" y="119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66" name="Freeform 78">
              <a:extLst>
                <a:ext uri="{FF2B5EF4-FFF2-40B4-BE49-F238E27FC236}">
                  <a16:creationId xmlns:a16="http://schemas.microsoft.com/office/drawing/2014/main" xmlns="" id="{E8C7E1A7-8938-4EA3-9102-3DBD8D2388B1}"/>
                </a:ext>
              </a:extLst>
            </xdr:cNvPr>
            <xdr:cNvSpPr>
              <a:spLocks/>
            </xdr:cNvSpPr>
          </xdr:nvSpPr>
          <xdr:spPr bwMode="auto">
            <a:xfrm>
              <a:off x="2637" y="2034"/>
              <a:ext cx="1338" cy="1195"/>
            </a:xfrm>
            <a:custGeom>
              <a:avLst/>
              <a:gdLst>
                <a:gd name="T0" fmla="*/ 0 w 446"/>
                <a:gd name="T1" fmla="*/ 397 h 398"/>
                <a:gd name="T2" fmla="*/ 445 w 446"/>
                <a:gd name="T3" fmla="*/ 0 h 398"/>
                <a:gd name="T4" fmla="*/ 446 w 446"/>
                <a:gd name="T5" fmla="*/ 1 h 398"/>
                <a:gd name="T6" fmla="*/ 1 w 446"/>
                <a:gd name="T7" fmla="*/ 398 h 398"/>
                <a:gd name="T8" fmla="*/ 0 w 446"/>
                <a:gd name="T9" fmla="*/ 397 h 3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46" h="398">
                  <a:moveTo>
                    <a:pt x="0" y="397"/>
                  </a:moveTo>
                  <a:lnTo>
                    <a:pt x="445" y="0"/>
                  </a:lnTo>
                  <a:lnTo>
                    <a:pt x="446" y="1"/>
                  </a:lnTo>
                  <a:lnTo>
                    <a:pt x="1" y="398"/>
                  </a:lnTo>
                  <a:lnTo>
                    <a:pt x="0" y="39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67" name="Freeform 79">
              <a:extLst>
                <a:ext uri="{FF2B5EF4-FFF2-40B4-BE49-F238E27FC236}">
                  <a16:creationId xmlns:a16="http://schemas.microsoft.com/office/drawing/2014/main" xmlns="" id="{3FA09B91-4DF4-435B-A11B-B96D4AC2A6EC}"/>
                </a:ext>
              </a:extLst>
            </xdr:cNvPr>
            <xdr:cNvSpPr>
              <a:spLocks/>
            </xdr:cNvSpPr>
          </xdr:nvSpPr>
          <xdr:spPr bwMode="auto">
            <a:xfrm>
              <a:off x="2397" y="2034"/>
              <a:ext cx="1575" cy="1099"/>
            </a:xfrm>
            <a:custGeom>
              <a:avLst/>
              <a:gdLst>
                <a:gd name="T0" fmla="*/ 0 w 1575"/>
                <a:gd name="T1" fmla="*/ 1096 h 1099"/>
                <a:gd name="T2" fmla="*/ 1575 w 1575"/>
                <a:gd name="T3" fmla="*/ 0 h 1099"/>
                <a:gd name="T4" fmla="*/ 1575 w 1575"/>
                <a:gd name="T5" fmla="*/ 0 h 1099"/>
                <a:gd name="T6" fmla="*/ 0 w 1575"/>
                <a:gd name="T7" fmla="*/ 1099 h 1099"/>
                <a:gd name="T8" fmla="*/ 0 w 1575"/>
                <a:gd name="T9" fmla="*/ 1096 h 10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75" h="1099">
                  <a:moveTo>
                    <a:pt x="0" y="1096"/>
                  </a:moveTo>
                  <a:lnTo>
                    <a:pt x="1575" y="0"/>
                  </a:lnTo>
                  <a:lnTo>
                    <a:pt x="1575" y="0"/>
                  </a:lnTo>
                  <a:lnTo>
                    <a:pt x="0" y="1099"/>
                  </a:lnTo>
                  <a:lnTo>
                    <a:pt x="0" y="109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68" name="Freeform 80">
              <a:extLst>
                <a:ext uri="{FF2B5EF4-FFF2-40B4-BE49-F238E27FC236}">
                  <a16:creationId xmlns:a16="http://schemas.microsoft.com/office/drawing/2014/main" xmlns="" id="{65743989-656D-43DF-82E8-5E2BC522CD5D}"/>
                </a:ext>
              </a:extLst>
            </xdr:cNvPr>
            <xdr:cNvSpPr>
              <a:spLocks/>
            </xdr:cNvSpPr>
          </xdr:nvSpPr>
          <xdr:spPr bwMode="auto">
            <a:xfrm>
              <a:off x="2397" y="2034"/>
              <a:ext cx="1575" cy="1099"/>
            </a:xfrm>
            <a:custGeom>
              <a:avLst/>
              <a:gdLst>
                <a:gd name="T0" fmla="*/ 0 w 525"/>
                <a:gd name="T1" fmla="*/ 365 h 366"/>
                <a:gd name="T2" fmla="*/ 525 w 525"/>
                <a:gd name="T3" fmla="*/ 0 h 366"/>
                <a:gd name="T4" fmla="*/ 525 w 525"/>
                <a:gd name="T5" fmla="*/ 0 h 366"/>
                <a:gd name="T6" fmla="*/ 0 w 525"/>
                <a:gd name="T7" fmla="*/ 366 h 366"/>
                <a:gd name="T8" fmla="*/ 0 w 525"/>
                <a:gd name="T9" fmla="*/ 365 h 3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5" h="366">
                  <a:moveTo>
                    <a:pt x="0" y="365"/>
                  </a:moveTo>
                  <a:lnTo>
                    <a:pt x="525" y="0"/>
                  </a:lnTo>
                  <a:lnTo>
                    <a:pt x="525" y="0"/>
                  </a:lnTo>
                  <a:lnTo>
                    <a:pt x="0" y="366"/>
                  </a:lnTo>
                  <a:lnTo>
                    <a:pt x="0" y="36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69" name="Freeform 81">
              <a:extLst>
                <a:ext uri="{FF2B5EF4-FFF2-40B4-BE49-F238E27FC236}">
                  <a16:creationId xmlns:a16="http://schemas.microsoft.com/office/drawing/2014/main" xmlns="" id="{C1579CAC-BC19-47C7-B39A-A679697956D5}"/>
                </a:ext>
              </a:extLst>
            </xdr:cNvPr>
            <xdr:cNvSpPr>
              <a:spLocks/>
            </xdr:cNvSpPr>
          </xdr:nvSpPr>
          <xdr:spPr bwMode="auto">
            <a:xfrm>
              <a:off x="2160" y="2031"/>
              <a:ext cx="1812" cy="946"/>
            </a:xfrm>
            <a:custGeom>
              <a:avLst/>
              <a:gdLst>
                <a:gd name="T0" fmla="*/ 0 w 1812"/>
                <a:gd name="T1" fmla="*/ 943 h 946"/>
                <a:gd name="T2" fmla="*/ 1809 w 1812"/>
                <a:gd name="T3" fmla="*/ 0 h 946"/>
                <a:gd name="T4" fmla="*/ 1812 w 1812"/>
                <a:gd name="T5" fmla="*/ 3 h 946"/>
                <a:gd name="T6" fmla="*/ 3 w 1812"/>
                <a:gd name="T7" fmla="*/ 946 h 946"/>
                <a:gd name="T8" fmla="*/ 0 w 1812"/>
                <a:gd name="T9" fmla="*/ 943 h 9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12" h="946">
                  <a:moveTo>
                    <a:pt x="0" y="943"/>
                  </a:moveTo>
                  <a:lnTo>
                    <a:pt x="1809" y="0"/>
                  </a:lnTo>
                  <a:lnTo>
                    <a:pt x="1812" y="3"/>
                  </a:lnTo>
                  <a:lnTo>
                    <a:pt x="3" y="946"/>
                  </a:lnTo>
                  <a:lnTo>
                    <a:pt x="0" y="94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70" name="Freeform 82">
              <a:extLst>
                <a:ext uri="{FF2B5EF4-FFF2-40B4-BE49-F238E27FC236}">
                  <a16:creationId xmlns:a16="http://schemas.microsoft.com/office/drawing/2014/main" xmlns="" id="{95752BE1-3647-4CA5-9C08-DDBDDCDA0390}"/>
                </a:ext>
              </a:extLst>
            </xdr:cNvPr>
            <xdr:cNvSpPr>
              <a:spLocks/>
            </xdr:cNvSpPr>
          </xdr:nvSpPr>
          <xdr:spPr bwMode="auto">
            <a:xfrm>
              <a:off x="2160" y="2031"/>
              <a:ext cx="1812" cy="946"/>
            </a:xfrm>
            <a:custGeom>
              <a:avLst/>
              <a:gdLst>
                <a:gd name="T0" fmla="*/ 0 w 604"/>
                <a:gd name="T1" fmla="*/ 314 h 315"/>
                <a:gd name="T2" fmla="*/ 603 w 604"/>
                <a:gd name="T3" fmla="*/ 0 h 315"/>
                <a:gd name="T4" fmla="*/ 604 w 604"/>
                <a:gd name="T5" fmla="*/ 1 h 315"/>
                <a:gd name="T6" fmla="*/ 1 w 604"/>
                <a:gd name="T7" fmla="*/ 315 h 315"/>
                <a:gd name="T8" fmla="*/ 0 w 604"/>
                <a:gd name="T9" fmla="*/ 314 h 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4" h="315">
                  <a:moveTo>
                    <a:pt x="0" y="314"/>
                  </a:moveTo>
                  <a:lnTo>
                    <a:pt x="603" y="0"/>
                  </a:lnTo>
                  <a:lnTo>
                    <a:pt x="604" y="1"/>
                  </a:lnTo>
                  <a:lnTo>
                    <a:pt x="1" y="315"/>
                  </a:lnTo>
                  <a:lnTo>
                    <a:pt x="0" y="31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71" name="Freeform 83">
              <a:extLst>
                <a:ext uri="{FF2B5EF4-FFF2-40B4-BE49-F238E27FC236}">
                  <a16:creationId xmlns:a16="http://schemas.microsoft.com/office/drawing/2014/main" xmlns="" id="{9561D6ED-E97D-4288-B533-CE6E06DBEBF0}"/>
                </a:ext>
              </a:extLst>
            </xdr:cNvPr>
            <xdr:cNvSpPr>
              <a:spLocks/>
            </xdr:cNvSpPr>
          </xdr:nvSpPr>
          <xdr:spPr bwMode="auto">
            <a:xfrm>
              <a:off x="1992" y="2028"/>
              <a:ext cx="1977" cy="759"/>
            </a:xfrm>
            <a:custGeom>
              <a:avLst/>
              <a:gdLst>
                <a:gd name="T0" fmla="*/ 0 w 1977"/>
                <a:gd name="T1" fmla="*/ 759 h 759"/>
                <a:gd name="T2" fmla="*/ 1977 w 1977"/>
                <a:gd name="T3" fmla="*/ 0 h 759"/>
                <a:gd name="T4" fmla="*/ 1977 w 1977"/>
                <a:gd name="T5" fmla="*/ 3 h 759"/>
                <a:gd name="T6" fmla="*/ 3 w 1977"/>
                <a:gd name="T7" fmla="*/ 759 h 759"/>
                <a:gd name="T8" fmla="*/ 0 w 1977"/>
                <a:gd name="T9" fmla="*/ 759 h 7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77" h="759">
                  <a:moveTo>
                    <a:pt x="0" y="759"/>
                  </a:moveTo>
                  <a:lnTo>
                    <a:pt x="1977" y="0"/>
                  </a:lnTo>
                  <a:lnTo>
                    <a:pt x="1977" y="3"/>
                  </a:lnTo>
                  <a:lnTo>
                    <a:pt x="3" y="759"/>
                  </a:lnTo>
                  <a:lnTo>
                    <a:pt x="0" y="7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72" name="Freeform 84">
              <a:extLst>
                <a:ext uri="{FF2B5EF4-FFF2-40B4-BE49-F238E27FC236}">
                  <a16:creationId xmlns:a16="http://schemas.microsoft.com/office/drawing/2014/main" xmlns="" id="{3C4699E2-D872-44B5-A2D7-96D0482F2056}"/>
                </a:ext>
              </a:extLst>
            </xdr:cNvPr>
            <xdr:cNvSpPr>
              <a:spLocks/>
            </xdr:cNvSpPr>
          </xdr:nvSpPr>
          <xdr:spPr bwMode="auto">
            <a:xfrm>
              <a:off x="1992" y="2028"/>
              <a:ext cx="1977" cy="759"/>
            </a:xfrm>
            <a:custGeom>
              <a:avLst/>
              <a:gdLst>
                <a:gd name="T0" fmla="*/ 0 w 659"/>
                <a:gd name="T1" fmla="*/ 253 h 253"/>
                <a:gd name="T2" fmla="*/ 659 w 659"/>
                <a:gd name="T3" fmla="*/ 0 h 253"/>
                <a:gd name="T4" fmla="*/ 659 w 659"/>
                <a:gd name="T5" fmla="*/ 1 h 253"/>
                <a:gd name="T6" fmla="*/ 1 w 659"/>
                <a:gd name="T7" fmla="*/ 253 h 253"/>
                <a:gd name="T8" fmla="*/ 0 w 659"/>
                <a:gd name="T9" fmla="*/ 253 h 2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59" h="253">
                  <a:moveTo>
                    <a:pt x="0" y="253"/>
                  </a:moveTo>
                  <a:lnTo>
                    <a:pt x="659" y="0"/>
                  </a:lnTo>
                  <a:lnTo>
                    <a:pt x="659" y="1"/>
                  </a:lnTo>
                  <a:lnTo>
                    <a:pt x="1" y="253"/>
                  </a:lnTo>
                  <a:lnTo>
                    <a:pt x="0" y="25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73" name="Freeform 85">
              <a:extLst>
                <a:ext uri="{FF2B5EF4-FFF2-40B4-BE49-F238E27FC236}">
                  <a16:creationId xmlns:a16="http://schemas.microsoft.com/office/drawing/2014/main" xmlns="" id="{DE4A627C-F186-4454-84C1-B3795FA94948}"/>
                </a:ext>
              </a:extLst>
            </xdr:cNvPr>
            <xdr:cNvSpPr>
              <a:spLocks/>
            </xdr:cNvSpPr>
          </xdr:nvSpPr>
          <xdr:spPr bwMode="auto">
            <a:xfrm>
              <a:off x="1812" y="2019"/>
              <a:ext cx="2157" cy="6"/>
            </a:xfrm>
            <a:custGeom>
              <a:avLst/>
              <a:gdLst>
                <a:gd name="T0" fmla="*/ 0 w 2157"/>
                <a:gd name="T1" fmla="*/ 3 h 6"/>
                <a:gd name="T2" fmla="*/ 2157 w 2157"/>
                <a:gd name="T3" fmla="*/ 0 h 6"/>
                <a:gd name="T4" fmla="*/ 2157 w 2157"/>
                <a:gd name="T5" fmla="*/ 3 h 6"/>
                <a:gd name="T6" fmla="*/ 0 w 2157"/>
                <a:gd name="T7" fmla="*/ 6 h 6"/>
                <a:gd name="T8" fmla="*/ 0 w 2157"/>
                <a:gd name="T9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57" h="6">
                  <a:moveTo>
                    <a:pt x="0" y="3"/>
                  </a:moveTo>
                  <a:lnTo>
                    <a:pt x="2157" y="0"/>
                  </a:lnTo>
                  <a:lnTo>
                    <a:pt x="2157" y="3"/>
                  </a:lnTo>
                  <a:lnTo>
                    <a:pt x="0" y="6"/>
                  </a:lnTo>
                  <a:lnTo>
                    <a:pt x="0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74" name="Freeform 86">
              <a:extLst>
                <a:ext uri="{FF2B5EF4-FFF2-40B4-BE49-F238E27FC236}">
                  <a16:creationId xmlns:a16="http://schemas.microsoft.com/office/drawing/2014/main" xmlns="" id="{0DEEB1AE-5A48-406C-AD10-26379C69D86A}"/>
                </a:ext>
              </a:extLst>
            </xdr:cNvPr>
            <xdr:cNvSpPr>
              <a:spLocks/>
            </xdr:cNvSpPr>
          </xdr:nvSpPr>
          <xdr:spPr bwMode="auto">
            <a:xfrm>
              <a:off x="1812" y="2019"/>
              <a:ext cx="2157" cy="6"/>
            </a:xfrm>
            <a:custGeom>
              <a:avLst/>
              <a:gdLst>
                <a:gd name="T0" fmla="*/ 0 w 719"/>
                <a:gd name="T1" fmla="*/ 1 h 2"/>
                <a:gd name="T2" fmla="*/ 719 w 719"/>
                <a:gd name="T3" fmla="*/ 0 h 2"/>
                <a:gd name="T4" fmla="*/ 719 w 719"/>
                <a:gd name="T5" fmla="*/ 1 h 2"/>
                <a:gd name="T6" fmla="*/ 0 w 719"/>
                <a:gd name="T7" fmla="*/ 2 h 2"/>
                <a:gd name="T8" fmla="*/ 0 w 719"/>
                <a:gd name="T9" fmla="*/ 1 h 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9" h="2">
                  <a:moveTo>
                    <a:pt x="0" y="1"/>
                  </a:moveTo>
                  <a:lnTo>
                    <a:pt x="719" y="0"/>
                  </a:lnTo>
                  <a:lnTo>
                    <a:pt x="719" y="1"/>
                  </a:lnTo>
                  <a:lnTo>
                    <a:pt x="0" y="2"/>
                  </a:lnTo>
                  <a:lnTo>
                    <a:pt x="0" y="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75" name="Freeform 87">
              <a:extLst>
                <a:ext uri="{FF2B5EF4-FFF2-40B4-BE49-F238E27FC236}">
                  <a16:creationId xmlns:a16="http://schemas.microsoft.com/office/drawing/2014/main" xmlns="" id="{1E0BBEE1-8572-48F7-9812-217007B152D9}"/>
                </a:ext>
              </a:extLst>
            </xdr:cNvPr>
            <xdr:cNvSpPr>
              <a:spLocks/>
            </xdr:cNvSpPr>
          </xdr:nvSpPr>
          <xdr:spPr bwMode="auto">
            <a:xfrm>
              <a:off x="2172" y="1334"/>
              <a:ext cx="1797" cy="679"/>
            </a:xfrm>
            <a:custGeom>
              <a:avLst/>
              <a:gdLst>
                <a:gd name="T0" fmla="*/ 0 w 1797"/>
                <a:gd name="T1" fmla="*/ 0 h 679"/>
                <a:gd name="T2" fmla="*/ 1797 w 1797"/>
                <a:gd name="T3" fmla="*/ 676 h 679"/>
                <a:gd name="T4" fmla="*/ 1797 w 1797"/>
                <a:gd name="T5" fmla="*/ 679 h 679"/>
                <a:gd name="T6" fmla="*/ 0 w 1797"/>
                <a:gd name="T7" fmla="*/ 0 h 6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97" h="679">
                  <a:moveTo>
                    <a:pt x="0" y="0"/>
                  </a:moveTo>
                  <a:lnTo>
                    <a:pt x="1797" y="676"/>
                  </a:lnTo>
                  <a:lnTo>
                    <a:pt x="1797" y="67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76" name="Freeform 88">
              <a:extLst>
                <a:ext uri="{FF2B5EF4-FFF2-40B4-BE49-F238E27FC236}">
                  <a16:creationId xmlns:a16="http://schemas.microsoft.com/office/drawing/2014/main" xmlns="" id="{AD6AB618-4EA4-4589-872E-6418D925BB4A}"/>
                </a:ext>
              </a:extLst>
            </xdr:cNvPr>
            <xdr:cNvSpPr>
              <a:spLocks/>
            </xdr:cNvSpPr>
          </xdr:nvSpPr>
          <xdr:spPr bwMode="auto">
            <a:xfrm>
              <a:off x="2172" y="1334"/>
              <a:ext cx="1797" cy="679"/>
            </a:xfrm>
            <a:custGeom>
              <a:avLst/>
              <a:gdLst>
                <a:gd name="T0" fmla="*/ 0 w 599"/>
                <a:gd name="T1" fmla="*/ 0 h 226"/>
                <a:gd name="T2" fmla="*/ 599 w 599"/>
                <a:gd name="T3" fmla="*/ 225 h 226"/>
                <a:gd name="T4" fmla="*/ 599 w 599"/>
                <a:gd name="T5" fmla="*/ 226 h 226"/>
                <a:gd name="T6" fmla="*/ 0 w 599"/>
                <a:gd name="T7" fmla="*/ 0 h 226"/>
                <a:gd name="T8" fmla="*/ 0 w 599"/>
                <a:gd name="T9" fmla="*/ 0 h 2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9" h="226">
                  <a:moveTo>
                    <a:pt x="0" y="0"/>
                  </a:moveTo>
                  <a:lnTo>
                    <a:pt x="599" y="225"/>
                  </a:lnTo>
                  <a:lnTo>
                    <a:pt x="599" y="226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77" name="Freeform 89">
              <a:extLst>
                <a:ext uri="{FF2B5EF4-FFF2-40B4-BE49-F238E27FC236}">
                  <a16:creationId xmlns:a16="http://schemas.microsoft.com/office/drawing/2014/main" xmlns="" id="{C7BDA927-B69F-4E72-9FE9-8232728B1C06}"/>
                </a:ext>
              </a:extLst>
            </xdr:cNvPr>
            <xdr:cNvSpPr>
              <a:spLocks/>
            </xdr:cNvSpPr>
          </xdr:nvSpPr>
          <xdr:spPr bwMode="auto">
            <a:xfrm>
              <a:off x="2643" y="1097"/>
              <a:ext cx="1329" cy="910"/>
            </a:xfrm>
            <a:custGeom>
              <a:avLst/>
              <a:gdLst>
                <a:gd name="T0" fmla="*/ 3 w 1329"/>
                <a:gd name="T1" fmla="*/ 0 h 910"/>
                <a:gd name="T2" fmla="*/ 1329 w 1329"/>
                <a:gd name="T3" fmla="*/ 907 h 910"/>
                <a:gd name="T4" fmla="*/ 1329 w 1329"/>
                <a:gd name="T5" fmla="*/ 910 h 910"/>
                <a:gd name="T6" fmla="*/ 0 w 1329"/>
                <a:gd name="T7" fmla="*/ 3 h 910"/>
                <a:gd name="T8" fmla="*/ 3 w 1329"/>
                <a:gd name="T9" fmla="*/ 0 h 9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29" h="910">
                  <a:moveTo>
                    <a:pt x="3" y="0"/>
                  </a:moveTo>
                  <a:lnTo>
                    <a:pt x="1329" y="907"/>
                  </a:lnTo>
                  <a:lnTo>
                    <a:pt x="1329" y="910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78" name="Freeform 90">
              <a:extLst>
                <a:ext uri="{FF2B5EF4-FFF2-40B4-BE49-F238E27FC236}">
                  <a16:creationId xmlns:a16="http://schemas.microsoft.com/office/drawing/2014/main" xmlns="" id="{C732FFC3-2EC5-4AAC-B6E6-5032C54490F0}"/>
                </a:ext>
              </a:extLst>
            </xdr:cNvPr>
            <xdr:cNvSpPr>
              <a:spLocks/>
            </xdr:cNvSpPr>
          </xdr:nvSpPr>
          <xdr:spPr bwMode="auto">
            <a:xfrm>
              <a:off x="2643" y="1097"/>
              <a:ext cx="1329" cy="910"/>
            </a:xfrm>
            <a:custGeom>
              <a:avLst/>
              <a:gdLst>
                <a:gd name="T0" fmla="*/ 1 w 443"/>
                <a:gd name="T1" fmla="*/ 0 h 303"/>
                <a:gd name="T2" fmla="*/ 443 w 443"/>
                <a:gd name="T3" fmla="*/ 302 h 303"/>
                <a:gd name="T4" fmla="*/ 443 w 443"/>
                <a:gd name="T5" fmla="*/ 303 h 303"/>
                <a:gd name="T6" fmla="*/ 0 w 443"/>
                <a:gd name="T7" fmla="*/ 1 h 303"/>
                <a:gd name="T8" fmla="*/ 1 w 443"/>
                <a:gd name="T9" fmla="*/ 0 h 3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43" h="303">
                  <a:moveTo>
                    <a:pt x="1" y="0"/>
                  </a:moveTo>
                  <a:lnTo>
                    <a:pt x="443" y="302"/>
                  </a:lnTo>
                  <a:lnTo>
                    <a:pt x="443" y="303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79" name="Freeform 91">
              <a:extLst>
                <a:ext uri="{FF2B5EF4-FFF2-40B4-BE49-F238E27FC236}">
                  <a16:creationId xmlns:a16="http://schemas.microsoft.com/office/drawing/2014/main" xmlns="" id="{593903E6-CB6F-4D2B-9668-8DEA98802DB3}"/>
                </a:ext>
              </a:extLst>
            </xdr:cNvPr>
            <xdr:cNvSpPr>
              <a:spLocks/>
            </xdr:cNvSpPr>
          </xdr:nvSpPr>
          <xdr:spPr bwMode="auto">
            <a:xfrm>
              <a:off x="3924" y="2310"/>
              <a:ext cx="48" cy="225"/>
            </a:xfrm>
            <a:custGeom>
              <a:avLst/>
              <a:gdLst>
                <a:gd name="T0" fmla="*/ 0 w 48"/>
                <a:gd name="T1" fmla="*/ 225 h 225"/>
                <a:gd name="T2" fmla="*/ 45 w 48"/>
                <a:gd name="T3" fmla="*/ 0 h 225"/>
                <a:gd name="T4" fmla="*/ 48 w 48"/>
                <a:gd name="T5" fmla="*/ 3 h 225"/>
                <a:gd name="T6" fmla="*/ 3 w 48"/>
                <a:gd name="T7" fmla="*/ 225 h 225"/>
                <a:gd name="T8" fmla="*/ 0 w 48"/>
                <a:gd name="T9" fmla="*/ 225 h 2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" h="225">
                  <a:moveTo>
                    <a:pt x="0" y="225"/>
                  </a:moveTo>
                  <a:lnTo>
                    <a:pt x="45" y="0"/>
                  </a:lnTo>
                  <a:lnTo>
                    <a:pt x="48" y="3"/>
                  </a:lnTo>
                  <a:lnTo>
                    <a:pt x="3" y="225"/>
                  </a:lnTo>
                  <a:lnTo>
                    <a:pt x="0" y="22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80" name="Freeform 92">
              <a:extLst>
                <a:ext uri="{FF2B5EF4-FFF2-40B4-BE49-F238E27FC236}">
                  <a16:creationId xmlns:a16="http://schemas.microsoft.com/office/drawing/2014/main" xmlns="" id="{6B164928-B095-4BC8-83B8-1E9BD312FB0F}"/>
                </a:ext>
              </a:extLst>
            </xdr:cNvPr>
            <xdr:cNvSpPr>
              <a:spLocks/>
            </xdr:cNvSpPr>
          </xdr:nvSpPr>
          <xdr:spPr bwMode="auto">
            <a:xfrm>
              <a:off x="3924" y="2310"/>
              <a:ext cx="48" cy="225"/>
            </a:xfrm>
            <a:custGeom>
              <a:avLst/>
              <a:gdLst>
                <a:gd name="T0" fmla="*/ 0 w 16"/>
                <a:gd name="T1" fmla="*/ 75 h 75"/>
                <a:gd name="T2" fmla="*/ 15 w 16"/>
                <a:gd name="T3" fmla="*/ 0 h 75"/>
                <a:gd name="T4" fmla="*/ 16 w 16"/>
                <a:gd name="T5" fmla="*/ 1 h 75"/>
                <a:gd name="T6" fmla="*/ 1 w 16"/>
                <a:gd name="T7" fmla="*/ 75 h 75"/>
                <a:gd name="T8" fmla="*/ 0 w 16"/>
                <a:gd name="T9" fmla="*/ 75 h 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75">
                  <a:moveTo>
                    <a:pt x="0" y="75"/>
                  </a:moveTo>
                  <a:lnTo>
                    <a:pt x="15" y="0"/>
                  </a:lnTo>
                  <a:lnTo>
                    <a:pt x="16" y="1"/>
                  </a:lnTo>
                  <a:lnTo>
                    <a:pt x="1" y="75"/>
                  </a:lnTo>
                  <a:lnTo>
                    <a:pt x="0" y="7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81" name="Freeform 93">
              <a:extLst>
                <a:ext uri="{FF2B5EF4-FFF2-40B4-BE49-F238E27FC236}">
                  <a16:creationId xmlns:a16="http://schemas.microsoft.com/office/drawing/2014/main" xmlns="" id="{DD8155D1-BB5A-47E5-9FD3-5D71231D0B87}"/>
                </a:ext>
              </a:extLst>
            </xdr:cNvPr>
            <xdr:cNvSpPr>
              <a:spLocks/>
            </xdr:cNvSpPr>
          </xdr:nvSpPr>
          <xdr:spPr bwMode="auto">
            <a:xfrm>
              <a:off x="2904" y="2304"/>
              <a:ext cx="1053" cy="955"/>
            </a:xfrm>
            <a:custGeom>
              <a:avLst/>
              <a:gdLst>
                <a:gd name="T0" fmla="*/ 0 w 1053"/>
                <a:gd name="T1" fmla="*/ 952 h 955"/>
                <a:gd name="T2" fmla="*/ 1053 w 1053"/>
                <a:gd name="T3" fmla="*/ 0 h 955"/>
                <a:gd name="T4" fmla="*/ 1053 w 1053"/>
                <a:gd name="T5" fmla="*/ 0 h 955"/>
                <a:gd name="T6" fmla="*/ 0 w 1053"/>
                <a:gd name="T7" fmla="*/ 955 h 955"/>
                <a:gd name="T8" fmla="*/ 0 w 1053"/>
                <a:gd name="T9" fmla="*/ 952 h 9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53" h="955">
                  <a:moveTo>
                    <a:pt x="0" y="952"/>
                  </a:moveTo>
                  <a:lnTo>
                    <a:pt x="1053" y="0"/>
                  </a:lnTo>
                  <a:lnTo>
                    <a:pt x="1053" y="0"/>
                  </a:lnTo>
                  <a:lnTo>
                    <a:pt x="0" y="955"/>
                  </a:lnTo>
                  <a:lnTo>
                    <a:pt x="0" y="95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82" name="Freeform 94">
              <a:extLst>
                <a:ext uri="{FF2B5EF4-FFF2-40B4-BE49-F238E27FC236}">
                  <a16:creationId xmlns:a16="http://schemas.microsoft.com/office/drawing/2014/main" xmlns="" id="{3217F53C-BCF4-4BD8-898B-EF4838123CE8}"/>
                </a:ext>
              </a:extLst>
            </xdr:cNvPr>
            <xdr:cNvSpPr>
              <a:spLocks/>
            </xdr:cNvSpPr>
          </xdr:nvSpPr>
          <xdr:spPr bwMode="auto">
            <a:xfrm>
              <a:off x="2904" y="2304"/>
              <a:ext cx="1053" cy="955"/>
            </a:xfrm>
            <a:custGeom>
              <a:avLst/>
              <a:gdLst>
                <a:gd name="T0" fmla="*/ 0 w 351"/>
                <a:gd name="T1" fmla="*/ 317 h 318"/>
                <a:gd name="T2" fmla="*/ 351 w 351"/>
                <a:gd name="T3" fmla="*/ 0 h 318"/>
                <a:gd name="T4" fmla="*/ 351 w 351"/>
                <a:gd name="T5" fmla="*/ 0 h 318"/>
                <a:gd name="T6" fmla="*/ 0 w 351"/>
                <a:gd name="T7" fmla="*/ 318 h 318"/>
                <a:gd name="T8" fmla="*/ 0 w 351"/>
                <a:gd name="T9" fmla="*/ 317 h 3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1" h="318">
                  <a:moveTo>
                    <a:pt x="0" y="317"/>
                  </a:moveTo>
                  <a:lnTo>
                    <a:pt x="351" y="0"/>
                  </a:lnTo>
                  <a:lnTo>
                    <a:pt x="351" y="0"/>
                  </a:lnTo>
                  <a:lnTo>
                    <a:pt x="0" y="318"/>
                  </a:lnTo>
                  <a:lnTo>
                    <a:pt x="0" y="31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83" name="Freeform 95">
              <a:extLst>
                <a:ext uri="{FF2B5EF4-FFF2-40B4-BE49-F238E27FC236}">
                  <a16:creationId xmlns:a16="http://schemas.microsoft.com/office/drawing/2014/main" xmlns="" id="{3562D86B-B601-423F-A464-A28163B215CF}"/>
                </a:ext>
              </a:extLst>
            </xdr:cNvPr>
            <xdr:cNvSpPr>
              <a:spLocks/>
            </xdr:cNvSpPr>
          </xdr:nvSpPr>
          <xdr:spPr bwMode="auto">
            <a:xfrm>
              <a:off x="2397" y="2298"/>
              <a:ext cx="1557" cy="838"/>
            </a:xfrm>
            <a:custGeom>
              <a:avLst/>
              <a:gdLst>
                <a:gd name="T0" fmla="*/ 0 w 1557"/>
                <a:gd name="T1" fmla="*/ 835 h 838"/>
                <a:gd name="T2" fmla="*/ 1557 w 1557"/>
                <a:gd name="T3" fmla="*/ 0 h 838"/>
                <a:gd name="T4" fmla="*/ 1557 w 1557"/>
                <a:gd name="T5" fmla="*/ 3 h 838"/>
                <a:gd name="T6" fmla="*/ 0 w 1557"/>
                <a:gd name="T7" fmla="*/ 838 h 838"/>
                <a:gd name="T8" fmla="*/ 0 w 1557"/>
                <a:gd name="T9" fmla="*/ 835 h 8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57" h="838">
                  <a:moveTo>
                    <a:pt x="0" y="835"/>
                  </a:moveTo>
                  <a:lnTo>
                    <a:pt x="1557" y="0"/>
                  </a:lnTo>
                  <a:lnTo>
                    <a:pt x="1557" y="3"/>
                  </a:lnTo>
                  <a:lnTo>
                    <a:pt x="0" y="838"/>
                  </a:lnTo>
                  <a:lnTo>
                    <a:pt x="0" y="83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84" name="Freeform 96">
              <a:extLst>
                <a:ext uri="{FF2B5EF4-FFF2-40B4-BE49-F238E27FC236}">
                  <a16:creationId xmlns:a16="http://schemas.microsoft.com/office/drawing/2014/main" xmlns="" id="{14054754-C399-4979-B3A3-9523FB6EA5D2}"/>
                </a:ext>
              </a:extLst>
            </xdr:cNvPr>
            <xdr:cNvSpPr>
              <a:spLocks/>
            </xdr:cNvSpPr>
          </xdr:nvSpPr>
          <xdr:spPr bwMode="auto">
            <a:xfrm>
              <a:off x="2397" y="2298"/>
              <a:ext cx="1557" cy="838"/>
            </a:xfrm>
            <a:custGeom>
              <a:avLst/>
              <a:gdLst>
                <a:gd name="T0" fmla="*/ 0 w 519"/>
                <a:gd name="T1" fmla="*/ 278 h 279"/>
                <a:gd name="T2" fmla="*/ 519 w 519"/>
                <a:gd name="T3" fmla="*/ 0 h 279"/>
                <a:gd name="T4" fmla="*/ 519 w 519"/>
                <a:gd name="T5" fmla="*/ 1 h 279"/>
                <a:gd name="T6" fmla="*/ 0 w 519"/>
                <a:gd name="T7" fmla="*/ 279 h 279"/>
                <a:gd name="T8" fmla="*/ 0 w 519"/>
                <a:gd name="T9" fmla="*/ 278 h 2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9" h="279">
                  <a:moveTo>
                    <a:pt x="0" y="278"/>
                  </a:moveTo>
                  <a:lnTo>
                    <a:pt x="519" y="0"/>
                  </a:lnTo>
                  <a:lnTo>
                    <a:pt x="519" y="1"/>
                  </a:lnTo>
                  <a:lnTo>
                    <a:pt x="0" y="279"/>
                  </a:lnTo>
                  <a:lnTo>
                    <a:pt x="0" y="27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85" name="Freeform 97">
              <a:extLst>
                <a:ext uri="{FF2B5EF4-FFF2-40B4-BE49-F238E27FC236}">
                  <a16:creationId xmlns:a16="http://schemas.microsoft.com/office/drawing/2014/main" xmlns="" id="{F0DE9FAB-8C9B-42CF-B81E-A3560EE867BD}"/>
                </a:ext>
              </a:extLst>
            </xdr:cNvPr>
            <xdr:cNvSpPr>
              <a:spLocks/>
            </xdr:cNvSpPr>
          </xdr:nvSpPr>
          <xdr:spPr bwMode="auto">
            <a:xfrm>
              <a:off x="2163" y="2292"/>
              <a:ext cx="1791" cy="691"/>
            </a:xfrm>
            <a:custGeom>
              <a:avLst/>
              <a:gdLst>
                <a:gd name="T0" fmla="*/ 0 w 1791"/>
                <a:gd name="T1" fmla="*/ 682 h 691"/>
                <a:gd name="T2" fmla="*/ 1788 w 1791"/>
                <a:gd name="T3" fmla="*/ 0 h 691"/>
                <a:gd name="T4" fmla="*/ 1791 w 1791"/>
                <a:gd name="T5" fmla="*/ 9 h 691"/>
                <a:gd name="T6" fmla="*/ 3 w 1791"/>
                <a:gd name="T7" fmla="*/ 691 h 691"/>
                <a:gd name="T8" fmla="*/ 0 w 1791"/>
                <a:gd name="T9" fmla="*/ 682 h 6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91" h="691">
                  <a:moveTo>
                    <a:pt x="0" y="682"/>
                  </a:moveTo>
                  <a:lnTo>
                    <a:pt x="1788" y="0"/>
                  </a:lnTo>
                  <a:lnTo>
                    <a:pt x="1791" y="9"/>
                  </a:lnTo>
                  <a:lnTo>
                    <a:pt x="3" y="691"/>
                  </a:lnTo>
                  <a:lnTo>
                    <a:pt x="0" y="6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86" name="Freeform 98">
              <a:extLst>
                <a:ext uri="{FF2B5EF4-FFF2-40B4-BE49-F238E27FC236}">
                  <a16:creationId xmlns:a16="http://schemas.microsoft.com/office/drawing/2014/main" xmlns="" id="{B8DD0494-1140-4D7F-B1D1-36BF1FFE4C35}"/>
                </a:ext>
              </a:extLst>
            </xdr:cNvPr>
            <xdr:cNvSpPr>
              <a:spLocks/>
            </xdr:cNvSpPr>
          </xdr:nvSpPr>
          <xdr:spPr bwMode="auto">
            <a:xfrm>
              <a:off x="2163" y="2292"/>
              <a:ext cx="1791" cy="691"/>
            </a:xfrm>
            <a:custGeom>
              <a:avLst/>
              <a:gdLst>
                <a:gd name="T0" fmla="*/ 0 w 597"/>
                <a:gd name="T1" fmla="*/ 227 h 230"/>
                <a:gd name="T2" fmla="*/ 596 w 597"/>
                <a:gd name="T3" fmla="*/ 0 h 230"/>
                <a:gd name="T4" fmla="*/ 597 w 597"/>
                <a:gd name="T5" fmla="*/ 3 h 230"/>
                <a:gd name="T6" fmla="*/ 1 w 597"/>
                <a:gd name="T7" fmla="*/ 230 h 230"/>
                <a:gd name="T8" fmla="*/ 0 w 597"/>
                <a:gd name="T9" fmla="*/ 227 h 2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7" h="230">
                  <a:moveTo>
                    <a:pt x="0" y="227"/>
                  </a:moveTo>
                  <a:lnTo>
                    <a:pt x="596" y="0"/>
                  </a:lnTo>
                  <a:lnTo>
                    <a:pt x="597" y="3"/>
                  </a:lnTo>
                  <a:lnTo>
                    <a:pt x="1" y="230"/>
                  </a:lnTo>
                  <a:lnTo>
                    <a:pt x="0" y="22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87" name="Freeform 99">
              <a:extLst>
                <a:ext uri="{FF2B5EF4-FFF2-40B4-BE49-F238E27FC236}">
                  <a16:creationId xmlns:a16="http://schemas.microsoft.com/office/drawing/2014/main" xmlns="" id="{9CAD21BC-F996-46E4-92BB-F484E7BF1565}"/>
                </a:ext>
              </a:extLst>
            </xdr:cNvPr>
            <xdr:cNvSpPr>
              <a:spLocks/>
            </xdr:cNvSpPr>
          </xdr:nvSpPr>
          <xdr:spPr bwMode="auto">
            <a:xfrm>
              <a:off x="1986" y="1533"/>
              <a:ext cx="1968" cy="747"/>
            </a:xfrm>
            <a:custGeom>
              <a:avLst/>
              <a:gdLst>
                <a:gd name="T0" fmla="*/ 0 w 1968"/>
                <a:gd name="T1" fmla="*/ 0 h 747"/>
                <a:gd name="T2" fmla="*/ 1968 w 1968"/>
                <a:gd name="T3" fmla="*/ 744 h 747"/>
                <a:gd name="T4" fmla="*/ 1965 w 1968"/>
                <a:gd name="T5" fmla="*/ 747 h 747"/>
                <a:gd name="T6" fmla="*/ 0 w 1968"/>
                <a:gd name="T7" fmla="*/ 3 h 747"/>
                <a:gd name="T8" fmla="*/ 0 w 1968"/>
                <a:gd name="T9" fmla="*/ 0 h 7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68" h="747">
                  <a:moveTo>
                    <a:pt x="0" y="0"/>
                  </a:moveTo>
                  <a:lnTo>
                    <a:pt x="1968" y="744"/>
                  </a:lnTo>
                  <a:lnTo>
                    <a:pt x="1965" y="747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88" name="Freeform 100">
              <a:extLst>
                <a:ext uri="{FF2B5EF4-FFF2-40B4-BE49-F238E27FC236}">
                  <a16:creationId xmlns:a16="http://schemas.microsoft.com/office/drawing/2014/main" xmlns="" id="{A28BF9E1-1638-46D3-8E7B-BA77557DB8D5}"/>
                </a:ext>
              </a:extLst>
            </xdr:cNvPr>
            <xdr:cNvSpPr>
              <a:spLocks/>
            </xdr:cNvSpPr>
          </xdr:nvSpPr>
          <xdr:spPr bwMode="auto">
            <a:xfrm>
              <a:off x="1986" y="1533"/>
              <a:ext cx="1968" cy="747"/>
            </a:xfrm>
            <a:custGeom>
              <a:avLst/>
              <a:gdLst>
                <a:gd name="T0" fmla="*/ 0 w 656"/>
                <a:gd name="T1" fmla="*/ 0 h 249"/>
                <a:gd name="T2" fmla="*/ 656 w 656"/>
                <a:gd name="T3" fmla="*/ 248 h 249"/>
                <a:gd name="T4" fmla="*/ 655 w 656"/>
                <a:gd name="T5" fmla="*/ 249 h 249"/>
                <a:gd name="T6" fmla="*/ 0 w 656"/>
                <a:gd name="T7" fmla="*/ 1 h 249"/>
                <a:gd name="T8" fmla="*/ 0 w 656"/>
                <a:gd name="T9" fmla="*/ 0 h 2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56" h="249">
                  <a:moveTo>
                    <a:pt x="0" y="0"/>
                  </a:moveTo>
                  <a:lnTo>
                    <a:pt x="656" y="248"/>
                  </a:lnTo>
                  <a:lnTo>
                    <a:pt x="655" y="249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89" name="Freeform 101">
              <a:extLst>
                <a:ext uri="{FF2B5EF4-FFF2-40B4-BE49-F238E27FC236}">
                  <a16:creationId xmlns:a16="http://schemas.microsoft.com/office/drawing/2014/main" xmlns="" id="{8DA5B45F-DF8E-46B0-A44E-51F34C1DB7B3}"/>
                </a:ext>
              </a:extLst>
            </xdr:cNvPr>
            <xdr:cNvSpPr>
              <a:spLocks/>
            </xdr:cNvSpPr>
          </xdr:nvSpPr>
          <xdr:spPr bwMode="auto">
            <a:xfrm>
              <a:off x="2172" y="1337"/>
              <a:ext cx="1782" cy="940"/>
            </a:xfrm>
            <a:custGeom>
              <a:avLst/>
              <a:gdLst>
                <a:gd name="T0" fmla="*/ 0 w 1782"/>
                <a:gd name="T1" fmla="*/ 0 h 940"/>
                <a:gd name="T2" fmla="*/ 1782 w 1782"/>
                <a:gd name="T3" fmla="*/ 940 h 940"/>
                <a:gd name="T4" fmla="*/ 1782 w 1782"/>
                <a:gd name="T5" fmla="*/ 940 h 940"/>
                <a:gd name="T6" fmla="*/ 0 w 1782"/>
                <a:gd name="T7" fmla="*/ 0 h 9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82" h="940">
                  <a:moveTo>
                    <a:pt x="0" y="0"/>
                  </a:moveTo>
                  <a:lnTo>
                    <a:pt x="1782" y="940"/>
                  </a:lnTo>
                  <a:lnTo>
                    <a:pt x="1782" y="94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90" name="Freeform 102">
              <a:extLst>
                <a:ext uri="{FF2B5EF4-FFF2-40B4-BE49-F238E27FC236}">
                  <a16:creationId xmlns:a16="http://schemas.microsoft.com/office/drawing/2014/main" xmlns="" id="{EC5EDA79-30AF-4E7F-B380-D759F9F5C218}"/>
                </a:ext>
              </a:extLst>
            </xdr:cNvPr>
            <xdr:cNvSpPr>
              <a:spLocks/>
            </xdr:cNvSpPr>
          </xdr:nvSpPr>
          <xdr:spPr bwMode="auto">
            <a:xfrm>
              <a:off x="2172" y="1337"/>
              <a:ext cx="1782" cy="940"/>
            </a:xfrm>
            <a:custGeom>
              <a:avLst/>
              <a:gdLst>
                <a:gd name="T0" fmla="*/ 0 w 594"/>
                <a:gd name="T1" fmla="*/ 0 h 313"/>
                <a:gd name="T2" fmla="*/ 594 w 594"/>
                <a:gd name="T3" fmla="*/ 313 h 313"/>
                <a:gd name="T4" fmla="*/ 594 w 594"/>
                <a:gd name="T5" fmla="*/ 313 h 313"/>
                <a:gd name="T6" fmla="*/ 0 w 594"/>
                <a:gd name="T7" fmla="*/ 0 h 313"/>
                <a:gd name="T8" fmla="*/ 0 w 594"/>
                <a:gd name="T9" fmla="*/ 0 h 3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4" h="313">
                  <a:moveTo>
                    <a:pt x="0" y="0"/>
                  </a:moveTo>
                  <a:lnTo>
                    <a:pt x="594" y="313"/>
                  </a:lnTo>
                  <a:lnTo>
                    <a:pt x="594" y="313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91" name="Freeform 103">
              <a:extLst>
                <a:ext uri="{FF2B5EF4-FFF2-40B4-BE49-F238E27FC236}">
                  <a16:creationId xmlns:a16="http://schemas.microsoft.com/office/drawing/2014/main" xmlns="" id="{A1E57CDA-E1FF-46B0-BAF3-E70EFAD64771}"/>
                </a:ext>
              </a:extLst>
            </xdr:cNvPr>
            <xdr:cNvSpPr>
              <a:spLocks/>
            </xdr:cNvSpPr>
          </xdr:nvSpPr>
          <xdr:spPr bwMode="auto">
            <a:xfrm>
              <a:off x="2907" y="2574"/>
              <a:ext cx="993" cy="685"/>
            </a:xfrm>
            <a:custGeom>
              <a:avLst/>
              <a:gdLst>
                <a:gd name="T0" fmla="*/ 0 w 993"/>
                <a:gd name="T1" fmla="*/ 685 h 685"/>
                <a:gd name="T2" fmla="*/ 993 w 993"/>
                <a:gd name="T3" fmla="*/ 0 h 685"/>
                <a:gd name="T4" fmla="*/ 993 w 993"/>
                <a:gd name="T5" fmla="*/ 0 h 685"/>
                <a:gd name="T6" fmla="*/ 0 w 993"/>
                <a:gd name="T7" fmla="*/ 685 h 6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93" h="685">
                  <a:moveTo>
                    <a:pt x="0" y="685"/>
                  </a:moveTo>
                  <a:lnTo>
                    <a:pt x="993" y="0"/>
                  </a:lnTo>
                  <a:lnTo>
                    <a:pt x="993" y="0"/>
                  </a:lnTo>
                  <a:lnTo>
                    <a:pt x="0" y="68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92" name="Freeform 104">
              <a:extLst>
                <a:ext uri="{FF2B5EF4-FFF2-40B4-BE49-F238E27FC236}">
                  <a16:creationId xmlns:a16="http://schemas.microsoft.com/office/drawing/2014/main" xmlns="" id="{39D98F8E-DB1E-479B-BEE1-6FCE6C1F5092}"/>
                </a:ext>
              </a:extLst>
            </xdr:cNvPr>
            <xdr:cNvSpPr>
              <a:spLocks/>
            </xdr:cNvSpPr>
          </xdr:nvSpPr>
          <xdr:spPr bwMode="auto">
            <a:xfrm>
              <a:off x="2907" y="2574"/>
              <a:ext cx="993" cy="685"/>
            </a:xfrm>
            <a:custGeom>
              <a:avLst/>
              <a:gdLst>
                <a:gd name="T0" fmla="*/ 0 w 331"/>
                <a:gd name="T1" fmla="*/ 228 h 228"/>
                <a:gd name="T2" fmla="*/ 331 w 331"/>
                <a:gd name="T3" fmla="*/ 0 h 228"/>
                <a:gd name="T4" fmla="*/ 331 w 331"/>
                <a:gd name="T5" fmla="*/ 0 h 228"/>
                <a:gd name="T6" fmla="*/ 0 w 331"/>
                <a:gd name="T7" fmla="*/ 228 h 228"/>
                <a:gd name="T8" fmla="*/ 0 w 331"/>
                <a:gd name="T9" fmla="*/ 228 h 2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1" h="228">
                  <a:moveTo>
                    <a:pt x="0" y="228"/>
                  </a:moveTo>
                  <a:lnTo>
                    <a:pt x="331" y="0"/>
                  </a:lnTo>
                  <a:lnTo>
                    <a:pt x="331" y="0"/>
                  </a:lnTo>
                  <a:lnTo>
                    <a:pt x="0" y="228"/>
                  </a:lnTo>
                  <a:lnTo>
                    <a:pt x="0" y="22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93" name="Freeform 105">
              <a:extLst>
                <a:ext uri="{FF2B5EF4-FFF2-40B4-BE49-F238E27FC236}">
                  <a16:creationId xmlns:a16="http://schemas.microsoft.com/office/drawing/2014/main" xmlns="" id="{9349957A-7A41-4EAE-911B-D4D9506302DF}"/>
                </a:ext>
              </a:extLst>
            </xdr:cNvPr>
            <xdr:cNvSpPr>
              <a:spLocks/>
            </xdr:cNvSpPr>
          </xdr:nvSpPr>
          <xdr:spPr bwMode="auto">
            <a:xfrm>
              <a:off x="2163" y="2565"/>
              <a:ext cx="1734" cy="418"/>
            </a:xfrm>
            <a:custGeom>
              <a:avLst/>
              <a:gdLst>
                <a:gd name="T0" fmla="*/ 0 w 1734"/>
                <a:gd name="T1" fmla="*/ 415 h 418"/>
                <a:gd name="T2" fmla="*/ 1734 w 1734"/>
                <a:gd name="T3" fmla="*/ 0 h 418"/>
                <a:gd name="T4" fmla="*/ 1734 w 1734"/>
                <a:gd name="T5" fmla="*/ 0 h 418"/>
                <a:gd name="T6" fmla="*/ 0 w 1734"/>
                <a:gd name="T7" fmla="*/ 418 h 418"/>
                <a:gd name="T8" fmla="*/ 0 w 1734"/>
                <a:gd name="T9" fmla="*/ 415 h 4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34" h="418">
                  <a:moveTo>
                    <a:pt x="0" y="415"/>
                  </a:moveTo>
                  <a:lnTo>
                    <a:pt x="1734" y="0"/>
                  </a:lnTo>
                  <a:lnTo>
                    <a:pt x="1734" y="0"/>
                  </a:lnTo>
                  <a:lnTo>
                    <a:pt x="0" y="418"/>
                  </a:lnTo>
                  <a:lnTo>
                    <a:pt x="0" y="4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94" name="Freeform 106">
              <a:extLst>
                <a:ext uri="{FF2B5EF4-FFF2-40B4-BE49-F238E27FC236}">
                  <a16:creationId xmlns:a16="http://schemas.microsoft.com/office/drawing/2014/main" xmlns="" id="{96124161-721A-4EDD-83C6-ACDCB712FFDA}"/>
                </a:ext>
              </a:extLst>
            </xdr:cNvPr>
            <xdr:cNvSpPr>
              <a:spLocks/>
            </xdr:cNvSpPr>
          </xdr:nvSpPr>
          <xdr:spPr bwMode="auto">
            <a:xfrm>
              <a:off x="2163" y="2565"/>
              <a:ext cx="1734" cy="418"/>
            </a:xfrm>
            <a:custGeom>
              <a:avLst/>
              <a:gdLst>
                <a:gd name="T0" fmla="*/ 0 w 578"/>
                <a:gd name="T1" fmla="*/ 138 h 139"/>
                <a:gd name="T2" fmla="*/ 578 w 578"/>
                <a:gd name="T3" fmla="*/ 0 h 139"/>
                <a:gd name="T4" fmla="*/ 578 w 578"/>
                <a:gd name="T5" fmla="*/ 0 h 139"/>
                <a:gd name="T6" fmla="*/ 0 w 578"/>
                <a:gd name="T7" fmla="*/ 139 h 139"/>
                <a:gd name="T8" fmla="*/ 0 w 578"/>
                <a:gd name="T9" fmla="*/ 138 h 1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8" h="139">
                  <a:moveTo>
                    <a:pt x="0" y="138"/>
                  </a:moveTo>
                  <a:lnTo>
                    <a:pt x="578" y="0"/>
                  </a:lnTo>
                  <a:lnTo>
                    <a:pt x="578" y="0"/>
                  </a:lnTo>
                  <a:lnTo>
                    <a:pt x="0" y="139"/>
                  </a:lnTo>
                  <a:lnTo>
                    <a:pt x="0" y="13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95" name="Freeform 107">
              <a:extLst>
                <a:ext uri="{FF2B5EF4-FFF2-40B4-BE49-F238E27FC236}">
                  <a16:creationId xmlns:a16="http://schemas.microsoft.com/office/drawing/2014/main" xmlns="" id="{CA23C31E-29A7-4A0E-A1B9-BC06D993C555}"/>
                </a:ext>
              </a:extLst>
            </xdr:cNvPr>
            <xdr:cNvSpPr>
              <a:spLocks/>
            </xdr:cNvSpPr>
          </xdr:nvSpPr>
          <xdr:spPr bwMode="auto">
            <a:xfrm>
              <a:off x="1995" y="2562"/>
              <a:ext cx="1902" cy="231"/>
            </a:xfrm>
            <a:custGeom>
              <a:avLst/>
              <a:gdLst>
                <a:gd name="T0" fmla="*/ 0 w 1902"/>
                <a:gd name="T1" fmla="*/ 231 h 231"/>
                <a:gd name="T2" fmla="*/ 1902 w 1902"/>
                <a:gd name="T3" fmla="*/ 0 h 231"/>
                <a:gd name="T4" fmla="*/ 1902 w 1902"/>
                <a:gd name="T5" fmla="*/ 3 h 231"/>
                <a:gd name="T6" fmla="*/ 0 w 1902"/>
                <a:gd name="T7" fmla="*/ 231 h 2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02" h="231">
                  <a:moveTo>
                    <a:pt x="0" y="231"/>
                  </a:moveTo>
                  <a:lnTo>
                    <a:pt x="1902" y="0"/>
                  </a:lnTo>
                  <a:lnTo>
                    <a:pt x="1902" y="3"/>
                  </a:lnTo>
                  <a:lnTo>
                    <a:pt x="0" y="23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96" name="Freeform 108">
              <a:extLst>
                <a:ext uri="{FF2B5EF4-FFF2-40B4-BE49-F238E27FC236}">
                  <a16:creationId xmlns:a16="http://schemas.microsoft.com/office/drawing/2014/main" xmlns="" id="{BEBE2B04-9C3C-49EA-860D-0D7186202DF1}"/>
                </a:ext>
              </a:extLst>
            </xdr:cNvPr>
            <xdr:cNvSpPr>
              <a:spLocks/>
            </xdr:cNvSpPr>
          </xdr:nvSpPr>
          <xdr:spPr bwMode="auto">
            <a:xfrm>
              <a:off x="1995" y="2562"/>
              <a:ext cx="1902" cy="231"/>
            </a:xfrm>
            <a:custGeom>
              <a:avLst/>
              <a:gdLst>
                <a:gd name="T0" fmla="*/ 0 w 634"/>
                <a:gd name="T1" fmla="*/ 77 h 77"/>
                <a:gd name="T2" fmla="*/ 634 w 634"/>
                <a:gd name="T3" fmla="*/ 0 h 77"/>
                <a:gd name="T4" fmla="*/ 634 w 634"/>
                <a:gd name="T5" fmla="*/ 1 h 77"/>
                <a:gd name="T6" fmla="*/ 0 w 634"/>
                <a:gd name="T7" fmla="*/ 77 h 77"/>
                <a:gd name="T8" fmla="*/ 0 w 634"/>
                <a:gd name="T9" fmla="*/ 77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4" h="77">
                  <a:moveTo>
                    <a:pt x="0" y="77"/>
                  </a:moveTo>
                  <a:lnTo>
                    <a:pt x="634" y="0"/>
                  </a:lnTo>
                  <a:lnTo>
                    <a:pt x="634" y="1"/>
                  </a:lnTo>
                  <a:lnTo>
                    <a:pt x="0" y="77"/>
                  </a:lnTo>
                  <a:lnTo>
                    <a:pt x="0" y="7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97" name="Freeform 109">
              <a:extLst>
                <a:ext uri="{FF2B5EF4-FFF2-40B4-BE49-F238E27FC236}">
                  <a16:creationId xmlns:a16="http://schemas.microsoft.com/office/drawing/2014/main" xmlns="" id="{EFD67DC6-76DE-4F40-B0E5-8BDD07F50934}"/>
                </a:ext>
              </a:extLst>
            </xdr:cNvPr>
            <xdr:cNvSpPr>
              <a:spLocks/>
            </xdr:cNvSpPr>
          </xdr:nvSpPr>
          <xdr:spPr bwMode="auto">
            <a:xfrm>
              <a:off x="1794" y="2295"/>
              <a:ext cx="2103" cy="264"/>
            </a:xfrm>
            <a:custGeom>
              <a:avLst/>
              <a:gdLst>
                <a:gd name="T0" fmla="*/ 0 w 2103"/>
                <a:gd name="T1" fmla="*/ 0 h 264"/>
                <a:gd name="T2" fmla="*/ 2103 w 2103"/>
                <a:gd name="T3" fmla="*/ 261 h 264"/>
                <a:gd name="T4" fmla="*/ 2103 w 2103"/>
                <a:gd name="T5" fmla="*/ 264 h 264"/>
                <a:gd name="T6" fmla="*/ 0 w 2103"/>
                <a:gd name="T7" fmla="*/ 3 h 264"/>
                <a:gd name="T8" fmla="*/ 0 w 2103"/>
                <a:gd name="T9" fmla="*/ 0 h 2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03" h="264">
                  <a:moveTo>
                    <a:pt x="0" y="0"/>
                  </a:moveTo>
                  <a:lnTo>
                    <a:pt x="2103" y="261"/>
                  </a:lnTo>
                  <a:lnTo>
                    <a:pt x="2103" y="264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98" name="Freeform 110">
              <a:extLst>
                <a:ext uri="{FF2B5EF4-FFF2-40B4-BE49-F238E27FC236}">
                  <a16:creationId xmlns:a16="http://schemas.microsoft.com/office/drawing/2014/main" xmlns="" id="{8D123EE9-A9C8-4720-B450-D0A242F5B086}"/>
                </a:ext>
              </a:extLst>
            </xdr:cNvPr>
            <xdr:cNvSpPr>
              <a:spLocks/>
            </xdr:cNvSpPr>
          </xdr:nvSpPr>
          <xdr:spPr bwMode="auto">
            <a:xfrm>
              <a:off x="1794" y="2295"/>
              <a:ext cx="2103" cy="264"/>
            </a:xfrm>
            <a:custGeom>
              <a:avLst/>
              <a:gdLst>
                <a:gd name="T0" fmla="*/ 0 w 701"/>
                <a:gd name="T1" fmla="*/ 0 h 88"/>
                <a:gd name="T2" fmla="*/ 701 w 701"/>
                <a:gd name="T3" fmla="*/ 87 h 88"/>
                <a:gd name="T4" fmla="*/ 701 w 701"/>
                <a:gd name="T5" fmla="*/ 88 h 88"/>
                <a:gd name="T6" fmla="*/ 0 w 701"/>
                <a:gd name="T7" fmla="*/ 1 h 88"/>
                <a:gd name="T8" fmla="*/ 0 w 701"/>
                <a:gd name="T9" fmla="*/ 0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01" h="88">
                  <a:moveTo>
                    <a:pt x="0" y="0"/>
                  </a:moveTo>
                  <a:lnTo>
                    <a:pt x="701" y="87"/>
                  </a:lnTo>
                  <a:lnTo>
                    <a:pt x="701" y="88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499" name="Freeform 111">
              <a:extLst>
                <a:ext uri="{FF2B5EF4-FFF2-40B4-BE49-F238E27FC236}">
                  <a16:creationId xmlns:a16="http://schemas.microsoft.com/office/drawing/2014/main" xmlns="" id="{AD647F1F-55F8-452E-BB28-04AABF704119}"/>
                </a:ext>
              </a:extLst>
            </xdr:cNvPr>
            <xdr:cNvSpPr>
              <a:spLocks/>
            </xdr:cNvSpPr>
          </xdr:nvSpPr>
          <xdr:spPr bwMode="auto">
            <a:xfrm>
              <a:off x="2169" y="1340"/>
              <a:ext cx="1731" cy="1207"/>
            </a:xfrm>
            <a:custGeom>
              <a:avLst/>
              <a:gdLst>
                <a:gd name="T0" fmla="*/ 3 w 1731"/>
                <a:gd name="T1" fmla="*/ 0 h 1207"/>
                <a:gd name="T2" fmla="*/ 1731 w 1731"/>
                <a:gd name="T3" fmla="*/ 1204 h 1207"/>
                <a:gd name="T4" fmla="*/ 1731 w 1731"/>
                <a:gd name="T5" fmla="*/ 1207 h 1207"/>
                <a:gd name="T6" fmla="*/ 0 w 1731"/>
                <a:gd name="T7" fmla="*/ 0 h 1207"/>
                <a:gd name="T8" fmla="*/ 3 w 1731"/>
                <a:gd name="T9" fmla="*/ 0 h 12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31" h="1207">
                  <a:moveTo>
                    <a:pt x="3" y="0"/>
                  </a:moveTo>
                  <a:lnTo>
                    <a:pt x="1731" y="1204"/>
                  </a:lnTo>
                  <a:lnTo>
                    <a:pt x="1731" y="1207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00" name="Freeform 112">
              <a:extLst>
                <a:ext uri="{FF2B5EF4-FFF2-40B4-BE49-F238E27FC236}">
                  <a16:creationId xmlns:a16="http://schemas.microsoft.com/office/drawing/2014/main" xmlns="" id="{DDEAC844-9D64-4AC5-9068-A8D53FB6B6BF}"/>
                </a:ext>
              </a:extLst>
            </xdr:cNvPr>
            <xdr:cNvSpPr>
              <a:spLocks/>
            </xdr:cNvSpPr>
          </xdr:nvSpPr>
          <xdr:spPr bwMode="auto">
            <a:xfrm>
              <a:off x="2169" y="1340"/>
              <a:ext cx="1731" cy="1207"/>
            </a:xfrm>
            <a:custGeom>
              <a:avLst/>
              <a:gdLst>
                <a:gd name="T0" fmla="*/ 1 w 577"/>
                <a:gd name="T1" fmla="*/ 0 h 402"/>
                <a:gd name="T2" fmla="*/ 577 w 577"/>
                <a:gd name="T3" fmla="*/ 401 h 402"/>
                <a:gd name="T4" fmla="*/ 577 w 577"/>
                <a:gd name="T5" fmla="*/ 402 h 402"/>
                <a:gd name="T6" fmla="*/ 0 w 577"/>
                <a:gd name="T7" fmla="*/ 0 h 402"/>
                <a:gd name="T8" fmla="*/ 1 w 577"/>
                <a:gd name="T9" fmla="*/ 0 h 4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7" h="402">
                  <a:moveTo>
                    <a:pt x="1" y="0"/>
                  </a:moveTo>
                  <a:lnTo>
                    <a:pt x="577" y="401"/>
                  </a:lnTo>
                  <a:lnTo>
                    <a:pt x="577" y="40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01" name="Freeform 113">
              <a:extLst>
                <a:ext uri="{FF2B5EF4-FFF2-40B4-BE49-F238E27FC236}">
                  <a16:creationId xmlns:a16="http://schemas.microsoft.com/office/drawing/2014/main" xmlns="" id="{91FB7E58-B954-48EB-8F62-3606FB5E466C}"/>
                </a:ext>
              </a:extLst>
            </xdr:cNvPr>
            <xdr:cNvSpPr>
              <a:spLocks/>
            </xdr:cNvSpPr>
          </xdr:nvSpPr>
          <xdr:spPr bwMode="auto">
            <a:xfrm>
              <a:off x="2166" y="2790"/>
              <a:ext cx="1596" cy="196"/>
            </a:xfrm>
            <a:custGeom>
              <a:avLst/>
              <a:gdLst>
                <a:gd name="T0" fmla="*/ 0 w 1596"/>
                <a:gd name="T1" fmla="*/ 193 h 196"/>
                <a:gd name="T2" fmla="*/ 1596 w 1596"/>
                <a:gd name="T3" fmla="*/ 0 h 196"/>
                <a:gd name="T4" fmla="*/ 1596 w 1596"/>
                <a:gd name="T5" fmla="*/ 3 h 196"/>
                <a:gd name="T6" fmla="*/ 0 w 1596"/>
                <a:gd name="T7" fmla="*/ 196 h 196"/>
                <a:gd name="T8" fmla="*/ 0 w 1596"/>
                <a:gd name="T9" fmla="*/ 193 h 1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96" h="196">
                  <a:moveTo>
                    <a:pt x="0" y="193"/>
                  </a:moveTo>
                  <a:lnTo>
                    <a:pt x="1596" y="0"/>
                  </a:lnTo>
                  <a:lnTo>
                    <a:pt x="1596" y="3"/>
                  </a:lnTo>
                  <a:lnTo>
                    <a:pt x="0" y="196"/>
                  </a:lnTo>
                  <a:lnTo>
                    <a:pt x="0" y="1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02" name="Freeform 114">
              <a:extLst>
                <a:ext uri="{FF2B5EF4-FFF2-40B4-BE49-F238E27FC236}">
                  <a16:creationId xmlns:a16="http://schemas.microsoft.com/office/drawing/2014/main" xmlns="" id="{1B2C7F2D-574F-4C85-886F-B6DE321CEB41}"/>
                </a:ext>
              </a:extLst>
            </xdr:cNvPr>
            <xdr:cNvSpPr>
              <a:spLocks/>
            </xdr:cNvSpPr>
          </xdr:nvSpPr>
          <xdr:spPr bwMode="auto">
            <a:xfrm>
              <a:off x="2166" y="2790"/>
              <a:ext cx="1596" cy="196"/>
            </a:xfrm>
            <a:custGeom>
              <a:avLst/>
              <a:gdLst>
                <a:gd name="T0" fmla="*/ 0 w 532"/>
                <a:gd name="T1" fmla="*/ 64 h 65"/>
                <a:gd name="T2" fmla="*/ 532 w 532"/>
                <a:gd name="T3" fmla="*/ 0 h 65"/>
                <a:gd name="T4" fmla="*/ 532 w 532"/>
                <a:gd name="T5" fmla="*/ 1 h 65"/>
                <a:gd name="T6" fmla="*/ 0 w 532"/>
                <a:gd name="T7" fmla="*/ 65 h 65"/>
                <a:gd name="T8" fmla="*/ 0 w 532"/>
                <a:gd name="T9" fmla="*/ 64 h 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2" h="65">
                  <a:moveTo>
                    <a:pt x="0" y="64"/>
                  </a:moveTo>
                  <a:lnTo>
                    <a:pt x="532" y="0"/>
                  </a:lnTo>
                  <a:lnTo>
                    <a:pt x="532" y="1"/>
                  </a:lnTo>
                  <a:lnTo>
                    <a:pt x="0" y="65"/>
                  </a:lnTo>
                  <a:lnTo>
                    <a:pt x="0" y="6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03" name="Freeform 115">
              <a:extLst>
                <a:ext uri="{FF2B5EF4-FFF2-40B4-BE49-F238E27FC236}">
                  <a16:creationId xmlns:a16="http://schemas.microsoft.com/office/drawing/2014/main" xmlns="" id="{A905D6B5-7C95-4FD0-9B2B-5092CFF707C6}"/>
                </a:ext>
              </a:extLst>
            </xdr:cNvPr>
            <xdr:cNvSpPr>
              <a:spLocks/>
            </xdr:cNvSpPr>
          </xdr:nvSpPr>
          <xdr:spPr bwMode="auto">
            <a:xfrm>
              <a:off x="2166" y="2986"/>
              <a:ext cx="1434" cy="9"/>
            </a:xfrm>
            <a:custGeom>
              <a:avLst/>
              <a:gdLst>
                <a:gd name="T0" fmla="*/ 0 w 1434"/>
                <a:gd name="T1" fmla="*/ 0 h 9"/>
                <a:gd name="T2" fmla="*/ 1434 w 1434"/>
                <a:gd name="T3" fmla="*/ 6 h 9"/>
                <a:gd name="T4" fmla="*/ 1434 w 1434"/>
                <a:gd name="T5" fmla="*/ 9 h 9"/>
                <a:gd name="T6" fmla="*/ 0 w 1434"/>
                <a:gd name="T7" fmla="*/ 3 h 9"/>
                <a:gd name="T8" fmla="*/ 0 w 1434"/>
                <a:gd name="T9" fmla="*/ 0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34" h="9">
                  <a:moveTo>
                    <a:pt x="0" y="0"/>
                  </a:moveTo>
                  <a:lnTo>
                    <a:pt x="1434" y="6"/>
                  </a:lnTo>
                  <a:lnTo>
                    <a:pt x="1434" y="9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04" name="Freeform 116">
              <a:extLst>
                <a:ext uri="{FF2B5EF4-FFF2-40B4-BE49-F238E27FC236}">
                  <a16:creationId xmlns:a16="http://schemas.microsoft.com/office/drawing/2014/main" xmlns="" id="{B9ECF819-D510-44DB-B2BA-8BF8AE2D1331}"/>
                </a:ext>
              </a:extLst>
            </xdr:cNvPr>
            <xdr:cNvSpPr>
              <a:spLocks/>
            </xdr:cNvSpPr>
          </xdr:nvSpPr>
          <xdr:spPr bwMode="auto">
            <a:xfrm>
              <a:off x="2166" y="2986"/>
              <a:ext cx="1434" cy="9"/>
            </a:xfrm>
            <a:custGeom>
              <a:avLst/>
              <a:gdLst>
                <a:gd name="T0" fmla="*/ 0 w 478"/>
                <a:gd name="T1" fmla="*/ 0 h 3"/>
                <a:gd name="T2" fmla="*/ 478 w 478"/>
                <a:gd name="T3" fmla="*/ 2 h 3"/>
                <a:gd name="T4" fmla="*/ 478 w 478"/>
                <a:gd name="T5" fmla="*/ 3 h 3"/>
                <a:gd name="T6" fmla="*/ 0 w 478"/>
                <a:gd name="T7" fmla="*/ 1 h 3"/>
                <a:gd name="T8" fmla="*/ 0 w 478"/>
                <a:gd name="T9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78" h="3">
                  <a:moveTo>
                    <a:pt x="0" y="0"/>
                  </a:moveTo>
                  <a:lnTo>
                    <a:pt x="478" y="2"/>
                  </a:lnTo>
                  <a:lnTo>
                    <a:pt x="478" y="3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05" name="Freeform 117">
              <a:extLst>
                <a:ext uri="{FF2B5EF4-FFF2-40B4-BE49-F238E27FC236}">
                  <a16:creationId xmlns:a16="http://schemas.microsoft.com/office/drawing/2014/main" xmlns="" id="{F09D2445-C503-412B-9E21-05C6249808E5}"/>
                </a:ext>
              </a:extLst>
            </xdr:cNvPr>
            <xdr:cNvSpPr>
              <a:spLocks/>
            </xdr:cNvSpPr>
          </xdr:nvSpPr>
          <xdr:spPr bwMode="auto">
            <a:xfrm>
              <a:off x="2163" y="2992"/>
              <a:ext cx="972" cy="243"/>
            </a:xfrm>
            <a:custGeom>
              <a:avLst/>
              <a:gdLst>
                <a:gd name="T0" fmla="*/ 0 w 972"/>
                <a:gd name="T1" fmla="*/ 0 h 243"/>
                <a:gd name="T2" fmla="*/ 972 w 972"/>
                <a:gd name="T3" fmla="*/ 240 h 243"/>
                <a:gd name="T4" fmla="*/ 972 w 972"/>
                <a:gd name="T5" fmla="*/ 243 h 243"/>
                <a:gd name="T6" fmla="*/ 0 w 972"/>
                <a:gd name="T7" fmla="*/ 3 h 243"/>
                <a:gd name="T8" fmla="*/ 0 w 972"/>
                <a:gd name="T9" fmla="*/ 0 h 2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72" h="243">
                  <a:moveTo>
                    <a:pt x="0" y="0"/>
                  </a:moveTo>
                  <a:lnTo>
                    <a:pt x="972" y="240"/>
                  </a:lnTo>
                  <a:lnTo>
                    <a:pt x="972" y="243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06" name="Freeform 118">
              <a:extLst>
                <a:ext uri="{FF2B5EF4-FFF2-40B4-BE49-F238E27FC236}">
                  <a16:creationId xmlns:a16="http://schemas.microsoft.com/office/drawing/2014/main" xmlns="" id="{82A03952-D220-42E3-A401-9F08B845D100}"/>
                </a:ext>
              </a:extLst>
            </xdr:cNvPr>
            <xdr:cNvSpPr>
              <a:spLocks/>
            </xdr:cNvSpPr>
          </xdr:nvSpPr>
          <xdr:spPr bwMode="auto">
            <a:xfrm>
              <a:off x="2163" y="2992"/>
              <a:ext cx="972" cy="243"/>
            </a:xfrm>
            <a:custGeom>
              <a:avLst/>
              <a:gdLst>
                <a:gd name="T0" fmla="*/ 0 w 324"/>
                <a:gd name="T1" fmla="*/ 0 h 81"/>
                <a:gd name="T2" fmla="*/ 324 w 324"/>
                <a:gd name="T3" fmla="*/ 80 h 81"/>
                <a:gd name="T4" fmla="*/ 324 w 324"/>
                <a:gd name="T5" fmla="*/ 81 h 81"/>
                <a:gd name="T6" fmla="*/ 0 w 324"/>
                <a:gd name="T7" fmla="*/ 1 h 81"/>
                <a:gd name="T8" fmla="*/ 0 w 324"/>
                <a:gd name="T9" fmla="*/ 0 h 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4" h="81">
                  <a:moveTo>
                    <a:pt x="0" y="0"/>
                  </a:moveTo>
                  <a:lnTo>
                    <a:pt x="324" y="80"/>
                  </a:lnTo>
                  <a:lnTo>
                    <a:pt x="324" y="81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07" name="Freeform 119">
              <a:extLst>
                <a:ext uri="{FF2B5EF4-FFF2-40B4-BE49-F238E27FC236}">
                  <a16:creationId xmlns:a16="http://schemas.microsoft.com/office/drawing/2014/main" xmlns="" id="{7C0BDA7A-5699-4DA7-8322-903DFEE516B4}"/>
                </a:ext>
              </a:extLst>
            </xdr:cNvPr>
            <xdr:cNvSpPr>
              <a:spLocks/>
            </xdr:cNvSpPr>
          </xdr:nvSpPr>
          <xdr:spPr bwMode="auto">
            <a:xfrm>
              <a:off x="1800" y="2043"/>
              <a:ext cx="807" cy="1180"/>
            </a:xfrm>
            <a:custGeom>
              <a:avLst/>
              <a:gdLst>
                <a:gd name="T0" fmla="*/ 3 w 807"/>
                <a:gd name="T1" fmla="*/ 0 h 1180"/>
                <a:gd name="T2" fmla="*/ 807 w 807"/>
                <a:gd name="T3" fmla="*/ 1177 h 1180"/>
                <a:gd name="T4" fmla="*/ 804 w 807"/>
                <a:gd name="T5" fmla="*/ 1180 h 1180"/>
                <a:gd name="T6" fmla="*/ 0 w 807"/>
                <a:gd name="T7" fmla="*/ 3 h 1180"/>
                <a:gd name="T8" fmla="*/ 3 w 807"/>
                <a:gd name="T9" fmla="*/ 0 h 11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07" h="1180">
                  <a:moveTo>
                    <a:pt x="3" y="0"/>
                  </a:moveTo>
                  <a:lnTo>
                    <a:pt x="807" y="1177"/>
                  </a:lnTo>
                  <a:lnTo>
                    <a:pt x="804" y="1180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08" name="Freeform 120">
              <a:extLst>
                <a:ext uri="{FF2B5EF4-FFF2-40B4-BE49-F238E27FC236}">
                  <a16:creationId xmlns:a16="http://schemas.microsoft.com/office/drawing/2014/main" xmlns="" id="{4B9C651A-0B45-4F4F-8F1E-2320CFBEE290}"/>
                </a:ext>
              </a:extLst>
            </xdr:cNvPr>
            <xdr:cNvSpPr>
              <a:spLocks/>
            </xdr:cNvSpPr>
          </xdr:nvSpPr>
          <xdr:spPr bwMode="auto">
            <a:xfrm>
              <a:off x="1800" y="2043"/>
              <a:ext cx="807" cy="1180"/>
            </a:xfrm>
            <a:custGeom>
              <a:avLst/>
              <a:gdLst>
                <a:gd name="T0" fmla="*/ 1 w 269"/>
                <a:gd name="T1" fmla="*/ 0 h 393"/>
                <a:gd name="T2" fmla="*/ 269 w 269"/>
                <a:gd name="T3" fmla="*/ 392 h 393"/>
                <a:gd name="T4" fmla="*/ 268 w 269"/>
                <a:gd name="T5" fmla="*/ 393 h 393"/>
                <a:gd name="T6" fmla="*/ 0 w 269"/>
                <a:gd name="T7" fmla="*/ 1 h 393"/>
                <a:gd name="T8" fmla="*/ 1 w 269"/>
                <a:gd name="T9" fmla="*/ 0 h 3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9" h="393">
                  <a:moveTo>
                    <a:pt x="1" y="0"/>
                  </a:moveTo>
                  <a:lnTo>
                    <a:pt x="269" y="392"/>
                  </a:lnTo>
                  <a:lnTo>
                    <a:pt x="268" y="393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09" name="Freeform 121">
              <a:extLst>
                <a:ext uri="{FF2B5EF4-FFF2-40B4-BE49-F238E27FC236}">
                  <a16:creationId xmlns:a16="http://schemas.microsoft.com/office/drawing/2014/main" xmlns="" id="{C23958FE-27CA-4C86-9CCF-73645562DBC3}"/>
                </a:ext>
              </a:extLst>
            </xdr:cNvPr>
            <xdr:cNvSpPr>
              <a:spLocks/>
            </xdr:cNvSpPr>
          </xdr:nvSpPr>
          <xdr:spPr bwMode="auto">
            <a:xfrm>
              <a:off x="2160" y="2998"/>
              <a:ext cx="198" cy="135"/>
            </a:xfrm>
            <a:custGeom>
              <a:avLst/>
              <a:gdLst>
                <a:gd name="T0" fmla="*/ 3 w 198"/>
                <a:gd name="T1" fmla="*/ 0 h 135"/>
                <a:gd name="T2" fmla="*/ 198 w 198"/>
                <a:gd name="T3" fmla="*/ 132 h 135"/>
                <a:gd name="T4" fmla="*/ 195 w 198"/>
                <a:gd name="T5" fmla="*/ 135 h 135"/>
                <a:gd name="T6" fmla="*/ 0 w 198"/>
                <a:gd name="T7" fmla="*/ 6 h 135"/>
                <a:gd name="T8" fmla="*/ 3 w 198"/>
                <a:gd name="T9" fmla="*/ 0 h 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8" h="135">
                  <a:moveTo>
                    <a:pt x="3" y="0"/>
                  </a:moveTo>
                  <a:lnTo>
                    <a:pt x="198" y="132"/>
                  </a:lnTo>
                  <a:lnTo>
                    <a:pt x="195" y="135"/>
                  </a:lnTo>
                  <a:lnTo>
                    <a:pt x="0" y="6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10" name="Freeform 122">
              <a:extLst>
                <a:ext uri="{FF2B5EF4-FFF2-40B4-BE49-F238E27FC236}">
                  <a16:creationId xmlns:a16="http://schemas.microsoft.com/office/drawing/2014/main" xmlns="" id="{8306BC0D-1478-4F5A-A2FD-0A453CBA6846}"/>
                </a:ext>
              </a:extLst>
            </xdr:cNvPr>
            <xdr:cNvSpPr>
              <a:spLocks/>
            </xdr:cNvSpPr>
          </xdr:nvSpPr>
          <xdr:spPr bwMode="auto">
            <a:xfrm>
              <a:off x="2160" y="2998"/>
              <a:ext cx="198" cy="135"/>
            </a:xfrm>
            <a:custGeom>
              <a:avLst/>
              <a:gdLst>
                <a:gd name="T0" fmla="*/ 1 w 66"/>
                <a:gd name="T1" fmla="*/ 0 h 45"/>
                <a:gd name="T2" fmla="*/ 66 w 66"/>
                <a:gd name="T3" fmla="*/ 44 h 45"/>
                <a:gd name="T4" fmla="*/ 65 w 66"/>
                <a:gd name="T5" fmla="*/ 45 h 45"/>
                <a:gd name="T6" fmla="*/ 0 w 66"/>
                <a:gd name="T7" fmla="*/ 2 h 45"/>
                <a:gd name="T8" fmla="*/ 1 w 66"/>
                <a:gd name="T9" fmla="*/ 0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6" h="45">
                  <a:moveTo>
                    <a:pt x="1" y="0"/>
                  </a:moveTo>
                  <a:lnTo>
                    <a:pt x="66" y="44"/>
                  </a:lnTo>
                  <a:lnTo>
                    <a:pt x="65" y="45"/>
                  </a:lnTo>
                  <a:lnTo>
                    <a:pt x="0" y="2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11" name="Freeform 123">
              <a:extLst>
                <a:ext uri="{FF2B5EF4-FFF2-40B4-BE49-F238E27FC236}">
                  <a16:creationId xmlns:a16="http://schemas.microsoft.com/office/drawing/2014/main" xmlns="" id="{9CBFA9C8-2668-47FE-B8D1-3EF6D8CF1B8D}"/>
                </a:ext>
              </a:extLst>
            </xdr:cNvPr>
            <xdr:cNvSpPr>
              <a:spLocks/>
            </xdr:cNvSpPr>
          </xdr:nvSpPr>
          <xdr:spPr bwMode="auto">
            <a:xfrm>
              <a:off x="1845" y="2568"/>
              <a:ext cx="285" cy="400"/>
            </a:xfrm>
            <a:custGeom>
              <a:avLst/>
              <a:gdLst>
                <a:gd name="T0" fmla="*/ 3 w 285"/>
                <a:gd name="T1" fmla="*/ 0 h 400"/>
                <a:gd name="T2" fmla="*/ 285 w 285"/>
                <a:gd name="T3" fmla="*/ 400 h 400"/>
                <a:gd name="T4" fmla="*/ 279 w 285"/>
                <a:gd name="T5" fmla="*/ 400 h 400"/>
                <a:gd name="T6" fmla="*/ 0 w 285"/>
                <a:gd name="T7" fmla="*/ 3 h 400"/>
                <a:gd name="T8" fmla="*/ 3 w 285"/>
                <a:gd name="T9" fmla="*/ 0 h 4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5" h="400">
                  <a:moveTo>
                    <a:pt x="3" y="0"/>
                  </a:moveTo>
                  <a:lnTo>
                    <a:pt x="285" y="400"/>
                  </a:lnTo>
                  <a:lnTo>
                    <a:pt x="279" y="400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12" name="Freeform 124">
              <a:extLst>
                <a:ext uri="{FF2B5EF4-FFF2-40B4-BE49-F238E27FC236}">
                  <a16:creationId xmlns:a16="http://schemas.microsoft.com/office/drawing/2014/main" xmlns="" id="{F02B3BF5-0BE1-4B5A-ABC9-665E19C87498}"/>
                </a:ext>
              </a:extLst>
            </xdr:cNvPr>
            <xdr:cNvSpPr>
              <a:spLocks/>
            </xdr:cNvSpPr>
          </xdr:nvSpPr>
          <xdr:spPr bwMode="auto">
            <a:xfrm>
              <a:off x="1845" y="2568"/>
              <a:ext cx="285" cy="400"/>
            </a:xfrm>
            <a:custGeom>
              <a:avLst/>
              <a:gdLst>
                <a:gd name="T0" fmla="*/ 1 w 95"/>
                <a:gd name="T1" fmla="*/ 0 h 133"/>
                <a:gd name="T2" fmla="*/ 95 w 95"/>
                <a:gd name="T3" fmla="*/ 133 h 133"/>
                <a:gd name="T4" fmla="*/ 93 w 95"/>
                <a:gd name="T5" fmla="*/ 133 h 133"/>
                <a:gd name="T6" fmla="*/ 0 w 95"/>
                <a:gd name="T7" fmla="*/ 1 h 133"/>
                <a:gd name="T8" fmla="*/ 1 w 95"/>
                <a:gd name="T9" fmla="*/ 0 h 1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5" h="133">
                  <a:moveTo>
                    <a:pt x="1" y="0"/>
                  </a:moveTo>
                  <a:lnTo>
                    <a:pt x="95" y="133"/>
                  </a:lnTo>
                  <a:lnTo>
                    <a:pt x="93" y="133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13" name="Freeform 125">
              <a:extLst>
                <a:ext uri="{FF2B5EF4-FFF2-40B4-BE49-F238E27FC236}">
                  <a16:creationId xmlns:a16="http://schemas.microsoft.com/office/drawing/2014/main" xmlns="" id="{77975E21-628E-4B29-922F-3FE7A3E87008}"/>
                </a:ext>
              </a:extLst>
            </xdr:cNvPr>
            <xdr:cNvSpPr>
              <a:spLocks/>
            </xdr:cNvSpPr>
          </xdr:nvSpPr>
          <xdr:spPr bwMode="auto">
            <a:xfrm>
              <a:off x="2142" y="1202"/>
              <a:ext cx="213" cy="1763"/>
            </a:xfrm>
            <a:custGeom>
              <a:avLst/>
              <a:gdLst>
                <a:gd name="T0" fmla="*/ 213 w 213"/>
                <a:gd name="T1" fmla="*/ 3 h 1763"/>
                <a:gd name="T2" fmla="*/ 3 w 213"/>
                <a:gd name="T3" fmla="*/ 1763 h 1763"/>
                <a:gd name="T4" fmla="*/ 0 w 213"/>
                <a:gd name="T5" fmla="*/ 1763 h 1763"/>
                <a:gd name="T6" fmla="*/ 210 w 213"/>
                <a:gd name="T7" fmla="*/ 0 h 1763"/>
                <a:gd name="T8" fmla="*/ 213 w 213"/>
                <a:gd name="T9" fmla="*/ 3 h 17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3" h="1763">
                  <a:moveTo>
                    <a:pt x="213" y="3"/>
                  </a:moveTo>
                  <a:lnTo>
                    <a:pt x="3" y="1763"/>
                  </a:lnTo>
                  <a:lnTo>
                    <a:pt x="0" y="1763"/>
                  </a:lnTo>
                  <a:lnTo>
                    <a:pt x="210" y="0"/>
                  </a:lnTo>
                  <a:lnTo>
                    <a:pt x="213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14" name="Freeform 126">
              <a:extLst>
                <a:ext uri="{FF2B5EF4-FFF2-40B4-BE49-F238E27FC236}">
                  <a16:creationId xmlns:a16="http://schemas.microsoft.com/office/drawing/2014/main" xmlns="" id="{F97C66B5-5AA9-4EAD-AAAB-A583962E6926}"/>
                </a:ext>
              </a:extLst>
            </xdr:cNvPr>
            <xdr:cNvSpPr>
              <a:spLocks/>
            </xdr:cNvSpPr>
          </xdr:nvSpPr>
          <xdr:spPr bwMode="auto">
            <a:xfrm>
              <a:off x="2142" y="1202"/>
              <a:ext cx="213" cy="1763"/>
            </a:xfrm>
            <a:custGeom>
              <a:avLst/>
              <a:gdLst>
                <a:gd name="T0" fmla="*/ 71 w 71"/>
                <a:gd name="T1" fmla="*/ 1 h 587"/>
                <a:gd name="T2" fmla="*/ 1 w 71"/>
                <a:gd name="T3" fmla="*/ 587 h 587"/>
                <a:gd name="T4" fmla="*/ 0 w 71"/>
                <a:gd name="T5" fmla="*/ 587 h 587"/>
                <a:gd name="T6" fmla="*/ 70 w 71"/>
                <a:gd name="T7" fmla="*/ 0 h 587"/>
                <a:gd name="T8" fmla="*/ 71 w 71"/>
                <a:gd name="T9" fmla="*/ 1 h 5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" h="587">
                  <a:moveTo>
                    <a:pt x="71" y="1"/>
                  </a:moveTo>
                  <a:lnTo>
                    <a:pt x="1" y="587"/>
                  </a:lnTo>
                  <a:lnTo>
                    <a:pt x="0" y="587"/>
                  </a:lnTo>
                  <a:lnTo>
                    <a:pt x="70" y="0"/>
                  </a:lnTo>
                  <a:lnTo>
                    <a:pt x="71" y="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15" name="Freeform 127">
              <a:extLst>
                <a:ext uri="{FF2B5EF4-FFF2-40B4-BE49-F238E27FC236}">
                  <a16:creationId xmlns:a16="http://schemas.microsoft.com/office/drawing/2014/main" xmlns="" id="{CC5F29EC-99DA-498E-9CC6-76DAF995E8AF}"/>
                </a:ext>
              </a:extLst>
            </xdr:cNvPr>
            <xdr:cNvSpPr>
              <a:spLocks/>
            </xdr:cNvSpPr>
          </xdr:nvSpPr>
          <xdr:spPr bwMode="auto">
            <a:xfrm>
              <a:off x="1779" y="2316"/>
              <a:ext cx="183" cy="459"/>
            </a:xfrm>
            <a:custGeom>
              <a:avLst/>
              <a:gdLst>
                <a:gd name="T0" fmla="*/ 3 w 183"/>
                <a:gd name="T1" fmla="*/ 0 h 459"/>
                <a:gd name="T2" fmla="*/ 183 w 183"/>
                <a:gd name="T3" fmla="*/ 456 h 459"/>
                <a:gd name="T4" fmla="*/ 183 w 183"/>
                <a:gd name="T5" fmla="*/ 459 h 459"/>
                <a:gd name="T6" fmla="*/ 0 w 183"/>
                <a:gd name="T7" fmla="*/ 0 h 459"/>
                <a:gd name="T8" fmla="*/ 3 w 183"/>
                <a:gd name="T9" fmla="*/ 0 h 4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3" h="459">
                  <a:moveTo>
                    <a:pt x="3" y="0"/>
                  </a:moveTo>
                  <a:lnTo>
                    <a:pt x="183" y="456"/>
                  </a:lnTo>
                  <a:lnTo>
                    <a:pt x="183" y="459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16" name="Freeform 128">
              <a:extLst>
                <a:ext uri="{FF2B5EF4-FFF2-40B4-BE49-F238E27FC236}">
                  <a16:creationId xmlns:a16="http://schemas.microsoft.com/office/drawing/2014/main" xmlns="" id="{3825DAE2-C760-428F-A54D-EBA69152BBE7}"/>
                </a:ext>
              </a:extLst>
            </xdr:cNvPr>
            <xdr:cNvSpPr>
              <a:spLocks/>
            </xdr:cNvSpPr>
          </xdr:nvSpPr>
          <xdr:spPr bwMode="auto">
            <a:xfrm>
              <a:off x="1779" y="2316"/>
              <a:ext cx="183" cy="459"/>
            </a:xfrm>
            <a:custGeom>
              <a:avLst/>
              <a:gdLst>
                <a:gd name="T0" fmla="*/ 1 w 61"/>
                <a:gd name="T1" fmla="*/ 0 h 153"/>
                <a:gd name="T2" fmla="*/ 61 w 61"/>
                <a:gd name="T3" fmla="*/ 152 h 153"/>
                <a:gd name="T4" fmla="*/ 61 w 61"/>
                <a:gd name="T5" fmla="*/ 153 h 153"/>
                <a:gd name="T6" fmla="*/ 0 w 61"/>
                <a:gd name="T7" fmla="*/ 0 h 153"/>
                <a:gd name="T8" fmla="*/ 1 w 61"/>
                <a:gd name="T9" fmla="*/ 0 h 1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1" h="153">
                  <a:moveTo>
                    <a:pt x="1" y="0"/>
                  </a:moveTo>
                  <a:lnTo>
                    <a:pt x="61" y="152"/>
                  </a:lnTo>
                  <a:lnTo>
                    <a:pt x="61" y="153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17" name="Freeform 129">
              <a:extLst>
                <a:ext uri="{FF2B5EF4-FFF2-40B4-BE49-F238E27FC236}">
                  <a16:creationId xmlns:a16="http://schemas.microsoft.com/office/drawing/2014/main" xmlns="" id="{0F78EA67-8728-4D61-B9CE-A06FDE3C2CBC}"/>
                </a:ext>
              </a:extLst>
            </xdr:cNvPr>
            <xdr:cNvSpPr>
              <a:spLocks/>
            </xdr:cNvSpPr>
          </xdr:nvSpPr>
          <xdr:spPr bwMode="auto">
            <a:xfrm>
              <a:off x="1842" y="1202"/>
              <a:ext cx="507" cy="1324"/>
            </a:xfrm>
            <a:custGeom>
              <a:avLst/>
              <a:gdLst>
                <a:gd name="T0" fmla="*/ 507 w 507"/>
                <a:gd name="T1" fmla="*/ 0 h 1324"/>
                <a:gd name="T2" fmla="*/ 3 w 507"/>
                <a:gd name="T3" fmla="*/ 1324 h 1324"/>
                <a:gd name="T4" fmla="*/ 0 w 507"/>
                <a:gd name="T5" fmla="*/ 1324 h 1324"/>
                <a:gd name="T6" fmla="*/ 507 w 507"/>
                <a:gd name="T7" fmla="*/ 0 h 13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507" h="1324">
                  <a:moveTo>
                    <a:pt x="507" y="0"/>
                  </a:moveTo>
                  <a:lnTo>
                    <a:pt x="3" y="1324"/>
                  </a:lnTo>
                  <a:lnTo>
                    <a:pt x="0" y="1324"/>
                  </a:lnTo>
                  <a:lnTo>
                    <a:pt x="50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18" name="Freeform 130">
              <a:extLst>
                <a:ext uri="{FF2B5EF4-FFF2-40B4-BE49-F238E27FC236}">
                  <a16:creationId xmlns:a16="http://schemas.microsoft.com/office/drawing/2014/main" xmlns="" id="{08526280-273E-43AF-9BDC-A432B3C78B11}"/>
                </a:ext>
              </a:extLst>
            </xdr:cNvPr>
            <xdr:cNvSpPr>
              <a:spLocks/>
            </xdr:cNvSpPr>
          </xdr:nvSpPr>
          <xdr:spPr bwMode="auto">
            <a:xfrm>
              <a:off x="1842" y="1202"/>
              <a:ext cx="507" cy="1324"/>
            </a:xfrm>
            <a:custGeom>
              <a:avLst/>
              <a:gdLst>
                <a:gd name="T0" fmla="*/ 169 w 169"/>
                <a:gd name="T1" fmla="*/ 0 h 441"/>
                <a:gd name="T2" fmla="*/ 1 w 169"/>
                <a:gd name="T3" fmla="*/ 441 h 441"/>
                <a:gd name="T4" fmla="*/ 0 w 169"/>
                <a:gd name="T5" fmla="*/ 441 h 441"/>
                <a:gd name="T6" fmla="*/ 169 w 169"/>
                <a:gd name="T7" fmla="*/ 0 h 441"/>
                <a:gd name="T8" fmla="*/ 169 w 169"/>
                <a:gd name="T9" fmla="*/ 0 h 4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9" h="441">
                  <a:moveTo>
                    <a:pt x="169" y="0"/>
                  </a:moveTo>
                  <a:lnTo>
                    <a:pt x="1" y="441"/>
                  </a:lnTo>
                  <a:lnTo>
                    <a:pt x="0" y="441"/>
                  </a:lnTo>
                  <a:lnTo>
                    <a:pt x="169" y="0"/>
                  </a:lnTo>
                  <a:lnTo>
                    <a:pt x="169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19" name="Freeform 131">
              <a:extLst>
                <a:ext uri="{FF2B5EF4-FFF2-40B4-BE49-F238E27FC236}">
                  <a16:creationId xmlns:a16="http://schemas.microsoft.com/office/drawing/2014/main" xmlns="" id="{999FF74B-05EF-489A-924F-46DBA84588DA}"/>
                </a:ext>
              </a:extLst>
            </xdr:cNvPr>
            <xdr:cNvSpPr>
              <a:spLocks/>
            </xdr:cNvSpPr>
          </xdr:nvSpPr>
          <xdr:spPr bwMode="auto">
            <a:xfrm>
              <a:off x="1848" y="1346"/>
              <a:ext cx="288" cy="406"/>
            </a:xfrm>
            <a:custGeom>
              <a:avLst/>
              <a:gdLst>
                <a:gd name="T0" fmla="*/ 288 w 288"/>
                <a:gd name="T1" fmla="*/ 0 h 406"/>
                <a:gd name="T2" fmla="*/ 3 w 288"/>
                <a:gd name="T3" fmla="*/ 406 h 406"/>
                <a:gd name="T4" fmla="*/ 0 w 288"/>
                <a:gd name="T5" fmla="*/ 406 h 406"/>
                <a:gd name="T6" fmla="*/ 288 w 288"/>
                <a:gd name="T7" fmla="*/ 0 h 4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8" h="406">
                  <a:moveTo>
                    <a:pt x="288" y="0"/>
                  </a:moveTo>
                  <a:lnTo>
                    <a:pt x="3" y="406"/>
                  </a:lnTo>
                  <a:lnTo>
                    <a:pt x="0" y="406"/>
                  </a:lnTo>
                  <a:lnTo>
                    <a:pt x="28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20" name="Freeform 132">
              <a:extLst>
                <a:ext uri="{FF2B5EF4-FFF2-40B4-BE49-F238E27FC236}">
                  <a16:creationId xmlns:a16="http://schemas.microsoft.com/office/drawing/2014/main" xmlns="" id="{59623319-6CC1-4106-BA74-14E360B60BC9}"/>
                </a:ext>
              </a:extLst>
            </xdr:cNvPr>
            <xdr:cNvSpPr>
              <a:spLocks/>
            </xdr:cNvSpPr>
          </xdr:nvSpPr>
          <xdr:spPr bwMode="auto">
            <a:xfrm>
              <a:off x="1848" y="1346"/>
              <a:ext cx="288" cy="406"/>
            </a:xfrm>
            <a:custGeom>
              <a:avLst/>
              <a:gdLst>
                <a:gd name="T0" fmla="*/ 96 w 96"/>
                <a:gd name="T1" fmla="*/ 0 h 135"/>
                <a:gd name="T2" fmla="*/ 1 w 96"/>
                <a:gd name="T3" fmla="*/ 135 h 135"/>
                <a:gd name="T4" fmla="*/ 0 w 96"/>
                <a:gd name="T5" fmla="*/ 135 h 135"/>
                <a:gd name="T6" fmla="*/ 96 w 96"/>
                <a:gd name="T7" fmla="*/ 0 h 135"/>
                <a:gd name="T8" fmla="*/ 96 w 96"/>
                <a:gd name="T9" fmla="*/ 0 h 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6" h="135">
                  <a:moveTo>
                    <a:pt x="96" y="0"/>
                  </a:moveTo>
                  <a:lnTo>
                    <a:pt x="1" y="135"/>
                  </a:lnTo>
                  <a:lnTo>
                    <a:pt x="0" y="135"/>
                  </a:lnTo>
                  <a:lnTo>
                    <a:pt x="96" y="0"/>
                  </a:lnTo>
                  <a:lnTo>
                    <a:pt x="96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21" name="Freeform 133">
              <a:extLst>
                <a:ext uri="{FF2B5EF4-FFF2-40B4-BE49-F238E27FC236}">
                  <a16:creationId xmlns:a16="http://schemas.microsoft.com/office/drawing/2014/main" xmlns="" id="{CC166E68-92AD-4E53-8AC8-815EC9D1E087}"/>
                </a:ext>
              </a:extLst>
            </xdr:cNvPr>
            <xdr:cNvSpPr>
              <a:spLocks/>
            </xdr:cNvSpPr>
          </xdr:nvSpPr>
          <xdr:spPr bwMode="auto">
            <a:xfrm>
              <a:off x="2862" y="102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22" name="Freeform 134">
              <a:extLst>
                <a:ext uri="{FF2B5EF4-FFF2-40B4-BE49-F238E27FC236}">
                  <a16:creationId xmlns:a16="http://schemas.microsoft.com/office/drawing/2014/main" xmlns="" id="{42015F14-BA02-445F-86BC-433FFA034876}"/>
                </a:ext>
              </a:extLst>
            </xdr:cNvPr>
            <xdr:cNvSpPr>
              <a:spLocks/>
            </xdr:cNvSpPr>
          </xdr:nvSpPr>
          <xdr:spPr bwMode="auto">
            <a:xfrm>
              <a:off x="2862" y="102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23" name="Freeform 135">
              <a:extLst>
                <a:ext uri="{FF2B5EF4-FFF2-40B4-BE49-F238E27FC236}">
                  <a16:creationId xmlns:a16="http://schemas.microsoft.com/office/drawing/2014/main" xmlns="" id="{7229AE15-272D-4E8B-8C95-9421CD9E152B}"/>
                </a:ext>
              </a:extLst>
            </xdr:cNvPr>
            <xdr:cNvSpPr>
              <a:spLocks/>
            </xdr:cNvSpPr>
          </xdr:nvSpPr>
          <xdr:spPr bwMode="auto">
            <a:xfrm>
              <a:off x="3120" y="1058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9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9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24" name="Freeform 136">
              <a:extLst>
                <a:ext uri="{FF2B5EF4-FFF2-40B4-BE49-F238E27FC236}">
                  <a16:creationId xmlns:a16="http://schemas.microsoft.com/office/drawing/2014/main" xmlns="" id="{0FC396CA-9D31-4748-B575-0F185A3114CD}"/>
                </a:ext>
              </a:extLst>
            </xdr:cNvPr>
            <xdr:cNvSpPr>
              <a:spLocks/>
            </xdr:cNvSpPr>
          </xdr:nvSpPr>
          <xdr:spPr bwMode="auto">
            <a:xfrm>
              <a:off x="3120" y="1058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3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3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25" name="Freeform 137">
              <a:extLst>
                <a:ext uri="{FF2B5EF4-FFF2-40B4-BE49-F238E27FC236}">
                  <a16:creationId xmlns:a16="http://schemas.microsoft.com/office/drawing/2014/main" xmlns="" id="{CC3240FF-4046-4739-98A0-DC1D3747A57E}"/>
                </a:ext>
              </a:extLst>
            </xdr:cNvPr>
            <xdr:cNvSpPr>
              <a:spLocks/>
            </xdr:cNvSpPr>
          </xdr:nvSpPr>
          <xdr:spPr bwMode="auto">
            <a:xfrm>
              <a:off x="3387" y="115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26" name="Freeform 138">
              <a:extLst>
                <a:ext uri="{FF2B5EF4-FFF2-40B4-BE49-F238E27FC236}">
                  <a16:creationId xmlns:a16="http://schemas.microsoft.com/office/drawing/2014/main" xmlns="" id="{3B813A75-2531-4340-BB1E-645F927998D4}"/>
                </a:ext>
              </a:extLst>
            </xdr:cNvPr>
            <xdr:cNvSpPr>
              <a:spLocks/>
            </xdr:cNvSpPr>
          </xdr:nvSpPr>
          <xdr:spPr bwMode="auto">
            <a:xfrm>
              <a:off x="3387" y="115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27" name="Freeform 139">
              <a:extLst>
                <a:ext uri="{FF2B5EF4-FFF2-40B4-BE49-F238E27FC236}">
                  <a16:creationId xmlns:a16="http://schemas.microsoft.com/office/drawing/2014/main" xmlns="" id="{1A2DECF2-2F64-4F47-891A-3BB4B85918FC}"/>
                </a:ext>
              </a:extLst>
            </xdr:cNvPr>
            <xdr:cNvSpPr>
              <a:spLocks/>
            </xdr:cNvSpPr>
          </xdr:nvSpPr>
          <xdr:spPr bwMode="auto">
            <a:xfrm>
              <a:off x="3606" y="130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28" name="Freeform 140">
              <a:extLst>
                <a:ext uri="{FF2B5EF4-FFF2-40B4-BE49-F238E27FC236}">
                  <a16:creationId xmlns:a16="http://schemas.microsoft.com/office/drawing/2014/main" xmlns="" id="{1A8DD7A1-66D4-41AF-A287-E0170FA85982}"/>
                </a:ext>
              </a:extLst>
            </xdr:cNvPr>
            <xdr:cNvSpPr>
              <a:spLocks/>
            </xdr:cNvSpPr>
          </xdr:nvSpPr>
          <xdr:spPr bwMode="auto">
            <a:xfrm>
              <a:off x="3606" y="130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29" name="Freeform 141">
              <a:extLst>
                <a:ext uri="{FF2B5EF4-FFF2-40B4-BE49-F238E27FC236}">
                  <a16:creationId xmlns:a16="http://schemas.microsoft.com/office/drawing/2014/main" xmlns="" id="{F7DE52F9-802E-42E3-8887-35B4E48EE7E4}"/>
                </a:ext>
              </a:extLst>
            </xdr:cNvPr>
            <xdr:cNvSpPr>
              <a:spLocks/>
            </xdr:cNvSpPr>
          </xdr:nvSpPr>
          <xdr:spPr bwMode="auto">
            <a:xfrm>
              <a:off x="3768" y="1500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9 w 48"/>
                <a:gd name="T65" fmla="*/ 45 h 48"/>
                <a:gd name="T66" fmla="*/ 12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30" name="Freeform 142">
              <a:extLst>
                <a:ext uri="{FF2B5EF4-FFF2-40B4-BE49-F238E27FC236}">
                  <a16:creationId xmlns:a16="http://schemas.microsoft.com/office/drawing/2014/main" xmlns="" id="{A535C34A-6758-4B5D-A691-3953ACBDFB25}"/>
                </a:ext>
              </a:extLst>
            </xdr:cNvPr>
            <xdr:cNvSpPr>
              <a:spLocks/>
            </xdr:cNvSpPr>
          </xdr:nvSpPr>
          <xdr:spPr bwMode="auto">
            <a:xfrm>
              <a:off x="3768" y="1500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3 w 16"/>
                <a:gd name="T65" fmla="*/ 15 h 16"/>
                <a:gd name="T66" fmla="*/ 4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31" name="Freeform 143">
              <a:extLst>
                <a:ext uri="{FF2B5EF4-FFF2-40B4-BE49-F238E27FC236}">
                  <a16:creationId xmlns:a16="http://schemas.microsoft.com/office/drawing/2014/main" xmlns="" id="{E52B28ED-BCD7-4F63-88BC-830A28D6EB94}"/>
                </a:ext>
              </a:extLst>
            </xdr:cNvPr>
            <xdr:cNvSpPr>
              <a:spLocks/>
            </xdr:cNvSpPr>
          </xdr:nvSpPr>
          <xdr:spPr bwMode="auto">
            <a:xfrm>
              <a:off x="3885" y="1746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42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9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9 w 48"/>
                <a:gd name="T83" fmla="*/ 45 h 48"/>
                <a:gd name="T84" fmla="*/ 42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32" name="Freeform 144">
              <a:extLst>
                <a:ext uri="{FF2B5EF4-FFF2-40B4-BE49-F238E27FC236}">
                  <a16:creationId xmlns:a16="http://schemas.microsoft.com/office/drawing/2014/main" xmlns="" id="{C7D8E27A-EA74-4C06-B37B-9EC9643AE1B0}"/>
                </a:ext>
              </a:extLst>
            </xdr:cNvPr>
            <xdr:cNvSpPr>
              <a:spLocks/>
            </xdr:cNvSpPr>
          </xdr:nvSpPr>
          <xdr:spPr bwMode="auto">
            <a:xfrm>
              <a:off x="3885" y="1746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4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3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3 w 16"/>
                <a:gd name="T83" fmla="*/ 15 h 16"/>
                <a:gd name="T84" fmla="*/ 14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33" name="Freeform 145">
              <a:extLst>
                <a:ext uri="{FF2B5EF4-FFF2-40B4-BE49-F238E27FC236}">
                  <a16:creationId xmlns:a16="http://schemas.microsoft.com/office/drawing/2014/main" xmlns="" id="{E1999E8D-4E39-4D7F-8AB6-C08141B465DC}"/>
                </a:ext>
              </a:extLst>
            </xdr:cNvPr>
            <xdr:cNvSpPr>
              <a:spLocks/>
            </xdr:cNvSpPr>
          </xdr:nvSpPr>
          <xdr:spPr bwMode="auto">
            <a:xfrm>
              <a:off x="3969" y="1995"/>
              <a:ext cx="48" cy="48"/>
            </a:xfrm>
            <a:custGeom>
              <a:avLst/>
              <a:gdLst>
                <a:gd name="T0" fmla="*/ 45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5 h 48"/>
                <a:gd name="T8" fmla="*/ 42 w 48"/>
                <a:gd name="T9" fmla="*/ 12 h 48"/>
                <a:gd name="T10" fmla="*/ 39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6 h 48"/>
                <a:gd name="T34" fmla="*/ 6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5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6 w 48"/>
                <a:gd name="T63" fmla="*/ 45 h 48"/>
                <a:gd name="T64" fmla="*/ 9 w 48"/>
                <a:gd name="T65" fmla="*/ 45 h 48"/>
                <a:gd name="T66" fmla="*/ 12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39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5 w 48"/>
                <a:gd name="T97" fmla="*/ 27 h 48"/>
                <a:gd name="T98" fmla="*/ 48 w 48"/>
                <a:gd name="T99" fmla="*/ 24 h 48"/>
                <a:gd name="T100" fmla="*/ 45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5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2" y="12"/>
                  </a:lnTo>
                  <a:lnTo>
                    <a:pt x="39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6" y="45"/>
                  </a:lnTo>
                  <a:lnTo>
                    <a:pt x="9" y="45"/>
                  </a:lnTo>
                  <a:lnTo>
                    <a:pt x="12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5" y="27"/>
                  </a:lnTo>
                  <a:lnTo>
                    <a:pt x="48" y="24"/>
                  </a:lnTo>
                  <a:lnTo>
                    <a:pt x="45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34" name="Freeform 146">
              <a:extLst>
                <a:ext uri="{FF2B5EF4-FFF2-40B4-BE49-F238E27FC236}">
                  <a16:creationId xmlns:a16="http://schemas.microsoft.com/office/drawing/2014/main" xmlns="" id="{4079182D-5B97-4DDF-858C-4338B0C9E221}"/>
                </a:ext>
              </a:extLst>
            </xdr:cNvPr>
            <xdr:cNvSpPr>
              <a:spLocks/>
            </xdr:cNvSpPr>
          </xdr:nvSpPr>
          <xdr:spPr bwMode="auto">
            <a:xfrm>
              <a:off x="3969" y="1995"/>
              <a:ext cx="48" cy="48"/>
            </a:xfrm>
            <a:custGeom>
              <a:avLst/>
              <a:gdLst>
                <a:gd name="T0" fmla="*/ 15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5 h 16"/>
                <a:gd name="T8" fmla="*/ 14 w 16"/>
                <a:gd name="T9" fmla="*/ 4 h 16"/>
                <a:gd name="T10" fmla="*/ 13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2 h 16"/>
                <a:gd name="T34" fmla="*/ 2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5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2 w 16"/>
                <a:gd name="T63" fmla="*/ 15 h 16"/>
                <a:gd name="T64" fmla="*/ 3 w 16"/>
                <a:gd name="T65" fmla="*/ 15 h 16"/>
                <a:gd name="T66" fmla="*/ 4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3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5 w 16"/>
                <a:gd name="T97" fmla="*/ 9 h 16"/>
                <a:gd name="T98" fmla="*/ 16 w 16"/>
                <a:gd name="T99" fmla="*/ 8 h 16"/>
                <a:gd name="T100" fmla="*/ 15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5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5"/>
                  </a:lnTo>
                  <a:lnTo>
                    <a:pt x="14" y="4"/>
                  </a:lnTo>
                  <a:lnTo>
                    <a:pt x="13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2" y="15"/>
                  </a:lnTo>
                  <a:lnTo>
                    <a:pt x="3" y="15"/>
                  </a:lnTo>
                  <a:lnTo>
                    <a:pt x="4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5" y="9"/>
                  </a:lnTo>
                  <a:lnTo>
                    <a:pt x="16" y="8"/>
                  </a:lnTo>
                  <a:lnTo>
                    <a:pt x="15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35" name="Freeform 147">
              <a:extLst>
                <a:ext uri="{FF2B5EF4-FFF2-40B4-BE49-F238E27FC236}">
                  <a16:creationId xmlns:a16="http://schemas.microsoft.com/office/drawing/2014/main" xmlns="" id="{6D6BD43A-9CB5-4548-BAED-5F6D4F423177}"/>
                </a:ext>
              </a:extLst>
            </xdr:cNvPr>
            <xdr:cNvSpPr>
              <a:spLocks/>
            </xdr:cNvSpPr>
          </xdr:nvSpPr>
          <xdr:spPr bwMode="auto">
            <a:xfrm>
              <a:off x="3951" y="226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3 h 48"/>
                <a:gd name="T58" fmla="*/ 3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5 w 48"/>
                <a:gd name="T69" fmla="*/ 45 h 48"/>
                <a:gd name="T70" fmla="*/ 18 w 48"/>
                <a:gd name="T71" fmla="*/ 45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5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6 h 48"/>
                <a:gd name="T90" fmla="*/ 45 w 48"/>
                <a:gd name="T91" fmla="*/ 33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5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6"/>
                  </a:lnTo>
                  <a:lnTo>
                    <a:pt x="45" y="33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36" name="Freeform 148">
              <a:extLst>
                <a:ext uri="{FF2B5EF4-FFF2-40B4-BE49-F238E27FC236}">
                  <a16:creationId xmlns:a16="http://schemas.microsoft.com/office/drawing/2014/main" xmlns="" id="{A6D2D7EB-5E27-475E-B153-FB0DE00D19E5}"/>
                </a:ext>
              </a:extLst>
            </xdr:cNvPr>
            <xdr:cNvSpPr>
              <a:spLocks/>
            </xdr:cNvSpPr>
          </xdr:nvSpPr>
          <xdr:spPr bwMode="auto">
            <a:xfrm>
              <a:off x="3951" y="226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1 h 16"/>
                <a:gd name="T58" fmla="*/ 1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5 w 16"/>
                <a:gd name="T69" fmla="*/ 15 h 16"/>
                <a:gd name="T70" fmla="*/ 6 w 16"/>
                <a:gd name="T71" fmla="*/ 15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5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2 h 16"/>
                <a:gd name="T90" fmla="*/ 15 w 16"/>
                <a:gd name="T91" fmla="*/ 11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5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2"/>
                  </a:lnTo>
                  <a:lnTo>
                    <a:pt x="15" y="11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37" name="Freeform 149">
              <a:extLst>
                <a:ext uri="{FF2B5EF4-FFF2-40B4-BE49-F238E27FC236}">
                  <a16:creationId xmlns:a16="http://schemas.microsoft.com/office/drawing/2014/main" xmlns="" id="{5D5CEBF5-394C-491B-BA94-CE78F838EB74}"/>
                </a:ext>
              </a:extLst>
            </xdr:cNvPr>
            <xdr:cNvSpPr>
              <a:spLocks/>
            </xdr:cNvSpPr>
          </xdr:nvSpPr>
          <xdr:spPr bwMode="auto">
            <a:xfrm>
              <a:off x="3897" y="253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38" name="Freeform 150">
              <a:extLst>
                <a:ext uri="{FF2B5EF4-FFF2-40B4-BE49-F238E27FC236}">
                  <a16:creationId xmlns:a16="http://schemas.microsoft.com/office/drawing/2014/main" xmlns="" id="{074469BE-3043-4C81-A650-6F6492AF8210}"/>
                </a:ext>
              </a:extLst>
            </xdr:cNvPr>
            <xdr:cNvSpPr>
              <a:spLocks/>
            </xdr:cNvSpPr>
          </xdr:nvSpPr>
          <xdr:spPr bwMode="auto">
            <a:xfrm>
              <a:off x="3897" y="253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39" name="Freeform 151">
              <a:extLst>
                <a:ext uri="{FF2B5EF4-FFF2-40B4-BE49-F238E27FC236}">
                  <a16:creationId xmlns:a16="http://schemas.microsoft.com/office/drawing/2014/main" xmlns="" id="{08573057-4C64-4D46-894C-4B016DE3D34A}"/>
                </a:ext>
              </a:extLst>
            </xdr:cNvPr>
            <xdr:cNvSpPr>
              <a:spLocks/>
            </xdr:cNvSpPr>
          </xdr:nvSpPr>
          <xdr:spPr bwMode="auto">
            <a:xfrm>
              <a:off x="3762" y="2766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6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6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40" name="Freeform 152">
              <a:extLst>
                <a:ext uri="{FF2B5EF4-FFF2-40B4-BE49-F238E27FC236}">
                  <a16:creationId xmlns:a16="http://schemas.microsoft.com/office/drawing/2014/main" xmlns="" id="{F42E2C89-45DA-41D2-A2A7-4FDC7E49BC32}"/>
                </a:ext>
              </a:extLst>
            </xdr:cNvPr>
            <xdr:cNvSpPr>
              <a:spLocks/>
            </xdr:cNvSpPr>
          </xdr:nvSpPr>
          <xdr:spPr bwMode="auto">
            <a:xfrm>
              <a:off x="3762" y="2766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2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2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41" name="Freeform 153">
              <a:extLst>
                <a:ext uri="{FF2B5EF4-FFF2-40B4-BE49-F238E27FC236}">
                  <a16:creationId xmlns:a16="http://schemas.microsoft.com/office/drawing/2014/main" xmlns="" id="{D67046A9-C6A0-448D-BE32-97DE3AE2C6C1}"/>
                </a:ext>
              </a:extLst>
            </xdr:cNvPr>
            <xdr:cNvSpPr>
              <a:spLocks/>
            </xdr:cNvSpPr>
          </xdr:nvSpPr>
          <xdr:spPr bwMode="auto">
            <a:xfrm>
              <a:off x="3600" y="2968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9 w 48"/>
                <a:gd name="T15" fmla="*/ 6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8 h 48"/>
                <a:gd name="T82" fmla="*/ 39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8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42" name="Freeform 154">
              <a:extLst>
                <a:ext uri="{FF2B5EF4-FFF2-40B4-BE49-F238E27FC236}">
                  <a16:creationId xmlns:a16="http://schemas.microsoft.com/office/drawing/2014/main" xmlns="" id="{48B52B97-CFBE-44BB-9AC8-613AF88EEAC4}"/>
                </a:ext>
              </a:extLst>
            </xdr:cNvPr>
            <xdr:cNvSpPr>
              <a:spLocks/>
            </xdr:cNvSpPr>
          </xdr:nvSpPr>
          <xdr:spPr bwMode="auto">
            <a:xfrm>
              <a:off x="3600" y="2968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3 w 16"/>
                <a:gd name="T15" fmla="*/ 2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6 h 16"/>
                <a:gd name="T82" fmla="*/ 13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6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43" name="Freeform 155">
              <a:extLst>
                <a:ext uri="{FF2B5EF4-FFF2-40B4-BE49-F238E27FC236}">
                  <a16:creationId xmlns:a16="http://schemas.microsoft.com/office/drawing/2014/main" xmlns="" id="{BC599ED7-22ED-40C4-9CBA-5B13408A7D84}"/>
                </a:ext>
              </a:extLst>
            </xdr:cNvPr>
            <xdr:cNvSpPr>
              <a:spLocks/>
            </xdr:cNvSpPr>
          </xdr:nvSpPr>
          <xdr:spPr bwMode="auto">
            <a:xfrm>
              <a:off x="3372" y="3121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44" name="Freeform 156">
              <a:extLst>
                <a:ext uri="{FF2B5EF4-FFF2-40B4-BE49-F238E27FC236}">
                  <a16:creationId xmlns:a16="http://schemas.microsoft.com/office/drawing/2014/main" xmlns="" id="{3118A934-E7DB-4946-9F06-F18D573259B8}"/>
                </a:ext>
              </a:extLst>
            </xdr:cNvPr>
            <xdr:cNvSpPr>
              <a:spLocks/>
            </xdr:cNvSpPr>
          </xdr:nvSpPr>
          <xdr:spPr bwMode="auto">
            <a:xfrm>
              <a:off x="3372" y="3121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45" name="Freeform 157">
              <a:extLst>
                <a:ext uri="{FF2B5EF4-FFF2-40B4-BE49-F238E27FC236}">
                  <a16:creationId xmlns:a16="http://schemas.microsoft.com/office/drawing/2014/main" xmlns="" id="{57BEE746-C258-4C3C-9074-D7F66A5D0C81}"/>
                </a:ext>
              </a:extLst>
            </xdr:cNvPr>
            <xdr:cNvSpPr>
              <a:spLocks/>
            </xdr:cNvSpPr>
          </xdr:nvSpPr>
          <xdr:spPr bwMode="auto">
            <a:xfrm>
              <a:off x="3135" y="321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8 h 48"/>
                <a:gd name="T6" fmla="*/ 45 w 48"/>
                <a:gd name="T7" fmla="*/ 15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3 w 48"/>
                <a:gd name="T19" fmla="*/ 3 h 48"/>
                <a:gd name="T20" fmla="*/ 30 w 48"/>
                <a:gd name="T21" fmla="*/ 3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3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5 h 48"/>
                <a:gd name="T42" fmla="*/ 3 w 48"/>
                <a:gd name="T43" fmla="*/ 18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3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46" name="Freeform 158">
              <a:extLst>
                <a:ext uri="{FF2B5EF4-FFF2-40B4-BE49-F238E27FC236}">
                  <a16:creationId xmlns:a16="http://schemas.microsoft.com/office/drawing/2014/main" xmlns="" id="{7AA4D0B0-D4BE-454C-ABA2-A4D7B847D768}"/>
                </a:ext>
              </a:extLst>
            </xdr:cNvPr>
            <xdr:cNvSpPr>
              <a:spLocks/>
            </xdr:cNvSpPr>
          </xdr:nvSpPr>
          <xdr:spPr bwMode="auto">
            <a:xfrm>
              <a:off x="3135" y="321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6 h 16"/>
                <a:gd name="T6" fmla="*/ 15 w 16"/>
                <a:gd name="T7" fmla="*/ 5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1 w 16"/>
                <a:gd name="T19" fmla="*/ 1 h 16"/>
                <a:gd name="T20" fmla="*/ 10 w 16"/>
                <a:gd name="T21" fmla="*/ 1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1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5 h 16"/>
                <a:gd name="T42" fmla="*/ 1 w 16"/>
                <a:gd name="T43" fmla="*/ 6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47" name="Freeform 159">
              <a:extLst>
                <a:ext uri="{FF2B5EF4-FFF2-40B4-BE49-F238E27FC236}">
                  <a16:creationId xmlns:a16="http://schemas.microsoft.com/office/drawing/2014/main" xmlns="" id="{6E2DB77F-3F2B-4E1B-8A3F-DC922337E366}"/>
                </a:ext>
              </a:extLst>
            </xdr:cNvPr>
            <xdr:cNvSpPr>
              <a:spLocks/>
            </xdr:cNvSpPr>
          </xdr:nvSpPr>
          <xdr:spPr bwMode="auto">
            <a:xfrm>
              <a:off x="2862" y="3250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48" name="Freeform 160">
              <a:extLst>
                <a:ext uri="{FF2B5EF4-FFF2-40B4-BE49-F238E27FC236}">
                  <a16:creationId xmlns:a16="http://schemas.microsoft.com/office/drawing/2014/main" xmlns="" id="{C696B203-EC4D-4807-AA71-FCC580758380}"/>
                </a:ext>
              </a:extLst>
            </xdr:cNvPr>
            <xdr:cNvSpPr>
              <a:spLocks/>
            </xdr:cNvSpPr>
          </xdr:nvSpPr>
          <xdr:spPr bwMode="auto">
            <a:xfrm>
              <a:off x="2862" y="3250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49" name="Freeform 161">
              <a:extLst>
                <a:ext uri="{FF2B5EF4-FFF2-40B4-BE49-F238E27FC236}">
                  <a16:creationId xmlns:a16="http://schemas.microsoft.com/office/drawing/2014/main" xmlns="" id="{D3B3246E-7FC9-4551-B984-E2FA5C609B57}"/>
                </a:ext>
              </a:extLst>
            </xdr:cNvPr>
            <xdr:cNvSpPr>
              <a:spLocks/>
            </xdr:cNvSpPr>
          </xdr:nvSpPr>
          <xdr:spPr bwMode="auto">
            <a:xfrm>
              <a:off x="2595" y="321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5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3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3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5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3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5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50" name="Freeform 162">
              <a:extLst>
                <a:ext uri="{FF2B5EF4-FFF2-40B4-BE49-F238E27FC236}">
                  <a16:creationId xmlns:a16="http://schemas.microsoft.com/office/drawing/2014/main" xmlns="" id="{3EF1272F-75F3-4682-9667-335313F815E4}"/>
                </a:ext>
              </a:extLst>
            </xdr:cNvPr>
            <xdr:cNvSpPr>
              <a:spLocks/>
            </xdr:cNvSpPr>
          </xdr:nvSpPr>
          <xdr:spPr bwMode="auto">
            <a:xfrm>
              <a:off x="2595" y="321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5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1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1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5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51" name="Freeform 163">
              <a:extLst>
                <a:ext uri="{FF2B5EF4-FFF2-40B4-BE49-F238E27FC236}">
                  <a16:creationId xmlns:a16="http://schemas.microsoft.com/office/drawing/2014/main" xmlns="" id="{59EDD595-3644-4953-AD47-FB10ADD1DDA4}"/>
                </a:ext>
              </a:extLst>
            </xdr:cNvPr>
            <xdr:cNvSpPr>
              <a:spLocks/>
            </xdr:cNvSpPr>
          </xdr:nvSpPr>
          <xdr:spPr bwMode="auto">
            <a:xfrm>
              <a:off x="2352" y="3121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52" name="Freeform 164">
              <a:extLst>
                <a:ext uri="{FF2B5EF4-FFF2-40B4-BE49-F238E27FC236}">
                  <a16:creationId xmlns:a16="http://schemas.microsoft.com/office/drawing/2014/main" xmlns="" id="{F281CCEE-7842-4299-93AF-E513C55BA5CA}"/>
                </a:ext>
              </a:extLst>
            </xdr:cNvPr>
            <xdr:cNvSpPr>
              <a:spLocks/>
            </xdr:cNvSpPr>
          </xdr:nvSpPr>
          <xdr:spPr bwMode="auto">
            <a:xfrm>
              <a:off x="2352" y="3121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53" name="Freeform 165">
              <a:extLst>
                <a:ext uri="{FF2B5EF4-FFF2-40B4-BE49-F238E27FC236}">
                  <a16:creationId xmlns:a16="http://schemas.microsoft.com/office/drawing/2014/main" xmlns="" id="{5D322596-12C7-43FA-B599-F493D18D0DFF}"/>
                </a:ext>
              </a:extLst>
            </xdr:cNvPr>
            <xdr:cNvSpPr>
              <a:spLocks/>
            </xdr:cNvSpPr>
          </xdr:nvSpPr>
          <xdr:spPr bwMode="auto">
            <a:xfrm>
              <a:off x="2118" y="296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0 h 48"/>
                <a:gd name="T32" fmla="*/ 9 w 48"/>
                <a:gd name="T33" fmla="*/ 3 h 48"/>
                <a:gd name="T34" fmla="*/ 6 w 48"/>
                <a:gd name="T35" fmla="*/ 3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3 h 48"/>
                <a:gd name="T58" fmla="*/ 3 w 48"/>
                <a:gd name="T59" fmla="*/ 36 h 48"/>
                <a:gd name="T60" fmla="*/ 6 w 48"/>
                <a:gd name="T61" fmla="*/ 39 h 48"/>
                <a:gd name="T62" fmla="*/ 6 w 48"/>
                <a:gd name="T63" fmla="*/ 42 h 48"/>
                <a:gd name="T64" fmla="*/ 9 w 48"/>
                <a:gd name="T65" fmla="*/ 42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5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5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39 w 48"/>
                <a:gd name="T87" fmla="*/ 39 h 48"/>
                <a:gd name="T88" fmla="*/ 42 w 48"/>
                <a:gd name="T89" fmla="*/ 36 h 48"/>
                <a:gd name="T90" fmla="*/ 45 w 48"/>
                <a:gd name="T91" fmla="*/ 33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0"/>
                  </a:lnTo>
                  <a:lnTo>
                    <a:pt x="9" y="3"/>
                  </a:lnTo>
                  <a:lnTo>
                    <a:pt x="6" y="3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5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39" y="39"/>
                  </a:lnTo>
                  <a:lnTo>
                    <a:pt x="42" y="36"/>
                  </a:lnTo>
                  <a:lnTo>
                    <a:pt x="45" y="33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54" name="Freeform 166">
              <a:extLst>
                <a:ext uri="{FF2B5EF4-FFF2-40B4-BE49-F238E27FC236}">
                  <a16:creationId xmlns:a16="http://schemas.microsoft.com/office/drawing/2014/main" xmlns="" id="{FDF9AAC7-559D-4F4C-A5F6-77DAB0583FFE}"/>
                </a:ext>
              </a:extLst>
            </xdr:cNvPr>
            <xdr:cNvSpPr>
              <a:spLocks/>
            </xdr:cNvSpPr>
          </xdr:nvSpPr>
          <xdr:spPr bwMode="auto">
            <a:xfrm>
              <a:off x="2118" y="296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0 h 16"/>
                <a:gd name="T32" fmla="*/ 3 w 16"/>
                <a:gd name="T33" fmla="*/ 1 h 16"/>
                <a:gd name="T34" fmla="*/ 2 w 16"/>
                <a:gd name="T35" fmla="*/ 1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1 h 16"/>
                <a:gd name="T58" fmla="*/ 1 w 16"/>
                <a:gd name="T59" fmla="*/ 12 h 16"/>
                <a:gd name="T60" fmla="*/ 2 w 16"/>
                <a:gd name="T61" fmla="*/ 13 h 16"/>
                <a:gd name="T62" fmla="*/ 2 w 16"/>
                <a:gd name="T63" fmla="*/ 14 h 16"/>
                <a:gd name="T64" fmla="*/ 3 w 16"/>
                <a:gd name="T65" fmla="*/ 14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5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5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3 w 16"/>
                <a:gd name="T87" fmla="*/ 13 h 16"/>
                <a:gd name="T88" fmla="*/ 14 w 16"/>
                <a:gd name="T89" fmla="*/ 12 h 16"/>
                <a:gd name="T90" fmla="*/ 15 w 16"/>
                <a:gd name="T91" fmla="*/ 11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5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3" y="13"/>
                  </a:lnTo>
                  <a:lnTo>
                    <a:pt x="14" y="12"/>
                  </a:lnTo>
                  <a:lnTo>
                    <a:pt x="15" y="11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55" name="Freeform 167">
              <a:extLst>
                <a:ext uri="{FF2B5EF4-FFF2-40B4-BE49-F238E27FC236}">
                  <a16:creationId xmlns:a16="http://schemas.microsoft.com/office/drawing/2014/main" xmlns="" id="{35DCA682-25F3-4174-95EF-47A9FD4F95D5}"/>
                </a:ext>
              </a:extLst>
            </xdr:cNvPr>
            <xdr:cNvSpPr>
              <a:spLocks/>
            </xdr:cNvSpPr>
          </xdr:nvSpPr>
          <xdr:spPr bwMode="auto">
            <a:xfrm>
              <a:off x="1947" y="277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56" name="Freeform 168">
              <a:extLst>
                <a:ext uri="{FF2B5EF4-FFF2-40B4-BE49-F238E27FC236}">
                  <a16:creationId xmlns:a16="http://schemas.microsoft.com/office/drawing/2014/main" xmlns="" id="{360E68C6-FBD6-415B-B7F3-DA1A719B0AAF}"/>
                </a:ext>
              </a:extLst>
            </xdr:cNvPr>
            <xdr:cNvSpPr>
              <a:spLocks/>
            </xdr:cNvSpPr>
          </xdr:nvSpPr>
          <xdr:spPr bwMode="auto">
            <a:xfrm>
              <a:off x="1947" y="277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57" name="Freeform 169">
              <a:extLst>
                <a:ext uri="{FF2B5EF4-FFF2-40B4-BE49-F238E27FC236}">
                  <a16:creationId xmlns:a16="http://schemas.microsoft.com/office/drawing/2014/main" xmlns="" id="{67AD1546-C872-46C8-8770-7BB59AE71BC2}"/>
                </a:ext>
              </a:extLst>
            </xdr:cNvPr>
            <xdr:cNvSpPr>
              <a:spLocks/>
            </xdr:cNvSpPr>
          </xdr:nvSpPr>
          <xdr:spPr bwMode="auto">
            <a:xfrm>
              <a:off x="1809" y="2526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6 h 48"/>
                <a:gd name="T36" fmla="*/ 9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6 h 48"/>
                <a:gd name="T60" fmla="*/ 9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6"/>
                  </a:lnTo>
                  <a:lnTo>
                    <a:pt x="9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58" name="Freeform 170">
              <a:extLst>
                <a:ext uri="{FF2B5EF4-FFF2-40B4-BE49-F238E27FC236}">
                  <a16:creationId xmlns:a16="http://schemas.microsoft.com/office/drawing/2014/main" xmlns="" id="{EB755AF9-8ABC-4E37-97FC-062D09EFA548}"/>
                </a:ext>
              </a:extLst>
            </xdr:cNvPr>
            <xdr:cNvSpPr>
              <a:spLocks/>
            </xdr:cNvSpPr>
          </xdr:nvSpPr>
          <xdr:spPr bwMode="auto">
            <a:xfrm>
              <a:off x="1809" y="2526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2 h 16"/>
                <a:gd name="T36" fmla="*/ 3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2 h 16"/>
                <a:gd name="T60" fmla="*/ 3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2"/>
                  </a:lnTo>
                  <a:lnTo>
                    <a:pt x="3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59" name="Freeform 171">
              <a:extLst>
                <a:ext uri="{FF2B5EF4-FFF2-40B4-BE49-F238E27FC236}">
                  <a16:creationId xmlns:a16="http://schemas.microsoft.com/office/drawing/2014/main" xmlns="" id="{33F028B6-087D-4393-87B7-06150564E8B7}"/>
                </a:ext>
              </a:extLst>
            </xdr:cNvPr>
            <xdr:cNvSpPr>
              <a:spLocks/>
            </xdr:cNvSpPr>
          </xdr:nvSpPr>
          <xdr:spPr bwMode="auto">
            <a:xfrm>
              <a:off x="1746" y="2271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42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9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3 w 48"/>
                <a:gd name="T47" fmla="*/ 21 h 48"/>
                <a:gd name="T48" fmla="*/ 0 w 48"/>
                <a:gd name="T49" fmla="*/ 24 h 48"/>
                <a:gd name="T50" fmla="*/ 3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5 h 48"/>
                <a:gd name="T84" fmla="*/ 42 w 48"/>
                <a:gd name="T85" fmla="*/ 42 h 48"/>
                <a:gd name="T86" fmla="*/ 42 w 48"/>
                <a:gd name="T87" fmla="*/ 39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3" y="21"/>
                  </a:lnTo>
                  <a:lnTo>
                    <a:pt x="0" y="24"/>
                  </a:lnTo>
                  <a:lnTo>
                    <a:pt x="3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60" name="Freeform 172">
              <a:extLst>
                <a:ext uri="{FF2B5EF4-FFF2-40B4-BE49-F238E27FC236}">
                  <a16:creationId xmlns:a16="http://schemas.microsoft.com/office/drawing/2014/main" xmlns="" id="{B2165265-8439-441B-A66A-F0D3CD119050}"/>
                </a:ext>
              </a:extLst>
            </xdr:cNvPr>
            <xdr:cNvSpPr>
              <a:spLocks/>
            </xdr:cNvSpPr>
          </xdr:nvSpPr>
          <xdr:spPr bwMode="auto">
            <a:xfrm>
              <a:off x="1746" y="2271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4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3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1 w 16"/>
                <a:gd name="T47" fmla="*/ 7 h 16"/>
                <a:gd name="T48" fmla="*/ 0 w 16"/>
                <a:gd name="T49" fmla="*/ 8 h 16"/>
                <a:gd name="T50" fmla="*/ 1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5 h 16"/>
                <a:gd name="T84" fmla="*/ 14 w 16"/>
                <a:gd name="T85" fmla="*/ 14 h 16"/>
                <a:gd name="T86" fmla="*/ 14 w 16"/>
                <a:gd name="T87" fmla="*/ 13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7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61" name="Freeform 173">
              <a:extLst>
                <a:ext uri="{FF2B5EF4-FFF2-40B4-BE49-F238E27FC236}">
                  <a16:creationId xmlns:a16="http://schemas.microsoft.com/office/drawing/2014/main" xmlns="" id="{AD3E4CF9-7A32-46CE-85A0-A671D18E9281}"/>
                </a:ext>
              </a:extLst>
            </xdr:cNvPr>
            <xdr:cNvSpPr>
              <a:spLocks/>
            </xdr:cNvSpPr>
          </xdr:nvSpPr>
          <xdr:spPr bwMode="auto">
            <a:xfrm>
              <a:off x="1764" y="2001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3 h 48"/>
                <a:gd name="T58" fmla="*/ 3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5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5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6 h 48"/>
                <a:gd name="T90" fmla="*/ 45 w 48"/>
                <a:gd name="T91" fmla="*/ 33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5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6"/>
                  </a:lnTo>
                  <a:lnTo>
                    <a:pt x="45" y="33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62" name="Freeform 174">
              <a:extLst>
                <a:ext uri="{FF2B5EF4-FFF2-40B4-BE49-F238E27FC236}">
                  <a16:creationId xmlns:a16="http://schemas.microsoft.com/office/drawing/2014/main" xmlns="" id="{B8D296A8-6702-458F-A28E-3CBF435EF431}"/>
                </a:ext>
              </a:extLst>
            </xdr:cNvPr>
            <xdr:cNvSpPr>
              <a:spLocks/>
            </xdr:cNvSpPr>
          </xdr:nvSpPr>
          <xdr:spPr bwMode="auto">
            <a:xfrm>
              <a:off x="1764" y="2001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1 h 16"/>
                <a:gd name="T58" fmla="*/ 1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5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5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2 h 16"/>
                <a:gd name="T90" fmla="*/ 15 w 16"/>
                <a:gd name="T91" fmla="*/ 11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5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2"/>
                  </a:lnTo>
                  <a:lnTo>
                    <a:pt x="15" y="11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63" name="Freeform 175">
              <a:extLst>
                <a:ext uri="{FF2B5EF4-FFF2-40B4-BE49-F238E27FC236}">
                  <a16:creationId xmlns:a16="http://schemas.microsoft.com/office/drawing/2014/main" xmlns="" id="{31800504-4FCF-44AC-AAD5-A37BAAC0FE4D}"/>
                </a:ext>
              </a:extLst>
            </xdr:cNvPr>
            <xdr:cNvSpPr>
              <a:spLocks/>
            </xdr:cNvSpPr>
          </xdr:nvSpPr>
          <xdr:spPr bwMode="auto">
            <a:xfrm>
              <a:off x="1812" y="1749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6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6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64" name="Freeform 176">
              <a:extLst>
                <a:ext uri="{FF2B5EF4-FFF2-40B4-BE49-F238E27FC236}">
                  <a16:creationId xmlns:a16="http://schemas.microsoft.com/office/drawing/2014/main" xmlns="" id="{C5607E87-7551-4A47-BF2A-51C7C0F32B1D}"/>
                </a:ext>
              </a:extLst>
            </xdr:cNvPr>
            <xdr:cNvSpPr>
              <a:spLocks/>
            </xdr:cNvSpPr>
          </xdr:nvSpPr>
          <xdr:spPr bwMode="auto">
            <a:xfrm>
              <a:off x="1812" y="1749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2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2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65" name="Freeform 177">
              <a:extLst>
                <a:ext uri="{FF2B5EF4-FFF2-40B4-BE49-F238E27FC236}">
                  <a16:creationId xmlns:a16="http://schemas.microsoft.com/office/drawing/2014/main" xmlns="" id="{A6DCD46A-7FDD-4640-BA6F-5B0026001582}"/>
                </a:ext>
              </a:extLst>
            </xdr:cNvPr>
            <xdr:cNvSpPr>
              <a:spLocks/>
            </xdr:cNvSpPr>
          </xdr:nvSpPr>
          <xdr:spPr bwMode="auto">
            <a:xfrm>
              <a:off x="1938" y="1503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9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3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5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5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3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9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5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66" name="Freeform 178">
              <a:extLst>
                <a:ext uri="{FF2B5EF4-FFF2-40B4-BE49-F238E27FC236}">
                  <a16:creationId xmlns:a16="http://schemas.microsoft.com/office/drawing/2014/main" xmlns="" id="{7D94E016-E17F-43AC-A30C-39786DC86A63}"/>
                </a:ext>
              </a:extLst>
            </xdr:cNvPr>
            <xdr:cNvSpPr>
              <a:spLocks/>
            </xdr:cNvSpPr>
          </xdr:nvSpPr>
          <xdr:spPr bwMode="auto">
            <a:xfrm>
              <a:off x="1938" y="1503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3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1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5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5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1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3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5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67" name="Freeform 179">
              <a:extLst>
                <a:ext uri="{FF2B5EF4-FFF2-40B4-BE49-F238E27FC236}">
                  <a16:creationId xmlns:a16="http://schemas.microsoft.com/office/drawing/2014/main" xmlns="" id="{2A9DD525-7E56-49AE-9B29-3261E1F3A790}"/>
                </a:ext>
              </a:extLst>
            </xdr:cNvPr>
            <xdr:cNvSpPr>
              <a:spLocks/>
            </xdr:cNvSpPr>
          </xdr:nvSpPr>
          <xdr:spPr bwMode="auto">
            <a:xfrm>
              <a:off x="2127" y="1301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68" name="Freeform 180">
              <a:extLst>
                <a:ext uri="{FF2B5EF4-FFF2-40B4-BE49-F238E27FC236}">
                  <a16:creationId xmlns:a16="http://schemas.microsoft.com/office/drawing/2014/main" xmlns="" id="{3C2A51B3-0ED4-433B-9D8B-65CD7219CD11}"/>
                </a:ext>
              </a:extLst>
            </xdr:cNvPr>
            <xdr:cNvSpPr>
              <a:spLocks/>
            </xdr:cNvSpPr>
          </xdr:nvSpPr>
          <xdr:spPr bwMode="auto">
            <a:xfrm>
              <a:off x="2127" y="1301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69" name="Freeform 181">
              <a:extLst>
                <a:ext uri="{FF2B5EF4-FFF2-40B4-BE49-F238E27FC236}">
                  <a16:creationId xmlns:a16="http://schemas.microsoft.com/office/drawing/2014/main" xmlns="" id="{971D4D08-E23E-40E7-A0F8-22FA382367A9}"/>
                </a:ext>
              </a:extLst>
            </xdr:cNvPr>
            <xdr:cNvSpPr>
              <a:spLocks/>
            </xdr:cNvSpPr>
          </xdr:nvSpPr>
          <xdr:spPr bwMode="auto">
            <a:xfrm>
              <a:off x="2334" y="115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0 h 48"/>
                <a:gd name="T32" fmla="*/ 9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3 h 48"/>
                <a:gd name="T58" fmla="*/ 3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9 w 48"/>
                <a:gd name="T65" fmla="*/ 42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5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5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6 h 48"/>
                <a:gd name="T90" fmla="*/ 45 w 48"/>
                <a:gd name="T91" fmla="*/ 33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0"/>
                  </a:lnTo>
                  <a:lnTo>
                    <a:pt x="9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5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6"/>
                  </a:lnTo>
                  <a:lnTo>
                    <a:pt x="45" y="33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70" name="Freeform 182">
              <a:extLst>
                <a:ext uri="{FF2B5EF4-FFF2-40B4-BE49-F238E27FC236}">
                  <a16:creationId xmlns:a16="http://schemas.microsoft.com/office/drawing/2014/main" xmlns="" id="{D255FAE1-CB98-4697-8D65-EBA7BDA61C5B}"/>
                </a:ext>
              </a:extLst>
            </xdr:cNvPr>
            <xdr:cNvSpPr>
              <a:spLocks/>
            </xdr:cNvSpPr>
          </xdr:nvSpPr>
          <xdr:spPr bwMode="auto">
            <a:xfrm>
              <a:off x="2334" y="115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0 h 16"/>
                <a:gd name="T32" fmla="*/ 3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1 h 16"/>
                <a:gd name="T58" fmla="*/ 1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3 w 16"/>
                <a:gd name="T65" fmla="*/ 14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5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5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2 h 16"/>
                <a:gd name="T90" fmla="*/ 15 w 16"/>
                <a:gd name="T91" fmla="*/ 11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5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2"/>
                  </a:lnTo>
                  <a:lnTo>
                    <a:pt x="15" y="11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71" name="Freeform 183">
              <a:extLst>
                <a:ext uri="{FF2B5EF4-FFF2-40B4-BE49-F238E27FC236}">
                  <a16:creationId xmlns:a16="http://schemas.microsoft.com/office/drawing/2014/main" xmlns="" id="{D5825F4C-9071-467C-9525-12ED64D01BA1}"/>
                </a:ext>
              </a:extLst>
            </xdr:cNvPr>
            <xdr:cNvSpPr>
              <a:spLocks/>
            </xdr:cNvSpPr>
          </xdr:nvSpPr>
          <xdr:spPr bwMode="auto">
            <a:xfrm>
              <a:off x="2601" y="1061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72" name="Freeform 184">
              <a:extLst>
                <a:ext uri="{FF2B5EF4-FFF2-40B4-BE49-F238E27FC236}">
                  <a16:creationId xmlns:a16="http://schemas.microsoft.com/office/drawing/2014/main" xmlns="" id="{CAE07F4D-6019-48AA-A312-B0B4C92BDE17}"/>
                </a:ext>
              </a:extLst>
            </xdr:cNvPr>
            <xdr:cNvSpPr>
              <a:spLocks/>
            </xdr:cNvSpPr>
          </xdr:nvSpPr>
          <xdr:spPr bwMode="auto">
            <a:xfrm>
              <a:off x="2601" y="1061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4000"/>
            </a:p>
          </xdr:txBody>
        </xdr:sp>
        <xdr:sp macro="" textlink="">
          <xdr:nvSpPr>
            <xdr:cNvPr id="573" name="Rectangle 572">
              <a:extLst>
                <a:ext uri="{FF2B5EF4-FFF2-40B4-BE49-F238E27FC236}">
                  <a16:creationId xmlns:a16="http://schemas.microsoft.com/office/drawing/2014/main" xmlns="" id="{AC70F414-6490-4C33-8A95-751CC99A4B9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73" y="890"/>
              <a:ext cx="451" cy="9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Pill placebo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74" name="Rectangle 573">
              <a:extLst>
                <a:ext uri="{FF2B5EF4-FFF2-40B4-BE49-F238E27FC236}">
                  <a16:creationId xmlns:a16="http://schemas.microsoft.com/office/drawing/2014/main" xmlns="" id="{1A1B0D38-9892-4FDB-A9F3-2BEC79BE84C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72" y="985"/>
              <a:ext cx="464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No treatment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75" name="Rectangle 574">
              <a:extLst>
                <a:ext uri="{FF2B5EF4-FFF2-40B4-BE49-F238E27FC236}">
                  <a16:creationId xmlns:a16="http://schemas.microsoft.com/office/drawing/2014/main" xmlns="" id="{B6915C5A-310E-476D-B761-C0C213C9560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53" y="1099"/>
              <a:ext cx="619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Attention placebo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76" name="Rectangle 575">
              <a:extLst>
                <a:ext uri="{FF2B5EF4-FFF2-40B4-BE49-F238E27FC236}">
                  <a16:creationId xmlns:a16="http://schemas.microsoft.com/office/drawing/2014/main" xmlns="" id="{C131C01E-55B1-42B7-8F7C-99E0E483D76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57" y="1271"/>
              <a:ext cx="162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TAU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77" name="Rectangle 576">
              <a:extLst>
                <a:ext uri="{FF2B5EF4-FFF2-40B4-BE49-F238E27FC236}">
                  <a16:creationId xmlns:a16="http://schemas.microsoft.com/office/drawing/2014/main" xmlns="" id="{A80C1BFD-D41C-45CF-B297-BCC27A3A290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34" y="1467"/>
              <a:ext cx="309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Exercise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78" name="Rectangle 577">
              <a:extLst>
                <a:ext uri="{FF2B5EF4-FFF2-40B4-BE49-F238E27FC236}">
                  <a16:creationId xmlns:a16="http://schemas.microsoft.com/office/drawing/2014/main" xmlns="" id="{3DB6F347-10A7-44D3-9800-4079037ACCC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42" y="1716"/>
              <a:ext cx="162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TCA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79" name="Rectangle 578">
              <a:extLst>
                <a:ext uri="{FF2B5EF4-FFF2-40B4-BE49-F238E27FC236}">
                  <a16:creationId xmlns:a16="http://schemas.microsoft.com/office/drawing/2014/main" xmlns="" id="{812F9FB9-F280-4BD6-91CC-858EADE472B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23" y="1974"/>
              <a:ext cx="188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SSRI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0" name="Rectangle 579">
              <a:extLst>
                <a:ext uri="{FF2B5EF4-FFF2-40B4-BE49-F238E27FC236}">
                  <a16:creationId xmlns:a16="http://schemas.microsoft.com/office/drawing/2014/main" xmlns="" id="{4B82F0E6-03A6-444E-B74E-C16C7BE518A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14" y="2273"/>
              <a:ext cx="273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Any AD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1" name="Rectangle 580">
              <a:extLst>
                <a:ext uri="{FF2B5EF4-FFF2-40B4-BE49-F238E27FC236}">
                  <a16:creationId xmlns:a16="http://schemas.microsoft.com/office/drawing/2014/main" xmlns="" id="{AAEC0778-22A9-4E13-9C8E-48A5D303A3E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60" y="2552"/>
              <a:ext cx="1564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Short-term psychodynamic psychotherapies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2" name="Rectangle 581">
              <a:extLst>
                <a:ext uri="{FF2B5EF4-FFF2-40B4-BE49-F238E27FC236}">
                  <a16:creationId xmlns:a16="http://schemas.microsoft.com/office/drawing/2014/main" xmlns="" id="{CAB30226-4EDB-4004-BB13-1F6D831DD21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17" y="2785"/>
              <a:ext cx="772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Self-help with support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3" name="Rectangle 582">
              <a:extLst>
                <a:ext uri="{FF2B5EF4-FFF2-40B4-BE49-F238E27FC236}">
                  <a16:creationId xmlns:a16="http://schemas.microsoft.com/office/drawing/2014/main" xmlns="" id="{26A60ABE-0008-42F6-A801-CA42B4718BE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48" y="3004"/>
              <a:ext cx="317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Self-help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4" name="Rectangle 583">
              <a:extLst>
                <a:ext uri="{FF2B5EF4-FFF2-40B4-BE49-F238E27FC236}">
                  <a16:creationId xmlns:a16="http://schemas.microsoft.com/office/drawing/2014/main" xmlns="" id="{496E5E71-D018-4021-9D13-C6A79653AE8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17" y="3144"/>
              <a:ext cx="1151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Psychoeducational interventions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5" name="Rectangle 584">
              <a:extLst>
                <a:ext uri="{FF2B5EF4-FFF2-40B4-BE49-F238E27FC236}">
                  <a16:creationId xmlns:a16="http://schemas.microsoft.com/office/drawing/2014/main" xmlns="" id="{F680B447-7A8F-4CA9-8F90-A8947A531E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78" y="3245"/>
              <a:ext cx="1215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Interpersonal psychotherapy (IPT)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6" name="Rectangle 585">
              <a:extLst>
                <a:ext uri="{FF2B5EF4-FFF2-40B4-BE49-F238E27FC236}">
                  <a16:creationId xmlns:a16="http://schemas.microsoft.com/office/drawing/2014/main" xmlns="" id="{5F8F5FDC-9094-4961-9F06-29C0B054DAD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77" y="3337"/>
              <a:ext cx="420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Counselling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7" name="Rectangle 586">
              <a:extLst>
                <a:ext uri="{FF2B5EF4-FFF2-40B4-BE49-F238E27FC236}">
                  <a16:creationId xmlns:a16="http://schemas.microsoft.com/office/drawing/2014/main" xmlns="" id="{096B3B1C-B4E3-4052-8724-BC454BA01D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52" y="3275"/>
              <a:ext cx="573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Problem solving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8" name="Rectangle 587">
              <a:extLst>
                <a:ext uri="{FF2B5EF4-FFF2-40B4-BE49-F238E27FC236}">
                  <a16:creationId xmlns:a16="http://schemas.microsoft.com/office/drawing/2014/main" xmlns="" id="{7969C6AD-6887-409A-AC8C-F6BADA9B370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42" y="3155"/>
              <a:ext cx="1188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Behavioural therapies (individual)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9" name="Rectangle 588">
              <a:extLst>
                <a:ext uri="{FF2B5EF4-FFF2-40B4-BE49-F238E27FC236}">
                  <a16:creationId xmlns:a16="http://schemas.microsoft.com/office/drawing/2014/main" xmlns="" id="{415BE24B-934E-4276-AF45-B1DFF3B16FB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8" y="2965"/>
              <a:ext cx="2032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Cognitive and cognitive behavioural therapies (individual)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0" name="Rectangle 589">
              <a:extLst>
                <a:ext uri="{FF2B5EF4-FFF2-40B4-BE49-F238E27FC236}">
                  <a16:creationId xmlns:a16="http://schemas.microsoft.com/office/drawing/2014/main" xmlns="" id="{C4568AAC-5947-452E-A71B-5B564F9747E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5" y="2765"/>
              <a:ext cx="1353" cy="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Behavioural, cognitive, or CBT groups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1" name="Rectangle 590">
              <a:extLst>
                <a:ext uri="{FF2B5EF4-FFF2-40B4-BE49-F238E27FC236}">
                  <a16:creationId xmlns:a16="http://schemas.microsoft.com/office/drawing/2014/main" xmlns="" id="{CF0FD78E-98E2-46B8-A0B6-7843E93322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9" y="2460"/>
              <a:ext cx="1705" cy="1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Combined (Cognitive and cognitive behavioural </a:t>
              </a: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therapies individual + AD)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2" name="Rectangle 591">
              <a:extLst>
                <a:ext uri="{FF2B5EF4-FFF2-40B4-BE49-F238E27FC236}">
                  <a16:creationId xmlns:a16="http://schemas.microsoft.com/office/drawing/2014/main" xmlns="" id="{17E5C1E9-EB1B-423C-8415-F064A70976C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9" y="2146"/>
              <a:ext cx="1246" cy="1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Combined (Behavioural, cognitive, </a:t>
              </a: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0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or CBT groups + AD)</a:t>
              </a:r>
              <a:endParaRPr kumimoji="0" lang="en-US" altLang="en-US" sz="4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</xdr:grpSp>
      <xdr:sp macro="" textlink="">
        <xdr:nvSpPr>
          <xdr:cNvPr id="386" name="Rectangle 385">
            <a:extLst>
              <a:ext uri="{FF2B5EF4-FFF2-40B4-BE49-F238E27FC236}">
                <a16:creationId xmlns:a16="http://schemas.microsoft.com/office/drawing/2014/main" xmlns="" id="{A8DD945E-F9EF-4A2D-8A7A-D14B4A29DB26}"/>
              </a:ext>
            </a:extLst>
          </xdr:cNvPr>
          <xdr:cNvSpPr>
            <a:spLocks noChangeArrowheads="1"/>
          </xdr:cNvSpPr>
        </xdr:nvSpPr>
        <xdr:spPr bwMode="auto">
          <a:xfrm>
            <a:off x="544" y="1974"/>
            <a:ext cx="122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(Problem solving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87" name="Rectangle 386">
            <a:extLst>
              <a:ext uri="{FF2B5EF4-FFF2-40B4-BE49-F238E27FC236}">
                <a16:creationId xmlns:a16="http://schemas.microsoft.com/office/drawing/2014/main" xmlns="" id="{C139957C-AB4C-4111-90E2-8CA64B18800B}"/>
              </a:ext>
            </a:extLst>
          </xdr:cNvPr>
          <xdr:cNvSpPr>
            <a:spLocks noChangeArrowheads="1"/>
          </xdr:cNvSpPr>
        </xdr:nvSpPr>
        <xdr:spPr bwMode="auto">
          <a:xfrm>
            <a:off x="745" y="1713"/>
            <a:ext cx="106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(Counselling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88" name="Rectangle 387">
            <a:extLst>
              <a:ext uri="{FF2B5EF4-FFF2-40B4-BE49-F238E27FC236}">
                <a16:creationId xmlns:a16="http://schemas.microsoft.com/office/drawing/2014/main" xmlns="" id="{BF886BB4-A952-42DD-B784-AB94A8310E09}"/>
              </a:ext>
            </a:extLst>
          </xdr:cNvPr>
          <xdr:cNvSpPr>
            <a:spLocks noChangeArrowheads="1"/>
          </xdr:cNvSpPr>
        </xdr:nvSpPr>
        <xdr:spPr bwMode="auto">
          <a:xfrm>
            <a:off x="1156" y="1465"/>
            <a:ext cx="77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(IPT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89" name="Rectangle 388">
            <a:extLst>
              <a:ext uri="{FF2B5EF4-FFF2-40B4-BE49-F238E27FC236}">
                <a16:creationId xmlns:a16="http://schemas.microsoft.com/office/drawing/2014/main" xmlns="" id="{7BAACFEC-5957-43FF-A0C2-55DD4142449E}"/>
              </a:ext>
            </a:extLst>
          </xdr:cNvPr>
          <xdr:cNvSpPr>
            <a:spLocks noChangeArrowheads="1"/>
          </xdr:cNvSpPr>
        </xdr:nvSpPr>
        <xdr:spPr bwMode="auto">
          <a:xfrm>
            <a:off x="18" y="1201"/>
            <a:ext cx="221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(Short-term psychodynamic psychotherapies + AD)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90" name="Rectangle 389">
            <a:extLst>
              <a:ext uri="{FF2B5EF4-FFF2-40B4-BE49-F238E27FC236}">
                <a16:creationId xmlns:a16="http://schemas.microsoft.com/office/drawing/2014/main" xmlns="" id="{6AA8F0CD-D5A5-4A70-99C0-9FC5D938742F}"/>
              </a:ext>
            </a:extLst>
          </xdr:cNvPr>
          <xdr:cNvSpPr>
            <a:spLocks noChangeArrowheads="1"/>
          </xdr:cNvSpPr>
        </xdr:nvSpPr>
        <xdr:spPr bwMode="auto">
          <a:xfrm>
            <a:off x="1317" y="1081"/>
            <a:ext cx="102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(psych + placebo)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91" name="Rectangle 390">
            <a:extLst>
              <a:ext uri="{FF2B5EF4-FFF2-40B4-BE49-F238E27FC236}">
                <a16:creationId xmlns:a16="http://schemas.microsoft.com/office/drawing/2014/main" xmlns="" id="{14C2D7C6-0408-4246-9B6B-97BB9DB99785}"/>
              </a:ext>
            </a:extLst>
          </xdr:cNvPr>
          <xdr:cNvSpPr>
            <a:spLocks noChangeArrowheads="1"/>
          </xdr:cNvSpPr>
        </xdr:nvSpPr>
        <xdr:spPr bwMode="auto">
          <a:xfrm>
            <a:off x="1502" y="947"/>
            <a:ext cx="114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(Exercise + AD/CBT)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92" name="Rectangle 391">
            <a:extLst>
              <a:ext uri="{FF2B5EF4-FFF2-40B4-BE49-F238E27FC236}">
                <a16:creationId xmlns:a16="http://schemas.microsoft.com/office/drawing/2014/main" xmlns="" id="{0282FD3B-D06B-412E-8D3A-2FDA8A3A6B79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27" cy="1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4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18</xdr:col>
      <xdr:colOff>189574</xdr:colOff>
      <xdr:row>37</xdr:row>
      <xdr:rowOff>73753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A5206D0-43D2-4A27-8521-64FDFEC80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90500"/>
          <a:ext cx="6895174" cy="6931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32"/>
  <sheetViews>
    <sheetView zoomScaleNormal="100" workbookViewId="0">
      <selection activeCell="F3" sqref="F3"/>
    </sheetView>
  </sheetViews>
  <sheetFormatPr defaultRowHeight="15" x14ac:dyDescent="0.25"/>
  <cols>
    <col min="1" max="1" width="9.5703125" bestFit="1" customWidth="1"/>
    <col min="2" max="2" width="9.5703125" customWidth="1"/>
    <col min="3" max="3" width="59.7109375" bestFit="1" customWidth="1"/>
    <col min="4" max="4" width="9.42578125" bestFit="1" customWidth="1"/>
    <col min="5" max="5" width="9.42578125" customWidth="1"/>
    <col min="6" max="6" width="68.28515625" bestFit="1" customWidth="1"/>
    <col min="13" max="13" width="12.140625" bestFit="1" customWidth="1"/>
    <col min="19" max="19" width="16.7109375" bestFit="1" customWidth="1"/>
    <col min="41" max="41" width="13.5703125" customWidth="1"/>
  </cols>
  <sheetData>
    <row r="1" spans="1:49" x14ac:dyDescent="0.25">
      <c r="A1" t="s">
        <v>74</v>
      </c>
      <c r="I1" s="1" t="s">
        <v>75</v>
      </c>
      <c r="S1" s="1" t="s">
        <v>76</v>
      </c>
      <c r="AD1" t="s">
        <v>77</v>
      </c>
      <c r="AO1" t="s">
        <v>78</v>
      </c>
    </row>
    <row r="2" spans="1:49" x14ac:dyDescent="0.25">
      <c r="A2" s="1" t="s">
        <v>79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I2" t="s">
        <v>85</v>
      </c>
      <c r="J2" t="s">
        <v>4</v>
      </c>
      <c r="K2" t="s">
        <v>86</v>
      </c>
      <c r="L2" t="s">
        <v>87</v>
      </c>
      <c r="M2" s="20">
        <v>2.5000000000000001E-2</v>
      </c>
      <c r="N2" t="s">
        <v>5</v>
      </c>
      <c r="O2" s="20">
        <v>0.97499999999999998</v>
      </c>
      <c r="P2" t="s">
        <v>88</v>
      </c>
      <c r="Q2" t="s">
        <v>89</v>
      </c>
      <c r="S2" t="s">
        <v>85</v>
      </c>
      <c r="T2" t="s">
        <v>4</v>
      </c>
      <c r="U2" t="s">
        <v>86</v>
      </c>
      <c r="V2" t="s">
        <v>87</v>
      </c>
      <c r="W2" s="20">
        <v>2.5000000000000001E-2</v>
      </c>
      <c r="X2" t="s">
        <v>5</v>
      </c>
      <c r="Y2" s="20">
        <v>0.97499999999999998</v>
      </c>
      <c r="Z2" t="s">
        <v>88</v>
      </c>
      <c r="AA2" t="s">
        <v>89</v>
      </c>
      <c r="AD2" s="1" t="s">
        <v>85</v>
      </c>
      <c r="AE2" s="1" t="s">
        <v>4</v>
      </c>
      <c r="AF2" s="1" t="s">
        <v>86</v>
      </c>
      <c r="AG2" s="1" t="s">
        <v>87</v>
      </c>
      <c r="AH2" s="21">
        <v>2.5000000000000001E-2</v>
      </c>
      <c r="AI2" s="1" t="s">
        <v>5</v>
      </c>
      <c r="AJ2" s="21">
        <v>0.97499999999999998</v>
      </c>
      <c r="AK2" s="1" t="s">
        <v>88</v>
      </c>
      <c r="AL2" s="1" t="s">
        <v>89</v>
      </c>
      <c r="AO2" s="1" t="s">
        <v>85</v>
      </c>
      <c r="AP2" s="1" t="s">
        <v>4</v>
      </c>
      <c r="AQ2" s="1" t="s">
        <v>86</v>
      </c>
      <c r="AR2" s="1" t="s">
        <v>87</v>
      </c>
      <c r="AS2" s="21">
        <v>2.5000000000000001E-2</v>
      </c>
      <c r="AT2" s="1" t="s">
        <v>5</v>
      </c>
      <c r="AU2" s="21">
        <v>0.97499999999999998</v>
      </c>
      <c r="AV2" s="1" t="s">
        <v>88</v>
      </c>
      <c r="AW2" s="1" t="s">
        <v>89</v>
      </c>
    </row>
    <row r="3" spans="1:49" x14ac:dyDescent="0.25">
      <c r="A3">
        <v>1</v>
      </c>
      <c r="B3">
        <v>1</v>
      </c>
      <c r="C3" t="s">
        <v>0</v>
      </c>
      <c r="D3">
        <v>1</v>
      </c>
      <c r="E3">
        <v>1</v>
      </c>
      <c r="F3" t="s">
        <v>0</v>
      </c>
      <c r="I3" t="s">
        <v>547</v>
      </c>
      <c r="J3">
        <v>-1.3280000000000001</v>
      </c>
      <c r="K3">
        <v>0.42849999999999999</v>
      </c>
      <c r="L3">
        <v>1.157E-2</v>
      </c>
      <c r="M3">
        <v>-2.1680000000000001</v>
      </c>
      <c r="N3">
        <v>-1.3320000000000001</v>
      </c>
      <c r="O3">
        <v>-0.47489999999999999</v>
      </c>
      <c r="P3">
        <v>30001</v>
      </c>
      <c r="Q3">
        <v>120000</v>
      </c>
      <c r="S3" t="s">
        <v>222</v>
      </c>
      <c r="T3">
        <v>-1.2270000000000001</v>
      </c>
      <c r="U3">
        <v>0.46550000000000002</v>
      </c>
      <c r="V3">
        <v>1.103E-2</v>
      </c>
      <c r="W3">
        <v>-2.141</v>
      </c>
      <c r="X3">
        <v>-1.23</v>
      </c>
      <c r="Y3">
        <v>-0.3085</v>
      </c>
      <c r="Z3">
        <v>30001</v>
      </c>
      <c r="AA3">
        <v>120000</v>
      </c>
      <c r="AC3">
        <v>1</v>
      </c>
      <c r="AD3" t="s">
        <v>2377</v>
      </c>
      <c r="AE3">
        <v>32.479999999999997</v>
      </c>
      <c r="AF3">
        <v>3.5539999999999998</v>
      </c>
      <c r="AG3">
        <v>0.11</v>
      </c>
      <c r="AH3">
        <v>25</v>
      </c>
      <c r="AI3">
        <v>33</v>
      </c>
      <c r="AJ3">
        <v>38</v>
      </c>
      <c r="AK3">
        <v>30001</v>
      </c>
      <c r="AL3">
        <v>120000</v>
      </c>
      <c r="AN3">
        <v>1</v>
      </c>
      <c r="AO3" t="s">
        <v>2419</v>
      </c>
      <c r="AP3">
        <v>17.91</v>
      </c>
      <c r="AQ3">
        <v>2.089</v>
      </c>
      <c r="AR3">
        <v>5.8479999999999997E-2</v>
      </c>
      <c r="AS3">
        <v>14</v>
      </c>
      <c r="AT3">
        <v>18</v>
      </c>
      <c r="AU3">
        <v>22</v>
      </c>
      <c r="AV3">
        <v>30001</v>
      </c>
      <c r="AW3">
        <v>120000</v>
      </c>
    </row>
    <row r="4" spans="1:49" x14ac:dyDescent="0.25">
      <c r="A4">
        <v>2</v>
      </c>
      <c r="B4">
        <v>2</v>
      </c>
      <c r="C4" t="s">
        <v>109</v>
      </c>
      <c r="D4">
        <v>2</v>
      </c>
      <c r="E4">
        <v>2</v>
      </c>
      <c r="F4" t="s">
        <v>110</v>
      </c>
      <c r="I4" t="s">
        <v>548</v>
      </c>
      <c r="J4">
        <v>-1.1259999999999999</v>
      </c>
      <c r="K4">
        <v>0.44819999999999999</v>
      </c>
      <c r="L4">
        <v>1.0789999999999999E-2</v>
      </c>
      <c r="M4">
        <v>-2.0030000000000001</v>
      </c>
      <c r="N4">
        <v>-1.129</v>
      </c>
      <c r="O4">
        <v>-0.2412</v>
      </c>
      <c r="P4">
        <v>30001</v>
      </c>
      <c r="Q4">
        <v>120000</v>
      </c>
      <c r="S4" t="s">
        <v>223</v>
      </c>
      <c r="T4">
        <v>-1.427</v>
      </c>
      <c r="U4">
        <v>0.56559999999999999</v>
      </c>
      <c r="V4">
        <v>1.4E-2</v>
      </c>
      <c r="W4">
        <v>-2.54</v>
      </c>
      <c r="X4">
        <v>-1.431</v>
      </c>
      <c r="Y4">
        <v>-0.30609999999999998</v>
      </c>
      <c r="Z4">
        <v>30001</v>
      </c>
      <c r="AA4">
        <v>120000</v>
      </c>
      <c r="AC4">
        <v>2</v>
      </c>
      <c r="AD4" t="s">
        <v>2378</v>
      </c>
      <c r="AE4">
        <v>41.14</v>
      </c>
      <c r="AF4">
        <v>0.87849999999999995</v>
      </c>
      <c r="AG4">
        <v>1.487E-2</v>
      </c>
      <c r="AH4">
        <v>39</v>
      </c>
      <c r="AI4">
        <v>41</v>
      </c>
      <c r="AJ4">
        <v>42</v>
      </c>
      <c r="AK4">
        <v>30001</v>
      </c>
      <c r="AL4">
        <v>120000</v>
      </c>
      <c r="AN4">
        <v>2</v>
      </c>
      <c r="AO4" t="s">
        <v>2420</v>
      </c>
      <c r="AP4">
        <v>23.16</v>
      </c>
      <c r="AQ4">
        <v>0.86240000000000006</v>
      </c>
      <c r="AR4">
        <v>1.1599999999999999E-2</v>
      </c>
      <c r="AS4">
        <v>21</v>
      </c>
      <c r="AT4">
        <v>23</v>
      </c>
      <c r="AU4">
        <v>24</v>
      </c>
      <c r="AV4">
        <v>30001</v>
      </c>
      <c r="AW4">
        <v>120000</v>
      </c>
    </row>
    <row r="5" spans="1:49" x14ac:dyDescent="0.25">
      <c r="A5">
        <v>3</v>
      </c>
      <c r="C5" t="s">
        <v>110</v>
      </c>
      <c r="D5">
        <v>2</v>
      </c>
      <c r="E5">
        <v>2</v>
      </c>
      <c r="F5" t="s">
        <v>110</v>
      </c>
      <c r="I5" t="s">
        <v>549</v>
      </c>
      <c r="J5">
        <v>-1.4119999999999999</v>
      </c>
      <c r="K5">
        <v>0.51500000000000001</v>
      </c>
      <c r="L5">
        <v>1.4540000000000001E-2</v>
      </c>
      <c r="M5">
        <v>-2.4159999999999999</v>
      </c>
      <c r="N5">
        <v>-1.4179999999999999</v>
      </c>
      <c r="O5">
        <v>-0.39129999999999998</v>
      </c>
      <c r="P5">
        <v>30001</v>
      </c>
      <c r="Q5">
        <v>120000</v>
      </c>
      <c r="S5" t="s">
        <v>224</v>
      </c>
      <c r="T5">
        <v>-0.12529999999999999</v>
      </c>
      <c r="U5">
        <v>0.3548</v>
      </c>
      <c r="V5">
        <v>7.208E-3</v>
      </c>
      <c r="W5">
        <v>-0.82040000000000002</v>
      </c>
      <c r="X5">
        <v>-0.1285</v>
      </c>
      <c r="Y5">
        <v>0.59040000000000004</v>
      </c>
      <c r="Z5">
        <v>30001</v>
      </c>
      <c r="AA5">
        <v>120000</v>
      </c>
      <c r="AC5">
        <v>3</v>
      </c>
      <c r="AD5" t="s">
        <v>2379</v>
      </c>
      <c r="AE5">
        <v>41.19</v>
      </c>
      <c r="AF5">
        <v>1.17</v>
      </c>
      <c r="AG5">
        <v>2.359E-2</v>
      </c>
      <c r="AH5">
        <v>38</v>
      </c>
      <c r="AI5">
        <v>42</v>
      </c>
      <c r="AJ5">
        <v>42</v>
      </c>
      <c r="AK5">
        <v>30001</v>
      </c>
      <c r="AL5">
        <v>120000</v>
      </c>
      <c r="AN5">
        <v>3</v>
      </c>
      <c r="AO5" t="s">
        <v>2421</v>
      </c>
      <c r="AP5">
        <v>23.43</v>
      </c>
      <c r="AQ5">
        <v>0.96440000000000003</v>
      </c>
      <c r="AR5">
        <v>1.5679999999999999E-2</v>
      </c>
      <c r="AS5">
        <v>21</v>
      </c>
      <c r="AT5">
        <v>24</v>
      </c>
      <c r="AU5">
        <v>24</v>
      </c>
      <c r="AV5">
        <v>30001</v>
      </c>
      <c r="AW5">
        <v>120000</v>
      </c>
    </row>
    <row r="6" spans="1:49" x14ac:dyDescent="0.25">
      <c r="A6">
        <v>4</v>
      </c>
      <c r="B6">
        <v>3</v>
      </c>
      <c r="C6" t="s">
        <v>111</v>
      </c>
      <c r="D6">
        <v>3</v>
      </c>
      <c r="E6">
        <v>3</v>
      </c>
      <c r="F6" t="s">
        <v>111</v>
      </c>
      <c r="I6" t="s">
        <v>550</v>
      </c>
      <c r="J6">
        <v>-1.4419999999999999</v>
      </c>
      <c r="K6">
        <v>0.59099999999999997</v>
      </c>
      <c r="L6">
        <v>1.374E-2</v>
      </c>
      <c r="M6">
        <v>-2.6040000000000001</v>
      </c>
      <c r="N6">
        <v>-1.444</v>
      </c>
      <c r="O6">
        <v>-0.26590000000000003</v>
      </c>
      <c r="P6">
        <v>30001</v>
      </c>
      <c r="Q6">
        <v>120000</v>
      </c>
      <c r="S6" t="s">
        <v>225</v>
      </c>
      <c r="T6">
        <v>0.28510000000000002</v>
      </c>
      <c r="U6">
        <v>0.441</v>
      </c>
      <c r="V6">
        <v>7.5690000000000002E-3</v>
      </c>
      <c r="W6">
        <v>-0.57320000000000004</v>
      </c>
      <c r="X6">
        <v>0.27879999999999999</v>
      </c>
      <c r="Y6">
        <v>1.1830000000000001</v>
      </c>
      <c r="Z6">
        <v>30001</v>
      </c>
      <c r="AA6">
        <v>120000</v>
      </c>
      <c r="AC6">
        <v>4</v>
      </c>
      <c r="AD6" t="s">
        <v>2380</v>
      </c>
      <c r="AE6">
        <v>34.9</v>
      </c>
      <c r="AF6">
        <v>2.71</v>
      </c>
      <c r="AG6">
        <v>4.1549999999999997E-2</v>
      </c>
      <c r="AH6">
        <v>29</v>
      </c>
      <c r="AI6">
        <v>35</v>
      </c>
      <c r="AJ6">
        <v>39</v>
      </c>
      <c r="AK6">
        <v>30001</v>
      </c>
      <c r="AL6">
        <v>120000</v>
      </c>
      <c r="AN6">
        <v>4</v>
      </c>
      <c r="AO6" t="s">
        <v>2422</v>
      </c>
      <c r="AP6">
        <v>18.809999999999999</v>
      </c>
      <c r="AQ6">
        <v>2.6309999999999998</v>
      </c>
      <c r="AR6">
        <v>2.3259999999999999E-2</v>
      </c>
      <c r="AS6">
        <v>12</v>
      </c>
      <c r="AT6">
        <v>19</v>
      </c>
      <c r="AU6">
        <v>22</v>
      </c>
      <c r="AV6">
        <v>30001</v>
      </c>
      <c r="AW6">
        <v>120000</v>
      </c>
    </row>
    <row r="7" spans="1:49" x14ac:dyDescent="0.25">
      <c r="A7">
        <v>5</v>
      </c>
      <c r="C7" t="s">
        <v>112</v>
      </c>
      <c r="D7">
        <v>3</v>
      </c>
      <c r="E7">
        <v>3</v>
      </c>
      <c r="F7" t="s">
        <v>111</v>
      </c>
      <c r="I7" t="s">
        <v>551</v>
      </c>
      <c r="J7">
        <v>-0.15809999999999999</v>
      </c>
      <c r="K7">
        <v>0.25900000000000001</v>
      </c>
      <c r="L7">
        <v>7.7039999999999999E-3</v>
      </c>
      <c r="M7">
        <v>-0.65610000000000002</v>
      </c>
      <c r="N7">
        <v>-0.16220000000000001</v>
      </c>
      <c r="O7">
        <v>0.35199999999999998</v>
      </c>
      <c r="P7">
        <v>30001</v>
      </c>
      <c r="Q7">
        <v>120000</v>
      </c>
      <c r="S7" t="s">
        <v>226</v>
      </c>
      <c r="T7">
        <v>0.4748</v>
      </c>
      <c r="U7">
        <v>0.30299999999999999</v>
      </c>
      <c r="V7">
        <v>6.6100000000000004E-3</v>
      </c>
      <c r="W7">
        <v>-0.1358</v>
      </c>
      <c r="X7">
        <v>0.47860000000000003</v>
      </c>
      <c r="Y7">
        <v>1.0660000000000001</v>
      </c>
      <c r="Z7">
        <v>30001</v>
      </c>
      <c r="AA7">
        <v>120000</v>
      </c>
      <c r="AC7">
        <v>5</v>
      </c>
      <c r="AD7" t="s">
        <v>2381</v>
      </c>
      <c r="AE7">
        <v>27.08</v>
      </c>
      <c r="AF7">
        <v>5.9160000000000004</v>
      </c>
      <c r="AG7">
        <v>0.11409999999999999</v>
      </c>
      <c r="AH7">
        <v>14</v>
      </c>
      <c r="AI7">
        <v>28</v>
      </c>
      <c r="AJ7">
        <v>37</v>
      </c>
      <c r="AK7">
        <v>30001</v>
      </c>
      <c r="AL7">
        <v>120000</v>
      </c>
      <c r="AN7">
        <v>5</v>
      </c>
      <c r="AO7" t="s">
        <v>2423</v>
      </c>
      <c r="AP7">
        <v>14.52</v>
      </c>
      <c r="AQ7">
        <v>4.3390000000000004</v>
      </c>
      <c r="AR7">
        <v>6.1940000000000002E-2</v>
      </c>
      <c r="AS7">
        <v>6</v>
      </c>
      <c r="AT7">
        <v>15</v>
      </c>
      <c r="AU7">
        <v>22</v>
      </c>
      <c r="AV7">
        <v>30001</v>
      </c>
      <c r="AW7">
        <v>120000</v>
      </c>
    </row>
    <row r="8" spans="1:49" x14ac:dyDescent="0.25">
      <c r="A8">
        <v>6</v>
      </c>
      <c r="B8">
        <v>4</v>
      </c>
      <c r="C8" t="s">
        <v>113</v>
      </c>
      <c r="D8">
        <v>4</v>
      </c>
      <c r="E8">
        <v>4</v>
      </c>
      <c r="F8" t="s">
        <v>113</v>
      </c>
      <c r="I8" t="s">
        <v>552</v>
      </c>
      <c r="J8">
        <v>-9.3100000000000002E-2</v>
      </c>
      <c r="K8">
        <v>0.3392</v>
      </c>
      <c r="L8">
        <v>7.0239999999999999E-3</v>
      </c>
      <c r="M8">
        <v>-0.75280000000000002</v>
      </c>
      <c r="N8">
        <v>-9.5589999999999994E-2</v>
      </c>
      <c r="O8">
        <v>0.58230000000000004</v>
      </c>
      <c r="P8">
        <v>30001</v>
      </c>
      <c r="Q8">
        <v>120000</v>
      </c>
      <c r="S8" t="s">
        <v>227</v>
      </c>
      <c r="T8">
        <v>0.5675</v>
      </c>
      <c r="U8">
        <v>0.20660000000000001</v>
      </c>
      <c r="V8">
        <v>4.5659999999999997E-3</v>
      </c>
      <c r="W8">
        <v>0.15509999999999999</v>
      </c>
      <c r="X8">
        <v>0.56810000000000005</v>
      </c>
      <c r="Y8">
        <v>0.97599999999999998</v>
      </c>
      <c r="Z8">
        <v>30001</v>
      </c>
      <c r="AA8">
        <v>120000</v>
      </c>
      <c r="AC8">
        <v>6</v>
      </c>
      <c r="AD8" t="s">
        <v>2382</v>
      </c>
      <c r="AE8">
        <v>23.16</v>
      </c>
      <c r="AF8">
        <v>6.5979999999999999</v>
      </c>
      <c r="AG8">
        <v>8.7739999999999999E-2</v>
      </c>
      <c r="AH8">
        <v>10</v>
      </c>
      <c r="AI8">
        <v>24</v>
      </c>
      <c r="AJ8">
        <v>35</v>
      </c>
      <c r="AK8">
        <v>30001</v>
      </c>
      <c r="AL8">
        <v>120000</v>
      </c>
      <c r="AN8">
        <v>6</v>
      </c>
      <c r="AO8" t="s">
        <v>2424</v>
      </c>
      <c r="AP8">
        <v>12.46</v>
      </c>
      <c r="AQ8">
        <v>3.0390000000000001</v>
      </c>
      <c r="AR8">
        <v>3.6380000000000003E-2</v>
      </c>
      <c r="AS8">
        <v>7</v>
      </c>
      <c r="AT8">
        <v>12</v>
      </c>
      <c r="AU8">
        <v>19</v>
      </c>
      <c r="AV8">
        <v>30001</v>
      </c>
      <c r="AW8">
        <v>120000</v>
      </c>
    </row>
    <row r="9" spans="1:49" x14ac:dyDescent="0.25">
      <c r="A9">
        <v>7</v>
      </c>
      <c r="C9" t="s">
        <v>114</v>
      </c>
      <c r="D9">
        <v>4</v>
      </c>
      <c r="E9">
        <v>4</v>
      </c>
      <c r="F9" t="s">
        <v>113</v>
      </c>
      <c r="I9" t="s">
        <v>553</v>
      </c>
      <c r="J9">
        <v>0.2611</v>
      </c>
      <c r="K9">
        <v>0.28749999999999998</v>
      </c>
      <c r="L9">
        <v>6.3010000000000002E-3</v>
      </c>
      <c r="M9">
        <v>-0.2969</v>
      </c>
      <c r="N9">
        <v>0.25869999999999999</v>
      </c>
      <c r="O9">
        <v>0.82620000000000005</v>
      </c>
      <c r="P9">
        <v>30001</v>
      </c>
      <c r="Q9">
        <v>120000</v>
      </c>
      <c r="S9" t="s">
        <v>228</v>
      </c>
      <c r="T9">
        <v>0.52669999999999995</v>
      </c>
      <c r="U9">
        <v>0.51910000000000001</v>
      </c>
      <c r="V9">
        <v>7.4110000000000001E-3</v>
      </c>
      <c r="W9">
        <v>-0.52929999999999999</v>
      </c>
      <c r="X9">
        <v>0.53159999999999996</v>
      </c>
      <c r="Y9">
        <v>1.5580000000000001</v>
      </c>
      <c r="Z9">
        <v>30001</v>
      </c>
      <c r="AA9">
        <v>120000</v>
      </c>
      <c r="AC9">
        <v>7</v>
      </c>
      <c r="AD9" t="s">
        <v>2383</v>
      </c>
      <c r="AE9">
        <v>26.08</v>
      </c>
      <c r="AF9">
        <v>6.6360000000000001</v>
      </c>
      <c r="AG9">
        <v>8.4220000000000003E-2</v>
      </c>
      <c r="AH9">
        <v>12</v>
      </c>
      <c r="AI9">
        <v>27</v>
      </c>
      <c r="AJ9">
        <v>38</v>
      </c>
      <c r="AK9">
        <v>30001</v>
      </c>
      <c r="AL9">
        <v>120000</v>
      </c>
      <c r="AN9">
        <v>7</v>
      </c>
      <c r="AO9" t="s">
        <v>2425</v>
      </c>
      <c r="AP9">
        <v>11.26</v>
      </c>
      <c r="AQ9">
        <v>2.3319999999999999</v>
      </c>
      <c r="AR9">
        <v>3.3270000000000001E-2</v>
      </c>
      <c r="AS9">
        <v>7</v>
      </c>
      <c r="AT9">
        <v>11</v>
      </c>
      <c r="AU9">
        <v>16</v>
      </c>
      <c r="AV9">
        <v>30001</v>
      </c>
      <c r="AW9">
        <v>120000</v>
      </c>
    </row>
    <row r="10" spans="1:49" x14ac:dyDescent="0.25">
      <c r="A10">
        <v>8</v>
      </c>
      <c r="B10">
        <v>5</v>
      </c>
      <c r="C10" t="s">
        <v>51</v>
      </c>
      <c r="D10">
        <v>5</v>
      </c>
      <c r="E10">
        <v>5</v>
      </c>
      <c r="F10" t="s">
        <v>51</v>
      </c>
      <c r="I10" t="s">
        <v>554</v>
      </c>
      <c r="J10">
        <v>0.30990000000000001</v>
      </c>
      <c r="K10">
        <v>0.51959999999999995</v>
      </c>
      <c r="L10">
        <v>9.4009999999999996E-3</v>
      </c>
      <c r="M10">
        <v>-0.70230000000000004</v>
      </c>
      <c r="N10">
        <v>0.30059999999999998</v>
      </c>
      <c r="O10">
        <v>1.381</v>
      </c>
      <c r="P10">
        <v>30001</v>
      </c>
      <c r="Q10">
        <v>120000</v>
      </c>
      <c r="S10" t="s">
        <v>229</v>
      </c>
      <c r="T10">
        <v>-0.25159999999999999</v>
      </c>
      <c r="U10">
        <v>0.52239999999999998</v>
      </c>
      <c r="V10">
        <v>1.0630000000000001E-2</v>
      </c>
      <c r="W10">
        <v>-1.3440000000000001</v>
      </c>
      <c r="X10">
        <v>-0.23039999999999999</v>
      </c>
      <c r="Y10">
        <v>0.72509999999999997</v>
      </c>
      <c r="Z10">
        <v>30001</v>
      </c>
      <c r="AA10">
        <v>120000</v>
      </c>
      <c r="AC10">
        <v>8</v>
      </c>
      <c r="AD10" t="s">
        <v>2384</v>
      </c>
      <c r="AE10">
        <v>20.92</v>
      </c>
      <c r="AF10">
        <v>6.0839999999999996</v>
      </c>
      <c r="AG10">
        <v>7.3679999999999995E-2</v>
      </c>
      <c r="AH10">
        <v>10</v>
      </c>
      <c r="AI10">
        <v>21</v>
      </c>
      <c r="AJ10">
        <v>33</v>
      </c>
      <c r="AK10">
        <v>30001</v>
      </c>
      <c r="AL10">
        <v>120000</v>
      </c>
      <c r="AN10">
        <v>8</v>
      </c>
      <c r="AO10" t="s">
        <v>2426</v>
      </c>
      <c r="AP10">
        <v>19.11</v>
      </c>
      <c r="AQ10">
        <v>3.5230000000000001</v>
      </c>
      <c r="AR10">
        <v>5.6309999999999999E-2</v>
      </c>
      <c r="AS10">
        <v>10</v>
      </c>
      <c r="AT10">
        <v>20</v>
      </c>
      <c r="AU10">
        <v>23</v>
      </c>
      <c r="AV10">
        <v>30001</v>
      </c>
      <c r="AW10">
        <v>120000</v>
      </c>
    </row>
    <row r="11" spans="1:49" x14ac:dyDescent="0.25">
      <c r="A11">
        <v>9</v>
      </c>
      <c r="C11" t="s">
        <v>115</v>
      </c>
      <c r="D11">
        <v>5</v>
      </c>
      <c r="E11">
        <v>5</v>
      </c>
      <c r="F11" t="s">
        <v>51</v>
      </c>
      <c r="I11" t="s">
        <v>555</v>
      </c>
      <c r="J11">
        <v>0.47760000000000002</v>
      </c>
      <c r="K11">
        <v>0.28689999999999999</v>
      </c>
      <c r="L11">
        <v>7.0169999999999998E-3</v>
      </c>
      <c r="M11">
        <v>-0.10150000000000001</v>
      </c>
      <c r="N11">
        <v>0.48080000000000001</v>
      </c>
      <c r="O11">
        <v>1.0289999999999999</v>
      </c>
      <c r="P11">
        <v>30001</v>
      </c>
      <c r="Q11">
        <v>120000</v>
      </c>
      <c r="S11" t="s">
        <v>230</v>
      </c>
      <c r="T11">
        <v>0.12189999999999999</v>
      </c>
      <c r="U11">
        <v>0.40579999999999999</v>
      </c>
      <c r="V11">
        <v>1.072E-2</v>
      </c>
      <c r="W11">
        <v>-0.63970000000000005</v>
      </c>
      <c r="X11">
        <v>0.1113</v>
      </c>
      <c r="Y11">
        <v>0.96279999999999999</v>
      </c>
      <c r="Z11">
        <v>30001</v>
      </c>
      <c r="AA11">
        <v>120000</v>
      </c>
      <c r="AC11">
        <v>9</v>
      </c>
      <c r="AD11" t="s">
        <v>2385</v>
      </c>
      <c r="AE11">
        <v>18.23</v>
      </c>
      <c r="AF11">
        <v>4.6459999999999999</v>
      </c>
      <c r="AG11">
        <v>8.0619999999999997E-2</v>
      </c>
      <c r="AH11">
        <v>10</v>
      </c>
      <c r="AI11">
        <v>18</v>
      </c>
      <c r="AJ11">
        <v>28</v>
      </c>
      <c r="AK11">
        <v>30001</v>
      </c>
      <c r="AL11">
        <v>120000</v>
      </c>
      <c r="AN11">
        <v>9</v>
      </c>
      <c r="AO11" t="s">
        <v>2427</v>
      </c>
      <c r="AP11">
        <v>16.350000000000001</v>
      </c>
      <c r="AQ11">
        <v>3.6709999999999998</v>
      </c>
      <c r="AR11">
        <v>7.3340000000000002E-2</v>
      </c>
      <c r="AS11">
        <v>8</v>
      </c>
      <c r="AT11">
        <v>17</v>
      </c>
      <c r="AU11">
        <v>22</v>
      </c>
      <c r="AV11">
        <v>30001</v>
      </c>
      <c r="AW11">
        <v>120000</v>
      </c>
    </row>
    <row r="12" spans="1:49" x14ac:dyDescent="0.25">
      <c r="A12">
        <v>10</v>
      </c>
      <c r="C12" t="s">
        <v>116</v>
      </c>
      <c r="D12">
        <v>6</v>
      </c>
      <c r="E12">
        <v>6</v>
      </c>
      <c r="F12" t="s">
        <v>52</v>
      </c>
      <c r="I12" t="s">
        <v>556</v>
      </c>
      <c r="J12">
        <v>0.42980000000000002</v>
      </c>
      <c r="K12">
        <v>0.33229999999999998</v>
      </c>
      <c r="L12">
        <v>7.143E-3</v>
      </c>
      <c r="M12">
        <v>-0.2384</v>
      </c>
      <c r="N12">
        <v>0.43580000000000002</v>
      </c>
      <c r="O12">
        <v>1.075</v>
      </c>
      <c r="P12">
        <v>30001</v>
      </c>
      <c r="Q12">
        <v>120000</v>
      </c>
      <c r="S12" t="s">
        <v>231</v>
      </c>
      <c r="T12">
        <v>0.24049999999999999</v>
      </c>
      <c r="U12">
        <v>0.44169999999999998</v>
      </c>
      <c r="V12">
        <v>9.8150000000000008E-3</v>
      </c>
      <c r="W12">
        <v>-0.63319999999999999</v>
      </c>
      <c r="X12">
        <v>0.24079999999999999</v>
      </c>
      <c r="Y12">
        <v>1.107</v>
      </c>
      <c r="Z12">
        <v>30001</v>
      </c>
      <c r="AA12">
        <v>120000</v>
      </c>
      <c r="AC12">
        <v>10</v>
      </c>
      <c r="AD12" t="s">
        <v>2386</v>
      </c>
      <c r="AE12">
        <v>17.37</v>
      </c>
      <c r="AF12">
        <v>4.6980000000000004</v>
      </c>
      <c r="AG12">
        <v>8.48E-2</v>
      </c>
      <c r="AH12">
        <v>9</v>
      </c>
      <c r="AI12">
        <v>17</v>
      </c>
      <c r="AJ12">
        <v>27</v>
      </c>
      <c r="AK12">
        <v>30001</v>
      </c>
      <c r="AL12">
        <v>120000</v>
      </c>
      <c r="AN12">
        <v>10</v>
      </c>
      <c r="AO12" t="s">
        <v>2428</v>
      </c>
      <c r="AP12">
        <v>15.02</v>
      </c>
      <c r="AQ12">
        <v>4.0170000000000003</v>
      </c>
      <c r="AR12">
        <v>5.6599999999999998E-2</v>
      </c>
      <c r="AS12">
        <v>7</v>
      </c>
      <c r="AT12">
        <v>15</v>
      </c>
      <c r="AU12">
        <v>22</v>
      </c>
      <c r="AV12">
        <v>30001</v>
      </c>
      <c r="AW12">
        <v>120000</v>
      </c>
    </row>
    <row r="13" spans="1:49" x14ac:dyDescent="0.25">
      <c r="A13">
        <v>11</v>
      </c>
      <c r="B13">
        <v>6</v>
      </c>
      <c r="C13" t="s">
        <v>53</v>
      </c>
      <c r="D13">
        <v>6</v>
      </c>
      <c r="E13">
        <v>6</v>
      </c>
      <c r="F13" t="s">
        <v>52</v>
      </c>
      <c r="I13" t="s">
        <v>557</v>
      </c>
      <c r="J13">
        <v>0.69269999999999998</v>
      </c>
      <c r="K13">
        <v>0.29530000000000001</v>
      </c>
      <c r="L13">
        <v>6.2659999999999999E-3</v>
      </c>
      <c r="M13">
        <v>0.12540000000000001</v>
      </c>
      <c r="N13">
        <v>0.68769999999999998</v>
      </c>
      <c r="O13">
        <v>1.2809999999999999</v>
      </c>
      <c r="P13">
        <v>30001</v>
      </c>
      <c r="Q13">
        <v>120000</v>
      </c>
      <c r="S13" t="s">
        <v>232</v>
      </c>
      <c r="T13">
        <v>0.60189999999999999</v>
      </c>
      <c r="U13">
        <v>0.59279999999999999</v>
      </c>
      <c r="V13">
        <v>9.8820000000000002E-3</v>
      </c>
      <c r="W13">
        <v>-0.56100000000000005</v>
      </c>
      <c r="X13">
        <v>0.60070000000000001</v>
      </c>
      <c r="Y13">
        <v>1.7909999999999999</v>
      </c>
      <c r="Z13">
        <v>30001</v>
      </c>
      <c r="AA13">
        <v>120000</v>
      </c>
      <c r="AC13">
        <v>11</v>
      </c>
      <c r="AD13" t="s">
        <v>2387</v>
      </c>
      <c r="AE13">
        <v>20.73</v>
      </c>
      <c r="AF13">
        <v>4.9889999999999999</v>
      </c>
      <c r="AG13">
        <v>8.3949999999999997E-2</v>
      </c>
      <c r="AH13">
        <v>11</v>
      </c>
      <c r="AI13">
        <v>21</v>
      </c>
      <c r="AJ13">
        <v>30</v>
      </c>
      <c r="AK13">
        <v>30001</v>
      </c>
      <c r="AL13">
        <v>120000</v>
      </c>
      <c r="AN13">
        <v>11</v>
      </c>
      <c r="AO13" t="s">
        <v>2429</v>
      </c>
      <c r="AP13">
        <v>11.39</v>
      </c>
      <c r="AQ13">
        <v>5.0670000000000002</v>
      </c>
      <c r="AR13">
        <v>5.7660000000000003E-2</v>
      </c>
      <c r="AS13">
        <v>3</v>
      </c>
      <c r="AT13">
        <v>11</v>
      </c>
      <c r="AU13">
        <v>21</v>
      </c>
      <c r="AV13">
        <v>30001</v>
      </c>
      <c r="AW13">
        <v>120000</v>
      </c>
    </row>
    <row r="14" spans="1:49" x14ac:dyDescent="0.25">
      <c r="A14">
        <v>12</v>
      </c>
      <c r="C14" t="s">
        <v>54</v>
      </c>
      <c r="D14">
        <v>6</v>
      </c>
      <c r="E14">
        <v>6</v>
      </c>
      <c r="F14" t="s">
        <v>52</v>
      </c>
      <c r="I14" t="s">
        <v>558</v>
      </c>
      <c r="J14">
        <v>0.29859999999999998</v>
      </c>
      <c r="K14">
        <v>0.35489999999999999</v>
      </c>
      <c r="L14">
        <v>7.1999999999999998E-3</v>
      </c>
      <c r="M14">
        <v>-0.42580000000000001</v>
      </c>
      <c r="N14">
        <v>0.31140000000000001</v>
      </c>
      <c r="O14">
        <v>0.96489999999999998</v>
      </c>
      <c r="P14">
        <v>30001</v>
      </c>
      <c r="Q14">
        <v>120000</v>
      </c>
      <c r="S14" t="s">
        <v>233</v>
      </c>
      <c r="T14">
        <v>0.68640000000000001</v>
      </c>
      <c r="U14">
        <v>0.4304</v>
      </c>
      <c r="V14">
        <v>6.0819999999999997E-3</v>
      </c>
      <c r="W14">
        <v>-0.17050000000000001</v>
      </c>
      <c r="X14">
        <v>0.68330000000000002</v>
      </c>
      <c r="Y14">
        <v>1.5549999999999999</v>
      </c>
      <c r="Z14">
        <v>30001</v>
      </c>
      <c r="AA14">
        <v>120000</v>
      </c>
      <c r="AC14">
        <v>12</v>
      </c>
      <c r="AD14" t="s">
        <v>2388</v>
      </c>
      <c r="AE14">
        <v>30.97</v>
      </c>
      <c r="AF14">
        <v>5.84</v>
      </c>
      <c r="AG14">
        <v>0.1081</v>
      </c>
      <c r="AH14">
        <v>17</v>
      </c>
      <c r="AI14">
        <v>32</v>
      </c>
      <c r="AJ14">
        <v>39</v>
      </c>
      <c r="AK14">
        <v>30001</v>
      </c>
      <c r="AL14">
        <v>120000</v>
      </c>
      <c r="AN14">
        <v>12</v>
      </c>
      <c r="AO14" t="s">
        <v>2430</v>
      </c>
      <c r="AP14">
        <v>10.31</v>
      </c>
      <c r="AQ14">
        <v>3.9169999999999998</v>
      </c>
      <c r="AR14">
        <v>3.3590000000000002E-2</v>
      </c>
      <c r="AS14">
        <v>4</v>
      </c>
      <c r="AT14">
        <v>10</v>
      </c>
      <c r="AU14">
        <v>19</v>
      </c>
      <c r="AV14">
        <v>30001</v>
      </c>
      <c r="AW14">
        <v>120000</v>
      </c>
    </row>
    <row r="15" spans="1:49" x14ac:dyDescent="0.25">
      <c r="A15">
        <v>13</v>
      </c>
      <c r="B15">
        <v>7</v>
      </c>
      <c r="C15" t="s">
        <v>55</v>
      </c>
      <c r="D15">
        <v>6</v>
      </c>
      <c r="E15">
        <v>6</v>
      </c>
      <c r="F15" t="s">
        <v>52</v>
      </c>
      <c r="I15" t="s">
        <v>559</v>
      </c>
      <c r="J15">
        <v>0.433</v>
      </c>
      <c r="K15">
        <v>0.26879999999999998</v>
      </c>
      <c r="L15">
        <v>6.2760000000000003E-3</v>
      </c>
      <c r="M15">
        <v>-0.13919999999999999</v>
      </c>
      <c r="N15">
        <v>0.44950000000000001</v>
      </c>
      <c r="O15">
        <v>0.92300000000000004</v>
      </c>
      <c r="P15">
        <v>30001</v>
      </c>
      <c r="Q15">
        <v>120000</v>
      </c>
      <c r="S15" t="s">
        <v>234</v>
      </c>
      <c r="T15">
        <v>0.51249999999999996</v>
      </c>
      <c r="U15">
        <v>0.40360000000000001</v>
      </c>
      <c r="V15">
        <v>8.3929999999999994E-3</v>
      </c>
      <c r="W15">
        <v>-0.30499999999999999</v>
      </c>
      <c r="X15">
        <v>0.52249999999999996</v>
      </c>
      <c r="Y15">
        <v>1.2869999999999999</v>
      </c>
      <c r="Z15">
        <v>30001</v>
      </c>
      <c r="AA15">
        <v>120000</v>
      </c>
      <c r="AC15">
        <v>13</v>
      </c>
      <c r="AD15" t="s">
        <v>2389</v>
      </c>
      <c r="AE15">
        <v>36.71</v>
      </c>
      <c r="AF15">
        <v>5.2549999999999999</v>
      </c>
      <c r="AG15">
        <v>9.4450000000000006E-2</v>
      </c>
      <c r="AH15">
        <v>22</v>
      </c>
      <c r="AI15">
        <v>39</v>
      </c>
      <c r="AJ15">
        <v>42</v>
      </c>
      <c r="AK15">
        <v>30001</v>
      </c>
      <c r="AL15">
        <v>120000</v>
      </c>
      <c r="AN15">
        <v>13</v>
      </c>
      <c r="AO15" t="s">
        <v>2431</v>
      </c>
      <c r="AP15">
        <v>12.05</v>
      </c>
      <c r="AQ15">
        <v>3.8740000000000001</v>
      </c>
      <c r="AR15">
        <v>5.4710000000000002E-2</v>
      </c>
      <c r="AS15">
        <v>5</v>
      </c>
      <c r="AT15">
        <v>12</v>
      </c>
      <c r="AU15">
        <v>20</v>
      </c>
      <c r="AV15">
        <v>30001</v>
      </c>
      <c r="AW15">
        <v>120000</v>
      </c>
    </row>
    <row r="16" spans="1:49" x14ac:dyDescent="0.25">
      <c r="A16">
        <v>14</v>
      </c>
      <c r="C16" t="s">
        <v>100</v>
      </c>
      <c r="D16">
        <v>7</v>
      </c>
      <c r="E16">
        <v>7</v>
      </c>
      <c r="F16" t="s">
        <v>56</v>
      </c>
      <c r="I16" t="s">
        <v>560</v>
      </c>
      <c r="J16">
        <v>0.60729999999999995</v>
      </c>
      <c r="K16">
        <v>0.29010000000000002</v>
      </c>
      <c r="L16">
        <v>5.1539999999999997E-3</v>
      </c>
      <c r="M16">
        <v>3.381E-2</v>
      </c>
      <c r="N16">
        <v>0.60370000000000001</v>
      </c>
      <c r="O16">
        <v>1.2110000000000001</v>
      </c>
      <c r="P16">
        <v>30001</v>
      </c>
      <c r="Q16">
        <v>120000</v>
      </c>
      <c r="S16" t="s">
        <v>235</v>
      </c>
      <c r="T16">
        <v>-0.1047</v>
      </c>
      <c r="U16">
        <v>0.4365</v>
      </c>
      <c r="V16">
        <v>8.5269999999999999E-3</v>
      </c>
      <c r="W16">
        <v>-0.96740000000000004</v>
      </c>
      <c r="X16">
        <v>-0.1065</v>
      </c>
      <c r="Y16">
        <v>0.76219999999999999</v>
      </c>
      <c r="Z16">
        <v>30001</v>
      </c>
      <c r="AA16">
        <v>120000</v>
      </c>
      <c r="AC16">
        <v>14</v>
      </c>
      <c r="AD16" t="s">
        <v>2390</v>
      </c>
      <c r="AE16">
        <v>27.81</v>
      </c>
      <c r="AF16">
        <v>8.5679999999999996</v>
      </c>
      <c r="AG16">
        <v>0.15029999999999999</v>
      </c>
      <c r="AH16">
        <v>8</v>
      </c>
      <c r="AI16">
        <v>30</v>
      </c>
      <c r="AJ16">
        <v>39</v>
      </c>
      <c r="AK16">
        <v>30001</v>
      </c>
      <c r="AL16">
        <v>120000</v>
      </c>
      <c r="AN16">
        <v>14</v>
      </c>
      <c r="AO16" t="s">
        <v>2432</v>
      </c>
      <c r="AP16">
        <v>18.309999999999999</v>
      </c>
      <c r="AQ16">
        <v>3.3759999999999999</v>
      </c>
      <c r="AR16">
        <v>4.4630000000000003E-2</v>
      </c>
      <c r="AS16">
        <v>10</v>
      </c>
      <c r="AT16">
        <v>19</v>
      </c>
      <c r="AU16">
        <v>22</v>
      </c>
      <c r="AV16">
        <v>30001</v>
      </c>
      <c r="AW16">
        <v>120000</v>
      </c>
    </row>
    <row r="17" spans="1:49" x14ac:dyDescent="0.25">
      <c r="A17">
        <v>15</v>
      </c>
      <c r="C17" t="s">
        <v>117</v>
      </c>
      <c r="D17">
        <v>7</v>
      </c>
      <c r="E17">
        <v>7</v>
      </c>
      <c r="F17" t="s">
        <v>56</v>
      </c>
      <c r="I17" t="s">
        <v>561</v>
      </c>
      <c r="J17">
        <v>0.52949999999999997</v>
      </c>
      <c r="K17">
        <v>0.27689999999999998</v>
      </c>
      <c r="L17">
        <v>4.7689999999999998E-3</v>
      </c>
      <c r="M17">
        <v>-4.6969999999999998E-2</v>
      </c>
      <c r="N17">
        <v>0.53779999999999994</v>
      </c>
      <c r="O17">
        <v>1.0660000000000001</v>
      </c>
      <c r="P17">
        <v>30001</v>
      </c>
      <c r="Q17">
        <v>120000</v>
      </c>
      <c r="S17" t="s">
        <v>236</v>
      </c>
      <c r="T17">
        <v>1.08</v>
      </c>
      <c r="U17">
        <v>0.49149999999999999</v>
      </c>
      <c r="V17">
        <v>1.0999999999999999E-2</v>
      </c>
      <c r="W17">
        <v>0.1037</v>
      </c>
      <c r="X17">
        <v>1.085</v>
      </c>
      <c r="Y17">
        <v>2.0499999999999998</v>
      </c>
      <c r="Z17">
        <v>30001</v>
      </c>
      <c r="AA17">
        <v>120000</v>
      </c>
      <c r="AC17">
        <v>15</v>
      </c>
      <c r="AD17" t="s">
        <v>2391</v>
      </c>
      <c r="AE17">
        <v>27.34</v>
      </c>
      <c r="AF17">
        <v>8.5860000000000003</v>
      </c>
      <c r="AG17">
        <v>0.16</v>
      </c>
      <c r="AH17">
        <v>8</v>
      </c>
      <c r="AI17">
        <v>29</v>
      </c>
      <c r="AJ17">
        <v>39</v>
      </c>
      <c r="AK17">
        <v>30001</v>
      </c>
      <c r="AL17">
        <v>120000</v>
      </c>
      <c r="AN17">
        <v>15</v>
      </c>
      <c r="AO17" t="s">
        <v>2433</v>
      </c>
      <c r="AP17">
        <v>7.0789999999999997</v>
      </c>
      <c r="AQ17">
        <v>3.452</v>
      </c>
      <c r="AR17">
        <v>5.8749999999999997E-2</v>
      </c>
      <c r="AS17">
        <v>2</v>
      </c>
      <c r="AT17">
        <v>6</v>
      </c>
      <c r="AU17">
        <v>16</v>
      </c>
      <c r="AV17">
        <v>30001</v>
      </c>
      <c r="AW17">
        <v>120000</v>
      </c>
    </row>
    <row r="18" spans="1:49" x14ac:dyDescent="0.25">
      <c r="A18">
        <v>16</v>
      </c>
      <c r="B18">
        <v>8</v>
      </c>
      <c r="C18" t="s">
        <v>57</v>
      </c>
      <c r="D18">
        <v>7</v>
      </c>
      <c r="E18">
        <v>7</v>
      </c>
      <c r="F18" t="s">
        <v>56</v>
      </c>
      <c r="I18" t="s">
        <v>562</v>
      </c>
      <c r="J18">
        <v>0.63060000000000005</v>
      </c>
      <c r="K18">
        <v>0.1928</v>
      </c>
      <c r="L18">
        <v>3.96E-3</v>
      </c>
      <c r="M18">
        <v>0.2621</v>
      </c>
      <c r="N18">
        <v>0.62590000000000001</v>
      </c>
      <c r="O18">
        <v>1.0249999999999999</v>
      </c>
      <c r="P18">
        <v>30001</v>
      </c>
      <c r="Q18">
        <v>120000</v>
      </c>
      <c r="S18" t="s">
        <v>237</v>
      </c>
      <c r="T18">
        <v>0.63719999999999999</v>
      </c>
      <c r="U18">
        <v>0.29709999999999998</v>
      </c>
      <c r="V18">
        <v>7.4029999999999999E-3</v>
      </c>
      <c r="W18">
        <v>6.1620000000000001E-2</v>
      </c>
      <c r="X18">
        <v>0.63249999999999995</v>
      </c>
      <c r="Y18">
        <v>1.236</v>
      </c>
      <c r="Z18">
        <v>30001</v>
      </c>
      <c r="AA18">
        <v>120000</v>
      </c>
      <c r="AC18">
        <v>16</v>
      </c>
      <c r="AD18" t="s">
        <v>2392</v>
      </c>
      <c r="AE18">
        <v>29.25</v>
      </c>
      <c r="AF18">
        <v>6.444</v>
      </c>
      <c r="AG18">
        <v>0.1308</v>
      </c>
      <c r="AH18">
        <v>13</v>
      </c>
      <c r="AI18">
        <v>30</v>
      </c>
      <c r="AJ18">
        <v>38</v>
      </c>
      <c r="AK18">
        <v>30001</v>
      </c>
      <c r="AL18">
        <v>120000</v>
      </c>
      <c r="AN18">
        <v>16</v>
      </c>
      <c r="AO18" t="s">
        <v>2434</v>
      </c>
      <c r="AP18">
        <v>10.58</v>
      </c>
      <c r="AQ18">
        <v>2.6960000000000002</v>
      </c>
      <c r="AR18">
        <v>3.245E-2</v>
      </c>
      <c r="AS18">
        <v>6</v>
      </c>
      <c r="AT18">
        <v>10</v>
      </c>
      <c r="AU18">
        <v>16</v>
      </c>
      <c r="AV18">
        <v>30001</v>
      </c>
      <c r="AW18">
        <v>120000</v>
      </c>
    </row>
    <row r="19" spans="1:49" x14ac:dyDescent="0.25">
      <c r="A19">
        <v>17</v>
      </c>
      <c r="B19">
        <v>9</v>
      </c>
      <c r="C19" t="s">
        <v>58</v>
      </c>
      <c r="D19">
        <v>7</v>
      </c>
      <c r="E19">
        <v>7</v>
      </c>
      <c r="F19" t="s">
        <v>56</v>
      </c>
      <c r="I19" t="s">
        <v>563</v>
      </c>
      <c r="J19">
        <v>0.66839999999999999</v>
      </c>
      <c r="K19">
        <v>0.1928</v>
      </c>
      <c r="L19">
        <v>3.9150000000000001E-3</v>
      </c>
      <c r="M19">
        <v>0.29549999999999998</v>
      </c>
      <c r="N19">
        <v>0.66549999999999998</v>
      </c>
      <c r="O19">
        <v>1.06</v>
      </c>
      <c r="P19">
        <v>30001</v>
      </c>
      <c r="Q19">
        <v>120000</v>
      </c>
      <c r="S19" t="s">
        <v>238</v>
      </c>
      <c r="T19">
        <v>1.18</v>
      </c>
      <c r="U19">
        <v>0.42159999999999997</v>
      </c>
      <c r="V19">
        <v>9.051E-3</v>
      </c>
      <c r="W19">
        <v>0.36770000000000003</v>
      </c>
      <c r="X19">
        <v>1.175</v>
      </c>
      <c r="Y19">
        <v>2.0249999999999999</v>
      </c>
      <c r="Z19">
        <v>30001</v>
      </c>
      <c r="AA19">
        <v>120000</v>
      </c>
      <c r="AC19">
        <v>17</v>
      </c>
      <c r="AD19" t="s">
        <v>2393</v>
      </c>
      <c r="AE19">
        <v>25.8</v>
      </c>
      <c r="AF19">
        <v>8.6289999999999996</v>
      </c>
      <c r="AG19">
        <v>0.1646</v>
      </c>
      <c r="AH19">
        <v>8</v>
      </c>
      <c r="AI19">
        <v>28</v>
      </c>
      <c r="AJ19">
        <v>38</v>
      </c>
      <c r="AK19">
        <v>30001</v>
      </c>
      <c r="AL19">
        <v>120000</v>
      </c>
      <c r="AN19">
        <v>17</v>
      </c>
      <c r="AO19" t="s">
        <v>2435</v>
      </c>
      <c r="AP19">
        <v>6.2210000000000001</v>
      </c>
      <c r="AQ19">
        <v>2.5230000000000001</v>
      </c>
      <c r="AR19">
        <v>3.2980000000000002E-2</v>
      </c>
      <c r="AS19">
        <v>2</v>
      </c>
      <c r="AT19">
        <v>6</v>
      </c>
      <c r="AU19">
        <v>13</v>
      </c>
      <c r="AV19">
        <v>30001</v>
      </c>
      <c r="AW19">
        <v>120000</v>
      </c>
    </row>
    <row r="20" spans="1:49" x14ac:dyDescent="0.25">
      <c r="A20">
        <v>18</v>
      </c>
      <c r="B20">
        <v>10</v>
      </c>
      <c r="C20" t="s">
        <v>59</v>
      </c>
      <c r="D20">
        <v>7</v>
      </c>
      <c r="E20">
        <v>7</v>
      </c>
      <c r="F20" t="s">
        <v>56</v>
      </c>
      <c r="I20" t="s">
        <v>564</v>
      </c>
      <c r="J20">
        <v>0.53510000000000002</v>
      </c>
      <c r="K20">
        <v>0.22040000000000001</v>
      </c>
      <c r="L20">
        <v>4.744E-3</v>
      </c>
      <c r="M20">
        <v>9.4549999999999995E-2</v>
      </c>
      <c r="N20">
        <v>0.53749999999999998</v>
      </c>
      <c r="O20">
        <v>0.96989999999999998</v>
      </c>
      <c r="P20">
        <v>30001</v>
      </c>
      <c r="Q20">
        <v>120000</v>
      </c>
      <c r="S20" t="s">
        <v>239</v>
      </c>
      <c r="T20">
        <v>1.5189999999999999</v>
      </c>
      <c r="U20">
        <v>0.60089999999999999</v>
      </c>
      <c r="V20">
        <v>1.2869999999999999E-2</v>
      </c>
      <c r="W20">
        <v>0.36320000000000002</v>
      </c>
      <c r="X20">
        <v>1.512</v>
      </c>
      <c r="Y20">
        <v>2.7170000000000001</v>
      </c>
      <c r="Z20">
        <v>30001</v>
      </c>
      <c r="AA20">
        <v>120000</v>
      </c>
      <c r="AC20">
        <v>18</v>
      </c>
      <c r="AD20" t="s">
        <v>2394</v>
      </c>
      <c r="AE20">
        <v>36.94</v>
      </c>
      <c r="AF20">
        <v>4.952</v>
      </c>
      <c r="AG20">
        <v>6.8779999999999994E-2</v>
      </c>
      <c r="AH20">
        <v>22</v>
      </c>
      <c r="AI20">
        <v>39</v>
      </c>
      <c r="AJ20">
        <v>42</v>
      </c>
      <c r="AK20">
        <v>30001</v>
      </c>
      <c r="AL20">
        <v>120000</v>
      </c>
      <c r="AN20">
        <v>18</v>
      </c>
      <c r="AO20" t="s">
        <v>2436</v>
      </c>
      <c r="AP20">
        <v>4.7549999999999999</v>
      </c>
      <c r="AQ20">
        <v>3.0219999999999998</v>
      </c>
      <c r="AR20">
        <v>5.2049999999999999E-2</v>
      </c>
      <c r="AS20">
        <v>1</v>
      </c>
      <c r="AT20">
        <v>4</v>
      </c>
      <c r="AU20">
        <v>13</v>
      </c>
      <c r="AV20">
        <v>30001</v>
      </c>
      <c r="AW20">
        <v>120000</v>
      </c>
    </row>
    <row r="21" spans="1:49" x14ac:dyDescent="0.25">
      <c r="A21">
        <v>19</v>
      </c>
      <c r="B21">
        <v>11</v>
      </c>
      <c r="C21" t="s">
        <v>60</v>
      </c>
      <c r="D21">
        <v>7</v>
      </c>
      <c r="E21">
        <v>7</v>
      </c>
      <c r="F21" t="s">
        <v>56</v>
      </c>
      <c r="I21" t="s">
        <v>565</v>
      </c>
      <c r="J21">
        <v>0.52580000000000005</v>
      </c>
      <c r="K21">
        <v>0.2681</v>
      </c>
      <c r="L21">
        <v>7.0920000000000002E-3</v>
      </c>
      <c r="M21" s="37">
        <v>-4.414E-4</v>
      </c>
      <c r="N21">
        <v>0.52480000000000004</v>
      </c>
      <c r="O21">
        <v>1.0569999999999999</v>
      </c>
      <c r="P21">
        <v>30001</v>
      </c>
      <c r="Q21">
        <v>120000</v>
      </c>
      <c r="S21" t="s">
        <v>240</v>
      </c>
      <c r="T21">
        <v>1.853</v>
      </c>
      <c r="U21">
        <v>0.75170000000000003</v>
      </c>
      <c r="V21">
        <v>1.636E-2</v>
      </c>
      <c r="W21">
        <v>0.38919999999999999</v>
      </c>
      <c r="X21">
        <v>1.849</v>
      </c>
      <c r="Y21">
        <v>3.35</v>
      </c>
      <c r="Z21">
        <v>30001</v>
      </c>
      <c r="AA21">
        <v>120000</v>
      </c>
      <c r="AC21">
        <v>19</v>
      </c>
      <c r="AD21" t="s">
        <v>2395</v>
      </c>
      <c r="AE21">
        <v>15.44</v>
      </c>
      <c r="AF21">
        <v>8.43</v>
      </c>
      <c r="AG21">
        <v>0.1384</v>
      </c>
      <c r="AH21">
        <v>4</v>
      </c>
      <c r="AI21">
        <v>13</v>
      </c>
      <c r="AJ21">
        <v>34</v>
      </c>
      <c r="AK21">
        <v>30001</v>
      </c>
      <c r="AL21">
        <v>120000</v>
      </c>
      <c r="AN21">
        <v>19</v>
      </c>
      <c r="AO21" t="s">
        <v>2437</v>
      </c>
      <c r="AP21">
        <v>3.7240000000000002</v>
      </c>
      <c r="AQ21">
        <v>3.0379999999999998</v>
      </c>
      <c r="AR21">
        <v>5.6820000000000002E-2</v>
      </c>
      <c r="AS21">
        <v>1</v>
      </c>
      <c r="AT21">
        <v>3</v>
      </c>
      <c r="AU21">
        <v>13</v>
      </c>
      <c r="AV21">
        <v>30001</v>
      </c>
      <c r="AW21">
        <v>120000</v>
      </c>
    </row>
    <row r="22" spans="1:49" x14ac:dyDescent="0.25">
      <c r="A22">
        <v>20</v>
      </c>
      <c r="C22" t="s">
        <v>118</v>
      </c>
      <c r="D22">
        <v>8</v>
      </c>
      <c r="F22" t="s">
        <v>118</v>
      </c>
      <c r="I22" t="s">
        <v>566</v>
      </c>
      <c r="J22">
        <v>4.258E-2</v>
      </c>
      <c r="K22">
        <v>0.36209999999999998</v>
      </c>
      <c r="L22">
        <v>8.3540000000000003E-3</v>
      </c>
      <c r="M22">
        <v>-0.68269999999999997</v>
      </c>
      <c r="N22">
        <v>4.8930000000000001E-2</v>
      </c>
      <c r="O22">
        <v>0.73719999999999997</v>
      </c>
      <c r="P22">
        <v>30001</v>
      </c>
      <c r="Q22">
        <v>120000</v>
      </c>
      <c r="S22" t="s">
        <v>241</v>
      </c>
      <c r="T22">
        <v>-2.2239999999999999E-2</v>
      </c>
      <c r="U22">
        <v>0.67920000000000003</v>
      </c>
      <c r="V22">
        <v>1.3599999999999999E-2</v>
      </c>
      <c r="W22">
        <v>-1.361</v>
      </c>
      <c r="X22">
        <v>-2.486E-2</v>
      </c>
      <c r="Y22">
        <v>1.3220000000000001</v>
      </c>
      <c r="Z22">
        <v>30001</v>
      </c>
      <c r="AA22">
        <v>120000</v>
      </c>
      <c r="AC22">
        <v>20</v>
      </c>
      <c r="AD22" t="s">
        <v>2396</v>
      </c>
      <c r="AE22">
        <v>34.630000000000003</v>
      </c>
      <c r="AF22">
        <v>5.8209999999999997</v>
      </c>
      <c r="AG22">
        <v>8.3529999999999993E-2</v>
      </c>
      <c r="AH22">
        <v>18</v>
      </c>
      <c r="AI22">
        <v>37</v>
      </c>
      <c r="AJ22">
        <v>40</v>
      </c>
      <c r="AK22">
        <v>30001</v>
      </c>
      <c r="AL22">
        <v>120000</v>
      </c>
      <c r="AN22">
        <v>20</v>
      </c>
      <c r="AO22" t="s">
        <v>2438</v>
      </c>
      <c r="AP22">
        <v>16.899999999999999</v>
      </c>
      <c r="AQ22">
        <v>5.2229999999999999</v>
      </c>
      <c r="AR22">
        <v>9.3179999999999999E-2</v>
      </c>
      <c r="AS22">
        <v>5</v>
      </c>
      <c r="AT22">
        <v>18</v>
      </c>
      <c r="AU22">
        <v>23</v>
      </c>
      <c r="AV22">
        <v>30001</v>
      </c>
      <c r="AW22">
        <v>120000</v>
      </c>
    </row>
    <row r="23" spans="1:49" x14ac:dyDescent="0.25">
      <c r="A23">
        <v>21</v>
      </c>
      <c r="B23">
        <v>12</v>
      </c>
      <c r="C23" t="s">
        <v>61</v>
      </c>
      <c r="D23">
        <v>9</v>
      </c>
      <c r="E23">
        <v>8</v>
      </c>
      <c r="F23" t="s">
        <v>62</v>
      </c>
      <c r="I23" t="s">
        <v>567</v>
      </c>
      <c r="J23">
        <v>-0.5474</v>
      </c>
      <c r="K23">
        <v>0.62590000000000001</v>
      </c>
      <c r="L23">
        <v>1.422E-2</v>
      </c>
      <c r="M23">
        <v>-1.887</v>
      </c>
      <c r="N23">
        <v>-0.50239999999999996</v>
      </c>
      <c r="O23">
        <v>0.5635</v>
      </c>
      <c r="P23">
        <v>30001</v>
      </c>
      <c r="Q23">
        <v>120000</v>
      </c>
      <c r="S23" t="s">
        <v>242</v>
      </c>
      <c r="T23">
        <v>2.609</v>
      </c>
      <c r="U23">
        <v>1.079</v>
      </c>
      <c r="V23">
        <v>2.9909999999999999E-2</v>
      </c>
      <c r="W23">
        <v>0.53090000000000004</v>
      </c>
      <c r="X23">
        <v>2.609</v>
      </c>
      <c r="Y23">
        <v>4.7549999999999999</v>
      </c>
      <c r="Z23">
        <v>30001</v>
      </c>
      <c r="AA23">
        <v>120000</v>
      </c>
      <c r="AC23">
        <v>21</v>
      </c>
      <c r="AD23" t="s">
        <v>2397</v>
      </c>
      <c r="AE23">
        <v>17.07</v>
      </c>
      <c r="AF23">
        <v>5.4640000000000004</v>
      </c>
      <c r="AG23">
        <v>7.1790000000000007E-2</v>
      </c>
      <c r="AH23">
        <v>8</v>
      </c>
      <c r="AI23">
        <v>16</v>
      </c>
      <c r="AJ23">
        <v>29</v>
      </c>
      <c r="AK23">
        <v>30001</v>
      </c>
      <c r="AL23">
        <v>120000</v>
      </c>
      <c r="AN23">
        <v>21</v>
      </c>
      <c r="AO23" t="s">
        <v>2439</v>
      </c>
      <c r="AP23">
        <v>2.3199999999999998</v>
      </c>
      <c r="AQ23">
        <v>2.8210000000000002</v>
      </c>
      <c r="AR23">
        <v>6.4149999999999999E-2</v>
      </c>
      <c r="AS23">
        <v>1</v>
      </c>
      <c r="AT23">
        <v>1</v>
      </c>
      <c r="AU23">
        <v>11</v>
      </c>
      <c r="AV23">
        <v>30001</v>
      </c>
      <c r="AW23">
        <v>120000</v>
      </c>
    </row>
    <row r="24" spans="1:49" x14ac:dyDescent="0.25">
      <c r="A24">
        <v>22</v>
      </c>
      <c r="B24">
        <v>13</v>
      </c>
      <c r="C24" t="s">
        <v>119</v>
      </c>
      <c r="D24">
        <v>9</v>
      </c>
      <c r="E24">
        <v>8</v>
      </c>
      <c r="F24" t="s">
        <v>62</v>
      </c>
      <c r="I24" t="s">
        <v>568</v>
      </c>
      <c r="J24">
        <v>0.18340000000000001</v>
      </c>
      <c r="K24">
        <v>0.51929999999999998</v>
      </c>
      <c r="L24">
        <v>1.2030000000000001E-2</v>
      </c>
      <c r="M24">
        <v>-0.76080000000000003</v>
      </c>
      <c r="N24">
        <v>0.1545</v>
      </c>
      <c r="O24">
        <v>1.2969999999999999</v>
      </c>
      <c r="P24">
        <v>30001</v>
      </c>
      <c r="Q24">
        <v>120000</v>
      </c>
      <c r="S24" t="s">
        <v>243</v>
      </c>
      <c r="T24">
        <v>1.2749999999999999</v>
      </c>
      <c r="U24">
        <v>0.60240000000000005</v>
      </c>
      <c r="V24">
        <v>1.0659999999999999E-2</v>
      </c>
      <c r="W24">
        <v>7.9030000000000003E-2</v>
      </c>
      <c r="X24">
        <v>1.278</v>
      </c>
      <c r="Y24">
        <v>2.464</v>
      </c>
      <c r="Z24">
        <v>30001</v>
      </c>
      <c r="AA24">
        <v>120000</v>
      </c>
      <c r="AC24">
        <v>22</v>
      </c>
      <c r="AD24" t="s">
        <v>2398</v>
      </c>
      <c r="AE24">
        <v>18.03</v>
      </c>
      <c r="AF24">
        <v>9.2720000000000002</v>
      </c>
      <c r="AG24">
        <v>0.12790000000000001</v>
      </c>
      <c r="AH24">
        <v>4</v>
      </c>
      <c r="AI24">
        <v>17</v>
      </c>
      <c r="AJ24">
        <v>37</v>
      </c>
      <c r="AK24">
        <v>30001</v>
      </c>
      <c r="AL24">
        <v>120000</v>
      </c>
      <c r="AN24">
        <v>22</v>
      </c>
      <c r="AO24" t="s">
        <v>2440</v>
      </c>
      <c r="AP24">
        <v>6.15</v>
      </c>
      <c r="AQ24">
        <v>3.72</v>
      </c>
      <c r="AR24">
        <v>4.9320000000000003E-2</v>
      </c>
      <c r="AS24">
        <v>1</v>
      </c>
      <c r="AT24">
        <v>5</v>
      </c>
      <c r="AU24">
        <v>16</v>
      </c>
      <c r="AV24">
        <v>30001</v>
      </c>
      <c r="AW24">
        <v>120000</v>
      </c>
    </row>
    <row r="25" spans="1:49" x14ac:dyDescent="0.25">
      <c r="A25">
        <v>23</v>
      </c>
      <c r="B25">
        <v>14</v>
      </c>
      <c r="C25" t="s">
        <v>120</v>
      </c>
      <c r="D25">
        <v>10</v>
      </c>
      <c r="E25">
        <v>9</v>
      </c>
      <c r="F25" t="s">
        <v>121</v>
      </c>
      <c r="I25" t="s">
        <v>569</v>
      </c>
      <c r="J25">
        <v>0.21049999999999999</v>
      </c>
      <c r="K25">
        <v>0.50919999999999999</v>
      </c>
      <c r="L25">
        <v>1.2149999999999999E-2</v>
      </c>
      <c r="M25">
        <v>-0.71479999999999999</v>
      </c>
      <c r="N25">
        <v>0.1835</v>
      </c>
      <c r="O25">
        <v>1.29</v>
      </c>
      <c r="P25">
        <v>30001</v>
      </c>
      <c r="Q25">
        <v>120000</v>
      </c>
      <c r="S25" t="s">
        <v>244</v>
      </c>
      <c r="T25">
        <v>1.849</v>
      </c>
      <c r="U25">
        <v>0.498</v>
      </c>
      <c r="V25">
        <v>1.2070000000000001E-2</v>
      </c>
      <c r="W25">
        <v>0.85850000000000004</v>
      </c>
      <c r="X25">
        <v>1.847</v>
      </c>
      <c r="Y25">
        <v>2.8340000000000001</v>
      </c>
      <c r="Z25">
        <v>30001</v>
      </c>
      <c r="AA25">
        <v>120000</v>
      </c>
      <c r="AC25">
        <v>23</v>
      </c>
      <c r="AD25" t="s">
        <v>2399</v>
      </c>
      <c r="AE25">
        <v>14.43</v>
      </c>
      <c r="AF25">
        <v>5.63</v>
      </c>
      <c r="AG25">
        <v>7.3319999999999996E-2</v>
      </c>
      <c r="AH25">
        <v>6</v>
      </c>
      <c r="AI25">
        <v>13</v>
      </c>
      <c r="AJ25">
        <v>28</v>
      </c>
      <c r="AK25">
        <v>30001</v>
      </c>
      <c r="AL25">
        <v>120000</v>
      </c>
      <c r="AN25">
        <v>23</v>
      </c>
      <c r="AO25" t="s">
        <v>2441</v>
      </c>
      <c r="AP25">
        <v>3.2040000000000002</v>
      </c>
      <c r="AQ25">
        <v>1.6779999999999999</v>
      </c>
      <c r="AR25">
        <v>2.8899999999999999E-2</v>
      </c>
      <c r="AS25">
        <v>1</v>
      </c>
      <c r="AT25">
        <v>3</v>
      </c>
      <c r="AU25">
        <v>7</v>
      </c>
      <c r="AV25">
        <v>30001</v>
      </c>
      <c r="AW25">
        <v>120000</v>
      </c>
    </row>
    <row r="26" spans="1:49" x14ac:dyDescent="0.25">
      <c r="A26">
        <v>24</v>
      </c>
      <c r="B26">
        <v>15</v>
      </c>
      <c r="C26" t="s">
        <v>122</v>
      </c>
      <c r="D26">
        <v>10</v>
      </c>
      <c r="E26">
        <v>9</v>
      </c>
      <c r="F26" t="s">
        <v>121</v>
      </c>
      <c r="I26" t="s">
        <v>570</v>
      </c>
      <c r="J26">
        <v>0.1341</v>
      </c>
      <c r="K26">
        <v>0.40579999999999999</v>
      </c>
      <c r="L26">
        <v>1.103E-2</v>
      </c>
      <c r="M26">
        <v>-0.63929999999999998</v>
      </c>
      <c r="N26">
        <v>0.12670000000000001</v>
      </c>
      <c r="O26">
        <v>0.96889999999999998</v>
      </c>
      <c r="P26">
        <v>30001</v>
      </c>
      <c r="Q26">
        <v>120000</v>
      </c>
      <c r="S26" t="s">
        <v>245</v>
      </c>
      <c r="T26">
        <v>1.59</v>
      </c>
      <c r="U26">
        <v>0.81589999999999996</v>
      </c>
      <c r="V26">
        <v>1.7160000000000002E-2</v>
      </c>
      <c r="W26">
        <v>2.1729999999999999E-2</v>
      </c>
      <c r="X26">
        <v>1.5740000000000001</v>
      </c>
      <c r="Y26">
        <v>3.2530000000000001</v>
      </c>
      <c r="Z26">
        <v>30001</v>
      </c>
      <c r="AA26">
        <v>120000</v>
      </c>
      <c r="AC26">
        <v>24</v>
      </c>
      <c r="AD26" t="s">
        <v>2400</v>
      </c>
      <c r="AE26">
        <v>23.12</v>
      </c>
      <c r="AF26">
        <v>8.5180000000000007</v>
      </c>
      <c r="AG26">
        <v>0.1242</v>
      </c>
      <c r="AH26">
        <v>8</v>
      </c>
      <c r="AI26">
        <v>24</v>
      </c>
      <c r="AJ26">
        <v>38</v>
      </c>
      <c r="AK26">
        <v>30001</v>
      </c>
      <c r="AL26">
        <v>120000</v>
      </c>
      <c r="AN26">
        <v>24</v>
      </c>
      <c r="AO26" t="s">
        <v>2442</v>
      </c>
      <c r="AP26">
        <v>14.99</v>
      </c>
      <c r="AQ26">
        <v>4.4710000000000001</v>
      </c>
      <c r="AR26">
        <v>6.3200000000000006E-2</v>
      </c>
      <c r="AS26">
        <v>6</v>
      </c>
      <c r="AT26">
        <v>15</v>
      </c>
      <c r="AU26">
        <v>22</v>
      </c>
      <c r="AV26">
        <v>30001</v>
      </c>
      <c r="AW26">
        <v>120000</v>
      </c>
    </row>
    <row r="27" spans="1:49" x14ac:dyDescent="0.25">
      <c r="A27">
        <v>25</v>
      </c>
      <c r="B27">
        <v>16</v>
      </c>
      <c r="C27" t="s">
        <v>123</v>
      </c>
      <c r="D27">
        <v>10</v>
      </c>
      <c r="E27">
        <v>9</v>
      </c>
      <c r="F27" t="s">
        <v>121</v>
      </c>
      <c r="I27" t="s">
        <v>571</v>
      </c>
      <c r="J27">
        <v>-0.2039</v>
      </c>
      <c r="K27">
        <v>0.35699999999999998</v>
      </c>
      <c r="L27">
        <v>8.8070000000000006E-3</v>
      </c>
      <c r="M27">
        <v>-0.88090000000000002</v>
      </c>
      <c r="N27">
        <v>-0.21199999999999999</v>
      </c>
      <c r="O27">
        <v>0.52690000000000003</v>
      </c>
      <c r="P27">
        <v>30001</v>
      </c>
      <c r="Q27">
        <v>120000</v>
      </c>
      <c r="S27" t="s">
        <v>246</v>
      </c>
      <c r="T27">
        <v>0.2379</v>
      </c>
      <c r="U27">
        <v>0.46200000000000002</v>
      </c>
      <c r="V27">
        <v>7.0039999999999998E-3</v>
      </c>
      <c r="W27">
        <v>-0.6764</v>
      </c>
      <c r="X27">
        <v>0.2374</v>
      </c>
      <c r="Y27">
        <v>1.155</v>
      </c>
      <c r="Z27">
        <v>30001</v>
      </c>
      <c r="AA27">
        <v>120000</v>
      </c>
      <c r="AC27">
        <v>25</v>
      </c>
      <c r="AD27" t="s">
        <v>2401</v>
      </c>
      <c r="AE27">
        <v>24.43</v>
      </c>
      <c r="AF27">
        <v>9.57</v>
      </c>
      <c r="AG27">
        <v>0.1358</v>
      </c>
      <c r="AH27">
        <v>7</v>
      </c>
      <c r="AI27">
        <v>25</v>
      </c>
      <c r="AJ27">
        <v>40</v>
      </c>
      <c r="AK27">
        <v>30001</v>
      </c>
      <c r="AL27">
        <v>120000</v>
      </c>
    </row>
    <row r="28" spans="1:49" x14ac:dyDescent="0.25">
      <c r="A28">
        <v>26</v>
      </c>
      <c r="C28" t="s">
        <v>124</v>
      </c>
      <c r="D28">
        <v>10</v>
      </c>
      <c r="E28">
        <v>9</v>
      </c>
      <c r="F28" t="s">
        <v>121</v>
      </c>
      <c r="I28" t="s">
        <v>572</v>
      </c>
      <c r="J28">
        <v>0.28849999999999998</v>
      </c>
      <c r="K28">
        <v>0.49709999999999999</v>
      </c>
      <c r="L28">
        <v>1.2160000000000001E-2</v>
      </c>
      <c r="M28">
        <v>-0.62</v>
      </c>
      <c r="N28">
        <v>0.26419999999999999</v>
      </c>
      <c r="O28">
        <v>1.335</v>
      </c>
      <c r="P28">
        <v>30001</v>
      </c>
      <c r="Q28">
        <v>120000</v>
      </c>
      <c r="S28" t="s">
        <v>247</v>
      </c>
      <c r="T28">
        <v>-0.19969999999999999</v>
      </c>
      <c r="U28">
        <v>0.63519999999999999</v>
      </c>
      <c r="V28">
        <v>1.208E-2</v>
      </c>
      <c r="W28">
        <v>-1.4710000000000001</v>
      </c>
      <c r="X28">
        <v>-0.19589999999999999</v>
      </c>
      <c r="Y28">
        <v>1.0529999999999999</v>
      </c>
      <c r="Z28">
        <v>30001</v>
      </c>
      <c r="AA28">
        <v>120000</v>
      </c>
      <c r="AC28">
        <v>26</v>
      </c>
      <c r="AD28" t="s">
        <v>2402</v>
      </c>
      <c r="AE28">
        <v>31.68</v>
      </c>
      <c r="AF28">
        <v>6.0890000000000004</v>
      </c>
      <c r="AG28">
        <v>0.1091</v>
      </c>
      <c r="AH28">
        <v>16</v>
      </c>
      <c r="AI28">
        <v>33</v>
      </c>
      <c r="AJ28">
        <v>40</v>
      </c>
      <c r="AK28">
        <v>30001</v>
      </c>
      <c r="AL28">
        <v>120000</v>
      </c>
    </row>
    <row r="29" spans="1:49" x14ac:dyDescent="0.25">
      <c r="A29">
        <v>27</v>
      </c>
      <c r="B29">
        <v>17</v>
      </c>
      <c r="C29" t="s">
        <v>125</v>
      </c>
      <c r="D29">
        <v>10</v>
      </c>
      <c r="E29">
        <v>9</v>
      </c>
      <c r="F29" t="s">
        <v>121</v>
      </c>
      <c r="I29" t="s">
        <v>573</v>
      </c>
      <c r="J29">
        <v>-0.54220000000000002</v>
      </c>
      <c r="K29">
        <v>0.5827</v>
      </c>
      <c r="L29">
        <v>1.251E-2</v>
      </c>
      <c r="M29">
        <v>-1.6890000000000001</v>
      </c>
      <c r="N29">
        <v>-0.54090000000000005</v>
      </c>
      <c r="O29">
        <v>0.59789999999999999</v>
      </c>
      <c r="P29">
        <v>30001</v>
      </c>
      <c r="Q29">
        <v>120000</v>
      </c>
      <c r="S29" t="s">
        <v>248</v>
      </c>
      <c r="T29">
        <v>1.1020000000000001</v>
      </c>
      <c r="U29">
        <v>0.50919999999999999</v>
      </c>
      <c r="V29">
        <v>7.6540000000000002E-3</v>
      </c>
      <c r="W29">
        <v>8.7179999999999994E-2</v>
      </c>
      <c r="X29">
        <v>1.105</v>
      </c>
      <c r="Y29">
        <v>2.1120000000000001</v>
      </c>
      <c r="Z29">
        <v>30001</v>
      </c>
      <c r="AA29">
        <v>120000</v>
      </c>
      <c r="AC29">
        <v>27</v>
      </c>
      <c r="AD29" t="s">
        <v>2403</v>
      </c>
      <c r="AE29">
        <v>9.43</v>
      </c>
      <c r="AF29">
        <v>4.4119999999999999</v>
      </c>
      <c r="AG29">
        <v>7.0419999999999996E-2</v>
      </c>
      <c r="AH29">
        <v>3</v>
      </c>
      <c r="AI29">
        <v>9</v>
      </c>
      <c r="AJ29">
        <v>21</v>
      </c>
      <c r="AK29">
        <v>30001</v>
      </c>
      <c r="AL29">
        <v>120000</v>
      </c>
    </row>
    <row r="30" spans="1:49" x14ac:dyDescent="0.25">
      <c r="A30">
        <v>28</v>
      </c>
      <c r="B30">
        <v>18</v>
      </c>
      <c r="C30" t="s">
        <v>126</v>
      </c>
      <c r="D30">
        <v>11</v>
      </c>
      <c r="E30">
        <v>10</v>
      </c>
      <c r="F30" t="s">
        <v>127</v>
      </c>
      <c r="I30" t="s">
        <v>574</v>
      </c>
      <c r="J30">
        <v>0.3614</v>
      </c>
      <c r="K30">
        <v>0.43140000000000001</v>
      </c>
      <c r="L30">
        <v>8.8620000000000001E-3</v>
      </c>
      <c r="M30">
        <v>-0.48060000000000003</v>
      </c>
      <c r="N30">
        <v>0.3569</v>
      </c>
      <c r="O30">
        <v>1.2210000000000001</v>
      </c>
      <c r="P30">
        <v>30001</v>
      </c>
      <c r="Q30">
        <v>120000</v>
      </c>
      <c r="S30" t="s">
        <v>249</v>
      </c>
      <c r="T30">
        <v>1.512</v>
      </c>
      <c r="U30">
        <v>0.59030000000000005</v>
      </c>
      <c r="V30">
        <v>9.639E-3</v>
      </c>
      <c r="W30">
        <v>0.33789999999999998</v>
      </c>
      <c r="X30">
        <v>1.518</v>
      </c>
      <c r="Y30">
        <v>2.665</v>
      </c>
      <c r="Z30">
        <v>30001</v>
      </c>
      <c r="AA30">
        <v>120000</v>
      </c>
      <c r="AC30">
        <v>28</v>
      </c>
      <c r="AD30" t="s">
        <v>2404</v>
      </c>
      <c r="AE30">
        <v>12.96</v>
      </c>
      <c r="AF30">
        <v>8.3659999999999997</v>
      </c>
      <c r="AG30">
        <v>0.16500000000000001</v>
      </c>
      <c r="AH30">
        <v>2</v>
      </c>
      <c r="AI30">
        <v>10</v>
      </c>
      <c r="AJ30">
        <v>35</v>
      </c>
      <c r="AK30">
        <v>30001</v>
      </c>
      <c r="AL30">
        <v>120000</v>
      </c>
    </row>
    <row r="31" spans="1:49" x14ac:dyDescent="0.25">
      <c r="A31">
        <v>29</v>
      </c>
      <c r="C31" t="s">
        <v>128</v>
      </c>
      <c r="D31">
        <v>11</v>
      </c>
      <c r="E31">
        <v>10</v>
      </c>
      <c r="F31" t="s">
        <v>127</v>
      </c>
      <c r="I31" t="s">
        <v>575</v>
      </c>
      <c r="J31">
        <v>0.82599999999999996</v>
      </c>
      <c r="K31">
        <v>0.52170000000000005</v>
      </c>
      <c r="L31">
        <v>1.142E-2</v>
      </c>
      <c r="M31">
        <v>-0.20730000000000001</v>
      </c>
      <c r="N31">
        <v>0.82599999999999996</v>
      </c>
      <c r="O31">
        <v>1.8520000000000001</v>
      </c>
      <c r="P31">
        <v>30001</v>
      </c>
      <c r="Q31">
        <v>120000</v>
      </c>
      <c r="S31" t="s">
        <v>250</v>
      </c>
      <c r="T31">
        <v>1.702</v>
      </c>
      <c r="U31">
        <v>0.4929</v>
      </c>
      <c r="V31">
        <v>8.2450000000000006E-3</v>
      </c>
      <c r="W31">
        <v>0.72399999999999998</v>
      </c>
      <c r="X31">
        <v>1.706</v>
      </c>
      <c r="Y31">
        <v>2.67</v>
      </c>
      <c r="Z31">
        <v>30001</v>
      </c>
      <c r="AA31">
        <v>120000</v>
      </c>
      <c r="AC31">
        <v>29</v>
      </c>
      <c r="AD31" t="s">
        <v>2405</v>
      </c>
      <c r="AE31">
        <v>23.01</v>
      </c>
      <c r="AF31">
        <v>5.1660000000000004</v>
      </c>
      <c r="AG31">
        <v>8.1240000000000007E-2</v>
      </c>
      <c r="AH31">
        <v>13</v>
      </c>
      <c r="AI31">
        <v>23</v>
      </c>
      <c r="AJ31">
        <v>33</v>
      </c>
      <c r="AK31">
        <v>30001</v>
      </c>
      <c r="AL31">
        <v>120000</v>
      </c>
    </row>
    <row r="32" spans="1:49" x14ac:dyDescent="0.25">
      <c r="A32">
        <v>30</v>
      </c>
      <c r="B32">
        <v>19</v>
      </c>
      <c r="C32" t="s">
        <v>129</v>
      </c>
      <c r="D32">
        <v>11</v>
      </c>
      <c r="E32">
        <v>10</v>
      </c>
      <c r="F32" t="s">
        <v>127</v>
      </c>
      <c r="I32" t="s">
        <v>576</v>
      </c>
      <c r="J32">
        <v>0.8327</v>
      </c>
      <c r="K32">
        <v>0.37340000000000001</v>
      </c>
      <c r="L32">
        <v>8.2019999999999992E-3</v>
      </c>
      <c r="M32">
        <v>0.1048</v>
      </c>
      <c r="N32">
        <v>0.83130000000000004</v>
      </c>
      <c r="O32">
        <v>1.573</v>
      </c>
      <c r="P32">
        <v>30001</v>
      </c>
      <c r="Q32">
        <v>120000</v>
      </c>
      <c r="S32" t="s">
        <v>251</v>
      </c>
      <c r="T32">
        <v>1.7949999999999999</v>
      </c>
      <c r="U32">
        <v>0.46360000000000001</v>
      </c>
      <c r="V32">
        <v>8.7449999999999993E-3</v>
      </c>
      <c r="W32">
        <v>0.876</v>
      </c>
      <c r="X32">
        <v>1.7969999999999999</v>
      </c>
      <c r="Y32">
        <v>2.7040000000000002</v>
      </c>
      <c r="Z32">
        <v>30001</v>
      </c>
      <c r="AA32">
        <v>120000</v>
      </c>
      <c r="AC32">
        <v>30</v>
      </c>
      <c r="AD32" t="s">
        <v>2406</v>
      </c>
      <c r="AE32">
        <v>16.91</v>
      </c>
      <c r="AF32">
        <v>4.5919999999999996</v>
      </c>
      <c r="AG32">
        <v>6.7400000000000002E-2</v>
      </c>
      <c r="AH32">
        <v>9</v>
      </c>
      <c r="AI32">
        <v>16</v>
      </c>
      <c r="AJ32">
        <v>27</v>
      </c>
      <c r="AK32">
        <v>30001</v>
      </c>
      <c r="AL32">
        <v>120000</v>
      </c>
    </row>
    <row r="33" spans="1:38" x14ac:dyDescent="0.25">
      <c r="A33">
        <v>31</v>
      </c>
      <c r="C33" t="s">
        <v>130</v>
      </c>
      <c r="D33">
        <v>11</v>
      </c>
      <c r="E33">
        <v>10</v>
      </c>
      <c r="F33" t="s">
        <v>127</v>
      </c>
      <c r="I33" t="s">
        <v>577</v>
      </c>
      <c r="J33">
        <v>-0.2742</v>
      </c>
      <c r="K33">
        <v>0.51990000000000003</v>
      </c>
      <c r="L33">
        <v>1.149E-2</v>
      </c>
      <c r="M33">
        <v>-1.2969999999999999</v>
      </c>
      <c r="N33">
        <v>-0.27460000000000001</v>
      </c>
      <c r="O33">
        <v>0.75029999999999997</v>
      </c>
      <c r="P33">
        <v>30001</v>
      </c>
      <c r="Q33">
        <v>120000</v>
      </c>
      <c r="S33" t="s">
        <v>252</v>
      </c>
      <c r="T33">
        <v>1.754</v>
      </c>
      <c r="U33">
        <v>0.6381</v>
      </c>
      <c r="V33">
        <v>8.0269999999999994E-3</v>
      </c>
      <c r="W33">
        <v>0.48370000000000002</v>
      </c>
      <c r="X33">
        <v>1.754</v>
      </c>
      <c r="Y33">
        <v>3.0219999999999998</v>
      </c>
      <c r="Z33">
        <v>30001</v>
      </c>
      <c r="AA33">
        <v>120000</v>
      </c>
      <c r="AC33">
        <v>31</v>
      </c>
      <c r="AD33" t="s">
        <v>2407</v>
      </c>
      <c r="AE33">
        <v>20.69</v>
      </c>
      <c r="AF33">
        <v>6.5579999999999998</v>
      </c>
      <c r="AG33">
        <v>7.5009999999999993E-2</v>
      </c>
      <c r="AH33">
        <v>9</v>
      </c>
      <c r="AI33">
        <v>21</v>
      </c>
      <c r="AJ33">
        <v>34</v>
      </c>
      <c r="AK33">
        <v>30001</v>
      </c>
      <c r="AL33">
        <v>120000</v>
      </c>
    </row>
    <row r="34" spans="1:38" x14ac:dyDescent="0.25">
      <c r="A34">
        <v>32</v>
      </c>
      <c r="B34">
        <v>20</v>
      </c>
      <c r="C34" t="s">
        <v>131</v>
      </c>
      <c r="D34">
        <v>11</v>
      </c>
      <c r="E34">
        <v>10</v>
      </c>
      <c r="F34" t="s">
        <v>127</v>
      </c>
      <c r="I34" t="s">
        <v>578</v>
      </c>
      <c r="J34">
        <v>0.60089999999999999</v>
      </c>
      <c r="K34">
        <v>0.48720000000000002</v>
      </c>
      <c r="L34">
        <v>9.6790000000000001E-3</v>
      </c>
      <c r="M34">
        <v>-0.3473</v>
      </c>
      <c r="N34">
        <v>0.59809999999999997</v>
      </c>
      <c r="O34">
        <v>1.577</v>
      </c>
      <c r="P34">
        <v>30001</v>
      </c>
      <c r="Q34">
        <v>120000</v>
      </c>
      <c r="S34" t="s">
        <v>253</v>
      </c>
      <c r="T34">
        <v>0.97560000000000002</v>
      </c>
      <c r="U34">
        <v>0.65329999999999999</v>
      </c>
      <c r="V34">
        <v>1.162E-2</v>
      </c>
      <c r="W34">
        <v>-0.3422</v>
      </c>
      <c r="X34">
        <v>0.98770000000000002</v>
      </c>
      <c r="Y34">
        <v>2.2320000000000002</v>
      </c>
      <c r="Z34">
        <v>30001</v>
      </c>
      <c r="AA34">
        <v>120000</v>
      </c>
      <c r="AC34">
        <v>32</v>
      </c>
      <c r="AD34" t="s">
        <v>2408</v>
      </c>
      <c r="AE34">
        <v>15.63</v>
      </c>
      <c r="AF34">
        <v>5.9029999999999996</v>
      </c>
      <c r="AG34">
        <v>8.2369999999999999E-2</v>
      </c>
      <c r="AH34">
        <v>6</v>
      </c>
      <c r="AI34">
        <v>15</v>
      </c>
      <c r="AJ34">
        <v>28</v>
      </c>
      <c r="AK34">
        <v>30001</v>
      </c>
      <c r="AL34">
        <v>120000</v>
      </c>
    </row>
    <row r="35" spans="1:38" x14ac:dyDescent="0.25">
      <c r="A35">
        <v>33</v>
      </c>
      <c r="C35" t="s">
        <v>132</v>
      </c>
      <c r="D35">
        <v>12</v>
      </c>
      <c r="E35">
        <v>11</v>
      </c>
      <c r="F35" t="s">
        <v>133</v>
      </c>
      <c r="I35" t="s">
        <v>579</v>
      </c>
      <c r="J35">
        <v>0.68720000000000003</v>
      </c>
      <c r="K35">
        <v>0.26889999999999997</v>
      </c>
      <c r="L35">
        <v>5.9119999999999997E-3</v>
      </c>
      <c r="M35">
        <v>0.1734</v>
      </c>
      <c r="N35">
        <v>0.68200000000000005</v>
      </c>
      <c r="O35">
        <v>1.2330000000000001</v>
      </c>
      <c r="P35">
        <v>30001</v>
      </c>
      <c r="Q35">
        <v>120000</v>
      </c>
      <c r="S35" t="s">
        <v>254</v>
      </c>
      <c r="T35">
        <v>1.349</v>
      </c>
      <c r="U35">
        <v>0.45639999999999997</v>
      </c>
      <c r="V35">
        <v>6.7289999999999997E-3</v>
      </c>
      <c r="W35">
        <v>0.46079999999999999</v>
      </c>
      <c r="X35">
        <v>1.345</v>
      </c>
      <c r="Y35">
        <v>2.2629999999999999</v>
      </c>
      <c r="Z35">
        <v>30001</v>
      </c>
      <c r="AA35">
        <v>120000</v>
      </c>
      <c r="AC35">
        <v>33</v>
      </c>
      <c r="AD35" t="s">
        <v>2409</v>
      </c>
      <c r="AE35">
        <v>9.9320000000000004</v>
      </c>
      <c r="AF35">
        <v>5.24</v>
      </c>
      <c r="AG35">
        <v>8.7319999999999995E-2</v>
      </c>
      <c r="AH35">
        <v>3</v>
      </c>
      <c r="AI35">
        <v>9</v>
      </c>
      <c r="AJ35">
        <v>25</v>
      </c>
      <c r="AK35">
        <v>30001</v>
      </c>
      <c r="AL35">
        <v>120000</v>
      </c>
    </row>
    <row r="36" spans="1:38" x14ac:dyDescent="0.25">
      <c r="A36">
        <v>34</v>
      </c>
      <c r="B36">
        <v>21</v>
      </c>
      <c r="C36" t="s">
        <v>134</v>
      </c>
      <c r="D36">
        <v>13</v>
      </c>
      <c r="E36">
        <v>12</v>
      </c>
      <c r="F36" t="s">
        <v>134</v>
      </c>
      <c r="I36" t="s">
        <v>580</v>
      </c>
      <c r="J36">
        <v>0.69130000000000003</v>
      </c>
      <c r="K36">
        <v>0.56720000000000004</v>
      </c>
      <c r="L36">
        <v>1.018E-2</v>
      </c>
      <c r="M36">
        <v>-0.4113</v>
      </c>
      <c r="N36">
        <v>0.67859999999999998</v>
      </c>
      <c r="O36">
        <v>1.8480000000000001</v>
      </c>
      <c r="P36">
        <v>30001</v>
      </c>
      <c r="Q36">
        <v>120000</v>
      </c>
      <c r="S36" t="s">
        <v>255</v>
      </c>
      <c r="T36">
        <v>1.468</v>
      </c>
      <c r="U36">
        <v>0.48299999999999998</v>
      </c>
      <c r="V36">
        <v>6.2290000000000002E-3</v>
      </c>
      <c r="W36">
        <v>0.51990000000000003</v>
      </c>
      <c r="X36">
        <v>1.468</v>
      </c>
      <c r="Y36">
        <v>2.419</v>
      </c>
      <c r="Z36">
        <v>30001</v>
      </c>
      <c r="AA36">
        <v>120000</v>
      </c>
      <c r="AC36">
        <v>34</v>
      </c>
      <c r="AD36" t="s">
        <v>2410</v>
      </c>
      <c r="AE36">
        <v>7.4029999999999996</v>
      </c>
      <c r="AF36">
        <v>5.5759999999999996</v>
      </c>
      <c r="AG36">
        <v>9.8559999999999995E-2</v>
      </c>
      <c r="AH36">
        <v>1</v>
      </c>
      <c r="AI36">
        <v>6</v>
      </c>
      <c r="AJ36">
        <v>24</v>
      </c>
      <c r="AK36">
        <v>30001</v>
      </c>
      <c r="AL36">
        <v>120000</v>
      </c>
    </row>
    <row r="37" spans="1:38" x14ac:dyDescent="0.25">
      <c r="A37">
        <v>35</v>
      </c>
      <c r="B37">
        <v>22</v>
      </c>
      <c r="C37" t="s">
        <v>135</v>
      </c>
      <c r="D37">
        <v>14</v>
      </c>
      <c r="E37">
        <v>13</v>
      </c>
      <c r="F37" t="s">
        <v>136</v>
      </c>
      <c r="I37" t="s">
        <v>581</v>
      </c>
      <c r="J37">
        <v>0.82050000000000001</v>
      </c>
      <c r="K37">
        <v>0.32790000000000002</v>
      </c>
      <c r="L37">
        <v>6.6509999999999998E-3</v>
      </c>
      <c r="M37">
        <v>0.16470000000000001</v>
      </c>
      <c r="N37">
        <v>0.82509999999999994</v>
      </c>
      <c r="O37">
        <v>1.4550000000000001</v>
      </c>
      <c r="P37">
        <v>30001</v>
      </c>
      <c r="Q37">
        <v>120000</v>
      </c>
      <c r="S37" t="s">
        <v>256</v>
      </c>
      <c r="T37">
        <v>1.829</v>
      </c>
      <c r="U37">
        <v>0.6885</v>
      </c>
      <c r="V37">
        <v>9.0639999999999991E-3</v>
      </c>
      <c r="W37">
        <v>0.48359999999999997</v>
      </c>
      <c r="X37">
        <v>1.8280000000000001</v>
      </c>
      <c r="Y37">
        <v>3.1989999999999998</v>
      </c>
      <c r="Z37">
        <v>30001</v>
      </c>
      <c r="AA37">
        <v>120000</v>
      </c>
      <c r="AC37">
        <v>35</v>
      </c>
      <c r="AD37" t="s">
        <v>2411</v>
      </c>
      <c r="AE37">
        <v>6.5229999999999997</v>
      </c>
      <c r="AF37">
        <v>5.0229999999999997</v>
      </c>
      <c r="AG37">
        <v>8.5559999999999997E-2</v>
      </c>
      <c r="AH37">
        <v>1</v>
      </c>
      <c r="AI37">
        <v>5</v>
      </c>
      <c r="AJ37">
        <v>22</v>
      </c>
      <c r="AK37">
        <v>30001</v>
      </c>
      <c r="AL37">
        <v>120000</v>
      </c>
    </row>
    <row r="38" spans="1:38" x14ac:dyDescent="0.25">
      <c r="A38">
        <v>36</v>
      </c>
      <c r="B38">
        <v>23</v>
      </c>
      <c r="C38" t="s">
        <v>137</v>
      </c>
      <c r="D38">
        <v>14</v>
      </c>
      <c r="E38">
        <v>13</v>
      </c>
      <c r="F38" t="s">
        <v>136</v>
      </c>
      <c r="I38" t="s">
        <v>582</v>
      </c>
      <c r="J38">
        <v>0.41970000000000002</v>
      </c>
      <c r="K38">
        <v>0.47210000000000002</v>
      </c>
      <c r="L38">
        <v>9.3439999999999999E-3</v>
      </c>
      <c r="M38">
        <v>-0.54600000000000004</v>
      </c>
      <c r="N38">
        <v>0.437</v>
      </c>
      <c r="O38">
        <v>1.31</v>
      </c>
      <c r="P38">
        <v>30001</v>
      </c>
      <c r="Q38">
        <v>120000</v>
      </c>
      <c r="S38" t="s">
        <v>257</v>
      </c>
      <c r="T38">
        <v>1.9139999999999999</v>
      </c>
      <c r="U38">
        <v>0.58489999999999998</v>
      </c>
      <c r="V38">
        <v>8.5959999999999995E-3</v>
      </c>
      <c r="W38">
        <v>0.77090000000000003</v>
      </c>
      <c r="X38">
        <v>1.9079999999999999</v>
      </c>
      <c r="Y38">
        <v>3.077</v>
      </c>
      <c r="Z38">
        <v>30001</v>
      </c>
      <c r="AA38">
        <v>120000</v>
      </c>
      <c r="AC38">
        <v>36</v>
      </c>
      <c r="AD38" t="s">
        <v>2412</v>
      </c>
      <c r="AE38">
        <v>5.13</v>
      </c>
      <c r="AF38">
        <v>5.0869999999999997</v>
      </c>
      <c r="AG38">
        <v>0.10340000000000001</v>
      </c>
      <c r="AH38">
        <v>1</v>
      </c>
      <c r="AI38">
        <v>4</v>
      </c>
      <c r="AJ38">
        <v>21</v>
      </c>
      <c r="AK38">
        <v>30001</v>
      </c>
      <c r="AL38">
        <v>120000</v>
      </c>
    </row>
    <row r="39" spans="1:38" x14ac:dyDescent="0.25">
      <c r="A39">
        <v>37</v>
      </c>
      <c r="B39">
        <v>24</v>
      </c>
      <c r="C39" t="s">
        <v>138</v>
      </c>
      <c r="D39">
        <v>14</v>
      </c>
      <c r="E39">
        <v>13</v>
      </c>
      <c r="F39" t="s">
        <v>136</v>
      </c>
      <c r="I39" t="s">
        <v>583</v>
      </c>
      <c r="J39">
        <v>0.28960000000000002</v>
      </c>
      <c r="K39">
        <v>0.4194</v>
      </c>
      <c r="L39">
        <v>8.5819999999999994E-3</v>
      </c>
      <c r="M39">
        <v>-0.54490000000000005</v>
      </c>
      <c r="N39">
        <v>0.29630000000000001</v>
      </c>
      <c r="O39">
        <v>1.0960000000000001</v>
      </c>
      <c r="P39">
        <v>30001</v>
      </c>
      <c r="Q39">
        <v>120000</v>
      </c>
      <c r="S39" t="s">
        <v>258</v>
      </c>
      <c r="T39">
        <v>1.74</v>
      </c>
      <c r="U39">
        <v>0.55230000000000001</v>
      </c>
      <c r="V39">
        <v>9.0279999999999996E-3</v>
      </c>
      <c r="W39">
        <v>0.6452</v>
      </c>
      <c r="X39">
        <v>1.744</v>
      </c>
      <c r="Y39">
        <v>2.8159999999999998</v>
      </c>
      <c r="Z39">
        <v>30001</v>
      </c>
      <c r="AA39">
        <v>120000</v>
      </c>
      <c r="AC39">
        <v>37</v>
      </c>
      <c r="AD39" t="s">
        <v>2413</v>
      </c>
      <c r="AE39">
        <v>30.44</v>
      </c>
      <c r="AF39">
        <v>9.2360000000000007</v>
      </c>
      <c r="AG39">
        <v>0.17829999999999999</v>
      </c>
      <c r="AH39">
        <v>8</v>
      </c>
      <c r="AI39">
        <v>33</v>
      </c>
      <c r="AJ39">
        <v>41</v>
      </c>
      <c r="AK39">
        <v>30001</v>
      </c>
      <c r="AL39">
        <v>120000</v>
      </c>
    </row>
    <row r="40" spans="1:38" x14ac:dyDescent="0.25">
      <c r="A40">
        <v>38</v>
      </c>
      <c r="C40" t="s">
        <v>139</v>
      </c>
      <c r="D40">
        <v>14</v>
      </c>
      <c r="E40">
        <v>13</v>
      </c>
      <c r="F40" t="s">
        <v>136</v>
      </c>
      <c r="I40" t="s">
        <v>584</v>
      </c>
      <c r="J40">
        <v>0.3402</v>
      </c>
      <c r="K40">
        <v>0.58109999999999995</v>
      </c>
      <c r="L40">
        <v>1.0829999999999999E-2</v>
      </c>
      <c r="M40">
        <v>-0.90959999999999996</v>
      </c>
      <c r="N40">
        <v>0.37290000000000001</v>
      </c>
      <c r="O40">
        <v>1.4239999999999999</v>
      </c>
      <c r="P40">
        <v>30001</v>
      </c>
      <c r="Q40">
        <v>120000</v>
      </c>
      <c r="S40" t="s">
        <v>259</v>
      </c>
      <c r="T40">
        <v>1.123</v>
      </c>
      <c r="U40">
        <v>0.58479999999999999</v>
      </c>
      <c r="V40">
        <v>9.6679999999999995E-3</v>
      </c>
      <c r="W40">
        <v>-3.1469999999999998E-2</v>
      </c>
      <c r="X40">
        <v>1.123</v>
      </c>
      <c r="Y40">
        <v>2.2789999999999999</v>
      </c>
      <c r="Z40">
        <v>30001</v>
      </c>
      <c r="AA40">
        <v>120000</v>
      </c>
      <c r="AC40">
        <v>38</v>
      </c>
      <c r="AD40" t="s">
        <v>2414</v>
      </c>
      <c r="AE40">
        <v>3.03</v>
      </c>
      <c r="AF40">
        <v>4.7480000000000002</v>
      </c>
      <c r="AG40">
        <v>0.11210000000000001</v>
      </c>
      <c r="AH40">
        <v>1</v>
      </c>
      <c r="AI40">
        <v>1</v>
      </c>
      <c r="AJ40">
        <v>18</v>
      </c>
      <c r="AK40">
        <v>30001</v>
      </c>
      <c r="AL40">
        <v>120000</v>
      </c>
    </row>
    <row r="41" spans="1:38" x14ac:dyDescent="0.25">
      <c r="A41">
        <v>39</v>
      </c>
      <c r="B41">
        <v>25</v>
      </c>
      <c r="C41" t="s">
        <v>140</v>
      </c>
      <c r="D41">
        <v>14</v>
      </c>
      <c r="E41">
        <v>13</v>
      </c>
      <c r="F41" t="s">
        <v>136</v>
      </c>
      <c r="I41" t="s">
        <v>585</v>
      </c>
      <c r="J41">
        <v>-9.0609999999999996E-3</v>
      </c>
      <c r="K41">
        <v>0.39269999999999999</v>
      </c>
      <c r="L41">
        <v>8.9809999999999994E-3</v>
      </c>
      <c r="M41">
        <v>-0.77129999999999999</v>
      </c>
      <c r="N41">
        <v>-1.017E-2</v>
      </c>
      <c r="O41">
        <v>0.76770000000000005</v>
      </c>
      <c r="P41">
        <v>30001</v>
      </c>
      <c r="Q41">
        <v>120000</v>
      </c>
      <c r="S41" t="s">
        <v>260</v>
      </c>
      <c r="T41">
        <v>2.3069999999999999</v>
      </c>
      <c r="U41">
        <v>0.59340000000000004</v>
      </c>
      <c r="V41">
        <v>1.0370000000000001E-2</v>
      </c>
      <c r="W41">
        <v>1.1399999999999999</v>
      </c>
      <c r="X41">
        <v>2.306</v>
      </c>
      <c r="Y41">
        <v>3.4689999999999999</v>
      </c>
      <c r="Z41">
        <v>30001</v>
      </c>
      <c r="AA41">
        <v>120000</v>
      </c>
      <c r="AC41">
        <v>39</v>
      </c>
      <c r="AD41" t="s">
        <v>2415</v>
      </c>
      <c r="AE41">
        <v>9.1920000000000002</v>
      </c>
      <c r="AF41">
        <v>6.2910000000000004</v>
      </c>
      <c r="AG41">
        <v>9.0240000000000001E-2</v>
      </c>
      <c r="AH41">
        <v>2</v>
      </c>
      <c r="AI41">
        <v>8</v>
      </c>
      <c r="AJ41">
        <v>27</v>
      </c>
      <c r="AK41">
        <v>30001</v>
      </c>
      <c r="AL41">
        <v>120000</v>
      </c>
    </row>
    <row r="42" spans="1:38" x14ac:dyDescent="0.25">
      <c r="A42">
        <v>40</v>
      </c>
      <c r="B42">
        <v>26</v>
      </c>
      <c r="C42" t="s">
        <v>101</v>
      </c>
      <c r="D42">
        <v>15</v>
      </c>
      <c r="E42">
        <v>14</v>
      </c>
      <c r="F42" t="s">
        <v>63</v>
      </c>
      <c r="I42" t="s">
        <v>586</v>
      </c>
      <c r="J42">
        <v>-0.20219999999999999</v>
      </c>
      <c r="K42">
        <v>0.43009999999999998</v>
      </c>
      <c r="L42">
        <v>8.3859999999999994E-3</v>
      </c>
      <c r="M42">
        <v>-1.0569999999999999</v>
      </c>
      <c r="N42">
        <v>-0.2006</v>
      </c>
      <c r="O42">
        <v>0.63870000000000005</v>
      </c>
      <c r="P42">
        <v>30001</v>
      </c>
      <c r="Q42">
        <v>120000</v>
      </c>
      <c r="S42" t="s">
        <v>261</v>
      </c>
      <c r="T42">
        <v>1.8640000000000001</v>
      </c>
      <c r="U42">
        <v>0.45939999999999998</v>
      </c>
      <c r="V42">
        <v>7.5490000000000002E-3</v>
      </c>
      <c r="W42">
        <v>0.96399999999999997</v>
      </c>
      <c r="X42">
        <v>1.861</v>
      </c>
      <c r="Y42">
        <v>2.7789999999999999</v>
      </c>
      <c r="Z42">
        <v>30001</v>
      </c>
      <c r="AA42">
        <v>120000</v>
      </c>
      <c r="AC42">
        <v>40</v>
      </c>
      <c r="AD42" t="s">
        <v>2416</v>
      </c>
      <c r="AE42">
        <v>4.1580000000000004</v>
      </c>
      <c r="AF42">
        <v>2.13</v>
      </c>
      <c r="AG42">
        <v>3.397E-2</v>
      </c>
      <c r="AH42">
        <v>1</v>
      </c>
      <c r="AI42">
        <v>4</v>
      </c>
      <c r="AJ42">
        <v>9</v>
      </c>
      <c r="AK42">
        <v>30001</v>
      </c>
      <c r="AL42">
        <v>120000</v>
      </c>
    </row>
    <row r="43" spans="1:38" x14ac:dyDescent="0.25">
      <c r="A43">
        <v>41</v>
      </c>
      <c r="C43" t="s">
        <v>141</v>
      </c>
      <c r="D43">
        <v>15</v>
      </c>
      <c r="E43">
        <v>14</v>
      </c>
      <c r="F43" t="s">
        <v>63</v>
      </c>
      <c r="I43" t="s">
        <v>587</v>
      </c>
      <c r="J43">
        <v>1.165</v>
      </c>
      <c r="K43">
        <v>0.3876</v>
      </c>
      <c r="L43">
        <v>9.1800000000000007E-3</v>
      </c>
      <c r="M43">
        <v>0.40649999999999997</v>
      </c>
      <c r="N43">
        <v>1.1639999999999999</v>
      </c>
      <c r="O43">
        <v>1.9410000000000001</v>
      </c>
      <c r="P43">
        <v>30001</v>
      </c>
      <c r="Q43">
        <v>120000</v>
      </c>
      <c r="S43" t="s">
        <v>262</v>
      </c>
      <c r="T43">
        <v>2.407</v>
      </c>
      <c r="U43">
        <v>0.56000000000000005</v>
      </c>
      <c r="V43">
        <v>9.2420000000000002E-3</v>
      </c>
      <c r="W43">
        <v>1.3140000000000001</v>
      </c>
      <c r="X43">
        <v>2.403</v>
      </c>
      <c r="Y43">
        <v>3.51</v>
      </c>
      <c r="Z43">
        <v>30001</v>
      </c>
      <c r="AA43">
        <v>120000</v>
      </c>
      <c r="AC43">
        <v>41</v>
      </c>
      <c r="AD43" t="s">
        <v>2417</v>
      </c>
      <c r="AE43">
        <v>4.4320000000000004</v>
      </c>
      <c r="AF43">
        <v>3.4510000000000001</v>
      </c>
      <c r="AG43">
        <v>6.7169999999999994E-2</v>
      </c>
      <c r="AH43">
        <v>1</v>
      </c>
      <c r="AI43">
        <v>4</v>
      </c>
      <c r="AJ43">
        <v>13</v>
      </c>
      <c r="AK43">
        <v>30001</v>
      </c>
      <c r="AL43">
        <v>120000</v>
      </c>
    </row>
    <row r="44" spans="1:38" x14ac:dyDescent="0.25">
      <c r="A44">
        <v>42</v>
      </c>
      <c r="B44">
        <v>27</v>
      </c>
      <c r="C44" t="s">
        <v>142</v>
      </c>
      <c r="D44">
        <v>16</v>
      </c>
      <c r="E44">
        <v>15</v>
      </c>
      <c r="F44" t="s">
        <v>143</v>
      </c>
      <c r="I44" t="s">
        <v>588</v>
      </c>
      <c r="J44">
        <v>0.99639999999999995</v>
      </c>
      <c r="K44">
        <v>0.56850000000000001</v>
      </c>
      <c r="L44">
        <v>1.333E-2</v>
      </c>
      <c r="M44">
        <v>-0.1799</v>
      </c>
      <c r="N44">
        <v>1.0129999999999999</v>
      </c>
      <c r="O44">
        <v>2.1019999999999999</v>
      </c>
      <c r="P44">
        <v>30001</v>
      </c>
      <c r="Q44">
        <v>120000</v>
      </c>
      <c r="S44" t="s">
        <v>263</v>
      </c>
      <c r="T44">
        <v>2.7469999999999999</v>
      </c>
      <c r="U44">
        <v>0.70720000000000005</v>
      </c>
      <c r="V44">
        <v>1.2919999999999999E-2</v>
      </c>
      <c r="W44">
        <v>1.3620000000000001</v>
      </c>
      <c r="X44">
        <v>2.7480000000000002</v>
      </c>
      <c r="Y44">
        <v>4.1360000000000001</v>
      </c>
      <c r="Z44">
        <v>30001</v>
      </c>
      <c r="AA44">
        <v>120000</v>
      </c>
      <c r="AC44">
        <v>42</v>
      </c>
      <c r="AD44" t="s">
        <v>2418</v>
      </c>
      <c r="AE44">
        <v>27.21</v>
      </c>
      <c r="AF44">
        <v>7.41</v>
      </c>
      <c r="AG44">
        <v>0.12570000000000001</v>
      </c>
      <c r="AH44">
        <v>11</v>
      </c>
      <c r="AI44">
        <v>28</v>
      </c>
      <c r="AJ44">
        <v>39</v>
      </c>
      <c r="AK44">
        <v>30001</v>
      </c>
      <c r="AL44">
        <v>120000</v>
      </c>
    </row>
    <row r="45" spans="1:38" x14ac:dyDescent="0.25">
      <c r="A45">
        <v>43</v>
      </c>
      <c r="B45">
        <v>28</v>
      </c>
      <c r="C45" t="s">
        <v>144</v>
      </c>
      <c r="D45">
        <v>16</v>
      </c>
      <c r="E45">
        <v>15</v>
      </c>
      <c r="F45" t="s">
        <v>143</v>
      </c>
      <c r="I45" t="s">
        <v>589</v>
      </c>
      <c r="J45">
        <v>0.44330000000000003</v>
      </c>
      <c r="K45">
        <v>0.29160000000000003</v>
      </c>
      <c r="L45">
        <v>8.1449999999999995E-3</v>
      </c>
      <c r="M45">
        <v>-0.13070000000000001</v>
      </c>
      <c r="N45">
        <v>0.4446</v>
      </c>
      <c r="O45">
        <v>1.02</v>
      </c>
      <c r="P45">
        <v>30001</v>
      </c>
      <c r="Q45">
        <v>120000</v>
      </c>
      <c r="S45" t="s">
        <v>264</v>
      </c>
      <c r="T45">
        <v>3.08</v>
      </c>
      <c r="U45">
        <v>0.84640000000000004</v>
      </c>
      <c r="V45">
        <v>1.6729999999999998E-2</v>
      </c>
      <c r="W45">
        <v>1.4039999999999999</v>
      </c>
      <c r="X45">
        <v>3.081</v>
      </c>
      <c r="Y45">
        <v>4.742</v>
      </c>
      <c r="Z45">
        <v>30001</v>
      </c>
      <c r="AA45">
        <v>120000</v>
      </c>
    </row>
    <row r="46" spans="1:38" x14ac:dyDescent="0.25">
      <c r="A46">
        <v>44</v>
      </c>
      <c r="B46">
        <v>29</v>
      </c>
      <c r="C46" t="s">
        <v>145</v>
      </c>
      <c r="D46">
        <v>17</v>
      </c>
      <c r="E46">
        <v>16</v>
      </c>
      <c r="F46" t="s">
        <v>64</v>
      </c>
      <c r="I46" t="s">
        <v>590</v>
      </c>
      <c r="J46">
        <v>0.69079999999999997</v>
      </c>
      <c r="K46">
        <v>0.25729999999999997</v>
      </c>
      <c r="L46">
        <v>6.9909999999999998E-3</v>
      </c>
      <c r="M46">
        <v>0.19339999999999999</v>
      </c>
      <c r="N46">
        <v>0.68789999999999996</v>
      </c>
      <c r="O46">
        <v>1.202</v>
      </c>
      <c r="P46">
        <v>30001</v>
      </c>
      <c r="Q46">
        <v>120000</v>
      </c>
      <c r="S46" t="s">
        <v>265</v>
      </c>
      <c r="T46">
        <v>1.2050000000000001</v>
      </c>
      <c r="U46">
        <v>0.78239999999999998</v>
      </c>
      <c r="V46">
        <v>1.4420000000000001E-2</v>
      </c>
      <c r="W46">
        <v>-0.33989999999999998</v>
      </c>
      <c r="X46">
        <v>1.204</v>
      </c>
      <c r="Y46">
        <v>2.738</v>
      </c>
      <c r="Z46">
        <v>30001</v>
      </c>
      <c r="AA46">
        <v>120000</v>
      </c>
    </row>
    <row r="47" spans="1:38" x14ac:dyDescent="0.25">
      <c r="A47">
        <v>45</v>
      </c>
      <c r="B47">
        <v>30</v>
      </c>
      <c r="C47" t="s">
        <v>65</v>
      </c>
      <c r="D47">
        <v>17</v>
      </c>
      <c r="E47">
        <v>16</v>
      </c>
      <c r="F47" t="s">
        <v>64</v>
      </c>
      <c r="I47" t="s">
        <v>591</v>
      </c>
      <c r="J47">
        <v>0.73460000000000003</v>
      </c>
      <c r="K47">
        <v>0.42630000000000001</v>
      </c>
      <c r="L47">
        <v>8.5019999999999991E-3</v>
      </c>
      <c r="M47">
        <v>-6.2600000000000003E-2</v>
      </c>
      <c r="N47">
        <v>0.71150000000000002</v>
      </c>
      <c r="O47">
        <v>1.65</v>
      </c>
      <c r="P47">
        <v>30001</v>
      </c>
      <c r="Q47">
        <v>120000</v>
      </c>
      <c r="S47" t="s">
        <v>266</v>
      </c>
      <c r="T47">
        <v>3.8359999999999999</v>
      </c>
      <c r="U47">
        <v>1.1579999999999999</v>
      </c>
      <c r="V47">
        <v>3.1009999999999999E-2</v>
      </c>
      <c r="W47">
        <v>1.6040000000000001</v>
      </c>
      <c r="X47">
        <v>3.8290000000000002</v>
      </c>
      <c r="Y47">
        <v>6.1589999999999998</v>
      </c>
      <c r="Z47">
        <v>30001</v>
      </c>
      <c r="AA47">
        <v>120000</v>
      </c>
    </row>
    <row r="48" spans="1:38" x14ac:dyDescent="0.25">
      <c r="A48">
        <v>46</v>
      </c>
      <c r="C48" t="s">
        <v>146</v>
      </c>
      <c r="D48">
        <v>17</v>
      </c>
      <c r="E48">
        <v>16</v>
      </c>
      <c r="F48" t="s">
        <v>64</v>
      </c>
      <c r="I48" t="s">
        <v>592</v>
      </c>
      <c r="J48">
        <v>0.5423</v>
      </c>
      <c r="K48">
        <v>0.33410000000000001</v>
      </c>
      <c r="L48">
        <v>7.077E-3</v>
      </c>
      <c r="M48">
        <v>-0.1193</v>
      </c>
      <c r="N48">
        <v>0.54279999999999995</v>
      </c>
      <c r="O48">
        <v>1.1990000000000001</v>
      </c>
      <c r="P48">
        <v>30001</v>
      </c>
      <c r="Q48">
        <v>120000</v>
      </c>
      <c r="S48" t="s">
        <v>267</v>
      </c>
      <c r="T48">
        <v>2.5030000000000001</v>
      </c>
      <c r="U48">
        <v>0.70750000000000002</v>
      </c>
      <c r="V48">
        <v>1.0749999999999999E-2</v>
      </c>
      <c r="W48">
        <v>1.1080000000000001</v>
      </c>
      <c r="X48">
        <v>2.4990000000000001</v>
      </c>
      <c r="Y48">
        <v>3.9009999999999998</v>
      </c>
      <c r="Z48">
        <v>30001</v>
      </c>
      <c r="AA48">
        <v>120000</v>
      </c>
    </row>
    <row r="49" spans="1:27" x14ac:dyDescent="0.25">
      <c r="A49">
        <v>47</v>
      </c>
      <c r="B49">
        <v>31</v>
      </c>
      <c r="C49" t="s">
        <v>147</v>
      </c>
      <c r="D49">
        <v>17</v>
      </c>
      <c r="E49">
        <v>16</v>
      </c>
      <c r="F49" t="s">
        <v>64</v>
      </c>
      <c r="I49" t="s">
        <v>593</v>
      </c>
      <c r="J49">
        <v>0.76949999999999996</v>
      </c>
      <c r="K49">
        <v>0.34670000000000001</v>
      </c>
      <c r="L49">
        <v>8.0429999999999998E-3</v>
      </c>
      <c r="M49">
        <v>0.1164</v>
      </c>
      <c r="N49">
        <v>0.75600000000000001</v>
      </c>
      <c r="O49">
        <v>1.4930000000000001</v>
      </c>
      <c r="P49">
        <v>30001</v>
      </c>
      <c r="Q49">
        <v>120000</v>
      </c>
      <c r="S49" t="s">
        <v>268</v>
      </c>
      <c r="T49">
        <v>3.0760000000000001</v>
      </c>
      <c r="U49">
        <v>0.64539999999999997</v>
      </c>
      <c r="V49">
        <v>1.3769999999999999E-2</v>
      </c>
      <c r="W49">
        <v>1.827</v>
      </c>
      <c r="X49">
        <v>3.0750000000000002</v>
      </c>
      <c r="Y49">
        <v>4.3639999999999999</v>
      </c>
      <c r="Z49">
        <v>30001</v>
      </c>
      <c r="AA49">
        <v>120000</v>
      </c>
    </row>
    <row r="50" spans="1:27" x14ac:dyDescent="0.25">
      <c r="A50">
        <v>48</v>
      </c>
      <c r="B50">
        <v>32</v>
      </c>
      <c r="C50" t="s">
        <v>148</v>
      </c>
      <c r="D50">
        <v>17</v>
      </c>
      <c r="E50">
        <v>16</v>
      </c>
      <c r="F50" t="s">
        <v>64</v>
      </c>
      <c r="I50" t="s">
        <v>594</v>
      </c>
      <c r="J50">
        <v>1.1539999999999999</v>
      </c>
      <c r="K50">
        <v>0.4194</v>
      </c>
      <c r="L50">
        <v>9.4459999999999995E-3</v>
      </c>
      <c r="M50">
        <v>0.33779999999999999</v>
      </c>
      <c r="N50">
        <v>1.1519999999999999</v>
      </c>
      <c r="O50">
        <v>1.9870000000000001</v>
      </c>
      <c r="P50">
        <v>30001</v>
      </c>
      <c r="Q50">
        <v>120000</v>
      </c>
      <c r="S50" t="s">
        <v>269</v>
      </c>
      <c r="T50">
        <v>2.8180000000000001</v>
      </c>
      <c r="U50">
        <v>0.89639999999999997</v>
      </c>
      <c r="V50">
        <v>1.745E-2</v>
      </c>
      <c r="W50">
        <v>1.105</v>
      </c>
      <c r="X50">
        <v>2.8010000000000002</v>
      </c>
      <c r="Y50">
        <v>4.6269999999999998</v>
      </c>
      <c r="Z50">
        <v>30001</v>
      </c>
      <c r="AA50">
        <v>120000</v>
      </c>
    </row>
    <row r="51" spans="1:27" x14ac:dyDescent="0.25">
      <c r="A51">
        <v>49</v>
      </c>
      <c r="B51">
        <v>33</v>
      </c>
      <c r="C51" t="s">
        <v>66</v>
      </c>
      <c r="D51">
        <v>18</v>
      </c>
      <c r="E51">
        <v>17</v>
      </c>
      <c r="F51" t="s">
        <v>67</v>
      </c>
      <c r="I51" t="s">
        <v>595</v>
      </c>
      <c r="J51">
        <v>1.3580000000000001</v>
      </c>
      <c r="K51">
        <v>0.4446</v>
      </c>
      <c r="L51">
        <v>9.5949999999999994E-3</v>
      </c>
      <c r="M51">
        <v>0.53659999999999997</v>
      </c>
      <c r="N51">
        <v>1.3420000000000001</v>
      </c>
      <c r="O51">
        <v>2.27</v>
      </c>
      <c r="P51">
        <v>30001</v>
      </c>
      <c r="Q51">
        <v>120000</v>
      </c>
      <c r="S51" t="s">
        <v>270</v>
      </c>
      <c r="T51">
        <v>1.4650000000000001</v>
      </c>
      <c r="U51">
        <v>0.62390000000000001</v>
      </c>
      <c r="V51">
        <v>1.0529999999999999E-2</v>
      </c>
      <c r="W51">
        <v>0.2228</v>
      </c>
      <c r="X51">
        <v>1.4690000000000001</v>
      </c>
      <c r="Y51">
        <v>2.6890000000000001</v>
      </c>
      <c r="Z51">
        <v>30001</v>
      </c>
      <c r="AA51">
        <v>120000</v>
      </c>
    </row>
    <row r="52" spans="1:27" x14ac:dyDescent="0.25">
      <c r="A52">
        <v>50</v>
      </c>
      <c r="C52" t="s">
        <v>149</v>
      </c>
      <c r="D52">
        <v>18</v>
      </c>
      <c r="E52">
        <v>17</v>
      </c>
      <c r="F52" t="s">
        <v>67</v>
      </c>
      <c r="I52" t="s">
        <v>596</v>
      </c>
      <c r="J52">
        <v>1.03</v>
      </c>
      <c r="K52">
        <v>0.4456</v>
      </c>
      <c r="L52">
        <v>9.2519999999999998E-3</v>
      </c>
      <c r="M52">
        <v>0.157</v>
      </c>
      <c r="N52">
        <v>1.032</v>
      </c>
      <c r="O52">
        <v>1.9</v>
      </c>
      <c r="P52">
        <v>30001</v>
      </c>
      <c r="Q52">
        <v>120000</v>
      </c>
      <c r="S52" t="s">
        <v>271</v>
      </c>
      <c r="T52">
        <v>1.302</v>
      </c>
      <c r="U52">
        <v>0.61719999999999997</v>
      </c>
      <c r="V52">
        <v>1.231E-2</v>
      </c>
      <c r="W52">
        <v>8.5779999999999995E-2</v>
      </c>
      <c r="X52">
        <v>1.3009999999999999</v>
      </c>
      <c r="Y52">
        <v>2.5350000000000001</v>
      </c>
      <c r="Z52">
        <v>30001</v>
      </c>
      <c r="AA52">
        <v>120000</v>
      </c>
    </row>
    <row r="53" spans="1:27" x14ac:dyDescent="0.25">
      <c r="A53">
        <v>51</v>
      </c>
      <c r="C53" t="s">
        <v>150</v>
      </c>
      <c r="D53">
        <v>18</v>
      </c>
      <c r="E53">
        <v>17</v>
      </c>
      <c r="F53" t="s">
        <v>67</v>
      </c>
      <c r="I53" t="s">
        <v>597</v>
      </c>
      <c r="J53">
        <v>1.472</v>
      </c>
      <c r="K53">
        <v>0.58230000000000004</v>
      </c>
      <c r="L53">
        <v>1.298E-2</v>
      </c>
      <c r="M53">
        <v>0.34789999999999999</v>
      </c>
      <c r="N53">
        <v>1.4630000000000001</v>
      </c>
      <c r="O53">
        <v>2.6349999999999998</v>
      </c>
      <c r="P53">
        <v>30001</v>
      </c>
      <c r="Q53">
        <v>120000</v>
      </c>
      <c r="S53" t="s">
        <v>272</v>
      </c>
      <c r="T53">
        <v>1.712</v>
      </c>
      <c r="U53">
        <v>0.59150000000000003</v>
      </c>
      <c r="V53">
        <v>1.133E-2</v>
      </c>
      <c r="W53">
        <v>0.54079999999999995</v>
      </c>
      <c r="X53">
        <v>1.7150000000000001</v>
      </c>
      <c r="Y53">
        <v>2.867</v>
      </c>
      <c r="Z53">
        <v>30001</v>
      </c>
      <c r="AA53">
        <v>120000</v>
      </c>
    </row>
    <row r="54" spans="1:27" x14ac:dyDescent="0.25">
      <c r="A54">
        <v>52</v>
      </c>
      <c r="B54">
        <v>34</v>
      </c>
      <c r="C54" t="s">
        <v>151</v>
      </c>
      <c r="D54">
        <v>19</v>
      </c>
      <c r="E54">
        <v>18</v>
      </c>
      <c r="F54" t="s">
        <v>68</v>
      </c>
      <c r="I54" t="s">
        <v>598</v>
      </c>
      <c r="J54">
        <v>1.5649999999999999</v>
      </c>
      <c r="K54">
        <v>0.58199999999999996</v>
      </c>
      <c r="L54">
        <v>1.2840000000000001E-2</v>
      </c>
      <c r="M54">
        <v>0.45129999999999998</v>
      </c>
      <c r="N54">
        <v>1.556</v>
      </c>
      <c r="O54">
        <v>2.7309999999999999</v>
      </c>
      <c r="P54">
        <v>30001</v>
      </c>
      <c r="Q54">
        <v>120000</v>
      </c>
      <c r="S54" t="s">
        <v>273</v>
      </c>
      <c r="T54">
        <v>1.9019999999999999</v>
      </c>
      <c r="U54">
        <v>0.59950000000000003</v>
      </c>
      <c r="V54">
        <v>1.285E-2</v>
      </c>
      <c r="W54">
        <v>0.71379999999999999</v>
      </c>
      <c r="X54">
        <v>1.907</v>
      </c>
      <c r="Y54">
        <v>3.0790000000000002</v>
      </c>
      <c r="Z54">
        <v>30001</v>
      </c>
      <c r="AA54">
        <v>120000</v>
      </c>
    </row>
    <row r="55" spans="1:27" x14ac:dyDescent="0.25">
      <c r="A55">
        <v>53</v>
      </c>
      <c r="B55">
        <v>35</v>
      </c>
      <c r="C55" t="s">
        <v>69</v>
      </c>
      <c r="D55">
        <v>19</v>
      </c>
      <c r="E55">
        <v>18</v>
      </c>
      <c r="F55" t="s">
        <v>68</v>
      </c>
      <c r="I55" t="s">
        <v>599</v>
      </c>
      <c r="J55">
        <v>1.8520000000000001</v>
      </c>
      <c r="K55">
        <v>0.70150000000000001</v>
      </c>
      <c r="L55">
        <v>1.619E-2</v>
      </c>
      <c r="M55">
        <v>0.48459999999999998</v>
      </c>
      <c r="N55">
        <v>1.849</v>
      </c>
      <c r="O55">
        <v>3.25</v>
      </c>
      <c r="P55">
        <v>30001</v>
      </c>
      <c r="Q55">
        <v>120000</v>
      </c>
      <c r="S55" t="s">
        <v>274</v>
      </c>
      <c r="T55">
        <v>1.994</v>
      </c>
      <c r="U55">
        <v>0.56659999999999999</v>
      </c>
      <c r="V55">
        <v>1.26E-2</v>
      </c>
      <c r="W55">
        <v>0.88060000000000005</v>
      </c>
      <c r="X55">
        <v>1.998</v>
      </c>
      <c r="Y55">
        <v>3.1120000000000001</v>
      </c>
      <c r="Z55">
        <v>30001</v>
      </c>
      <c r="AA55">
        <v>120000</v>
      </c>
    </row>
    <row r="56" spans="1:27" x14ac:dyDescent="0.25">
      <c r="A56">
        <v>54</v>
      </c>
      <c r="B56">
        <v>36</v>
      </c>
      <c r="C56" t="s">
        <v>152</v>
      </c>
      <c r="D56">
        <v>20</v>
      </c>
      <c r="E56">
        <v>19</v>
      </c>
      <c r="F56" t="s">
        <v>153</v>
      </c>
      <c r="I56" t="s">
        <v>600</v>
      </c>
      <c r="J56">
        <v>-2.2509999999999999E-2</v>
      </c>
      <c r="K56">
        <v>0.62080000000000002</v>
      </c>
      <c r="L56">
        <v>1.341E-2</v>
      </c>
      <c r="M56">
        <v>-1.216</v>
      </c>
      <c r="N56">
        <v>-3.005E-2</v>
      </c>
      <c r="O56">
        <v>1.2210000000000001</v>
      </c>
      <c r="P56">
        <v>30001</v>
      </c>
      <c r="Q56">
        <v>120000</v>
      </c>
      <c r="S56" t="s">
        <v>275</v>
      </c>
      <c r="T56">
        <v>1.954</v>
      </c>
      <c r="U56">
        <v>0.73089999999999999</v>
      </c>
      <c r="V56">
        <v>1.2699999999999999E-2</v>
      </c>
      <c r="W56">
        <v>0.49459999999999998</v>
      </c>
      <c r="X56">
        <v>1.956</v>
      </c>
      <c r="Y56">
        <v>3.395</v>
      </c>
      <c r="Z56">
        <v>30001</v>
      </c>
      <c r="AA56">
        <v>120000</v>
      </c>
    </row>
    <row r="57" spans="1:27" x14ac:dyDescent="0.25">
      <c r="A57">
        <v>55</v>
      </c>
      <c r="B57">
        <v>37</v>
      </c>
      <c r="C57" t="s">
        <v>102</v>
      </c>
      <c r="D57">
        <v>21</v>
      </c>
      <c r="E57">
        <v>20</v>
      </c>
      <c r="F57" t="s">
        <v>103</v>
      </c>
      <c r="I57" t="s">
        <v>601</v>
      </c>
      <c r="J57">
        <v>2.6080000000000001</v>
      </c>
      <c r="K57">
        <v>1.0429999999999999</v>
      </c>
      <c r="L57">
        <v>2.9659999999999999E-2</v>
      </c>
      <c r="M57">
        <v>0.6008</v>
      </c>
      <c r="N57">
        <v>2.605</v>
      </c>
      <c r="O57">
        <v>4.6749999999999998</v>
      </c>
      <c r="P57">
        <v>30001</v>
      </c>
      <c r="Q57">
        <v>120000</v>
      </c>
      <c r="S57" t="s">
        <v>276</v>
      </c>
      <c r="T57">
        <v>1.175</v>
      </c>
      <c r="U57">
        <v>0.74150000000000005</v>
      </c>
      <c r="V57">
        <v>1.502E-2</v>
      </c>
      <c r="W57">
        <v>-0.3226</v>
      </c>
      <c r="X57">
        <v>1.1890000000000001</v>
      </c>
      <c r="Y57">
        <v>2.6070000000000002</v>
      </c>
      <c r="Z57">
        <v>30001</v>
      </c>
      <c r="AA57">
        <v>120000</v>
      </c>
    </row>
    <row r="58" spans="1:27" x14ac:dyDescent="0.25">
      <c r="A58">
        <v>56</v>
      </c>
      <c r="B58">
        <v>38</v>
      </c>
      <c r="C58" t="s">
        <v>154</v>
      </c>
      <c r="D58">
        <v>22</v>
      </c>
      <c r="E58">
        <v>21</v>
      </c>
      <c r="F58" t="s">
        <v>155</v>
      </c>
      <c r="I58" t="s">
        <v>602</v>
      </c>
      <c r="J58">
        <v>1.2749999999999999</v>
      </c>
      <c r="K58">
        <v>0.53539999999999999</v>
      </c>
      <c r="L58">
        <v>1.039E-2</v>
      </c>
      <c r="M58">
        <v>0.2346</v>
      </c>
      <c r="N58">
        <v>1.2749999999999999</v>
      </c>
      <c r="O58">
        <v>2.3290000000000002</v>
      </c>
      <c r="P58">
        <v>30001</v>
      </c>
      <c r="Q58">
        <v>120000</v>
      </c>
      <c r="S58" t="s">
        <v>277</v>
      </c>
      <c r="T58">
        <v>1.5489999999999999</v>
      </c>
      <c r="U58">
        <v>0.51719999999999999</v>
      </c>
      <c r="V58">
        <v>8.8090000000000009E-3</v>
      </c>
      <c r="W58">
        <v>0.52849999999999997</v>
      </c>
      <c r="X58">
        <v>1.546</v>
      </c>
      <c r="Y58">
        <v>2.5830000000000002</v>
      </c>
      <c r="Z58">
        <v>30001</v>
      </c>
      <c r="AA58">
        <v>120000</v>
      </c>
    </row>
    <row r="59" spans="1:27" x14ac:dyDescent="0.25">
      <c r="A59">
        <v>57</v>
      </c>
      <c r="B59">
        <v>39</v>
      </c>
      <c r="C59" t="s">
        <v>156</v>
      </c>
      <c r="D59">
        <v>23</v>
      </c>
      <c r="E59">
        <v>22</v>
      </c>
      <c r="F59" t="s">
        <v>157</v>
      </c>
      <c r="I59" t="s">
        <v>603</v>
      </c>
      <c r="J59">
        <v>1.83</v>
      </c>
      <c r="K59">
        <v>0.42609999999999998</v>
      </c>
      <c r="L59">
        <v>1.0449999999999999E-2</v>
      </c>
      <c r="M59">
        <v>1.0029999999999999</v>
      </c>
      <c r="N59">
        <v>1.825</v>
      </c>
      <c r="O59">
        <v>2.6779999999999999</v>
      </c>
      <c r="P59">
        <v>30001</v>
      </c>
      <c r="Q59">
        <v>120000</v>
      </c>
      <c r="S59" t="s">
        <v>278</v>
      </c>
      <c r="T59">
        <v>1.6679999999999999</v>
      </c>
      <c r="U59">
        <v>0.64470000000000005</v>
      </c>
      <c r="V59">
        <v>1.2319999999999999E-2</v>
      </c>
      <c r="W59">
        <v>0.38869999999999999</v>
      </c>
      <c r="X59">
        <v>1.6679999999999999</v>
      </c>
      <c r="Y59">
        <v>2.9390000000000001</v>
      </c>
      <c r="Z59">
        <v>30001</v>
      </c>
      <c r="AA59">
        <v>120000</v>
      </c>
    </row>
    <row r="60" spans="1:27" x14ac:dyDescent="0.25">
      <c r="A60">
        <v>58</v>
      </c>
      <c r="B60">
        <v>40</v>
      </c>
      <c r="C60" t="s">
        <v>158</v>
      </c>
      <c r="D60">
        <v>24</v>
      </c>
      <c r="E60">
        <v>23</v>
      </c>
      <c r="F60" t="s">
        <v>70</v>
      </c>
      <c r="I60" t="s">
        <v>604</v>
      </c>
      <c r="J60">
        <v>1.8680000000000001</v>
      </c>
      <c r="K60">
        <v>0.55959999999999999</v>
      </c>
      <c r="L60">
        <v>1.3990000000000001E-2</v>
      </c>
      <c r="M60">
        <v>0.75800000000000001</v>
      </c>
      <c r="N60">
        <v>1.8620000000000001</v>
      </c>
      <c r="O60">
        <v>2.98</v>
      </c>
      <c r="P60">
        <v>30001</v>
      </c>
      <c r="Q60">
        <v>120000</v>
      </c>
      <c r="S60" t="s">
        <v>279</v>
      </c>
      <c r="T60">
        <v>2.0289999999999999</v>
      </c>
      <c r="U60">
        <v>0.77249999999999996</v>
      </c>
      <c r="V60">
        <v>1.329E-2</v>
      </c>
      <c r="W60">
        <v>0.49840000000000001</v>
      </c>
      <c r="X60">
        <v>2.032</v>
      </c>
      <c r="Y60">
        <v>3.569</v>
      </c>
      <c r="Z60">
        <v>30001</v>
      </c>
      <c r="AA60">
        <v>120000</v>
      </c>
    </row>
    <row r="61" spans="1:27" x14ac:dyDescent="0.25">
      <c r="A61">
        <v>59</v>
      </c>
      <c r="B61">
        <v>41</v>
      </c>
      <c r="C61" t="s">
        <v>71</v>
      </c>
      <c r="D61">
        <v>24</v>
      </c>
      <c r="E61">
        <v>23</v>
      </c>
      <c r="F61" t="s">
        <v>70</v>
      </c>
      <c r="I61" t="s">
        <v>605</v>
      </c>
      <c r="J61">
        <v>1.591</v>
      </c>
      <c r="K61">
        <v>0.74609999999999999</v>
      </c>
      <c r="L61">
        <v>1.694E-2</v>
      </c>
      <c r="M61">
        <v>0.1656</v>
      </c>
      <c r="N61">
        <v>1.575</v>
      </c>
      <c r="O61">
        <v>3.1150000000000002</v>
      </c>
      <c r="P61">
        <v>30001</v>
      </c>
      <c r="Q61">
        <v>120000</v>
      </c>
      <c r="S61" t="s">
        <v>280</v>
      </c>
      <c r="T61">
        <v>2.113</v>
      </c>
      <c r="U61">
        <v>0.67410000000000003</v>
      </c>
      <c r="V61">
        <v>1.247E-2</v>
      </c>
      <c r="W61">
        <v>0.78410000000000002</v>
      </c>
      <c r="X61">
        <v>2.1150000000000002</v>
      </c>
      <c r="Y61">
        <v>3.4550000000000001</v>
      </c>
      <c r="Z61">
        <v>30001</v>
      </c>
      <c r="AA61">
        <v>120000</v>
      </c>
    </row>
    <row r="62" spans="1:27" x14ac:dyDescent="0.25">
      <c r="A62">
        <v>60</v>
      </c>
      <c r="C62" t="s">
        <v>159</v>
      </c>
      <c r="D62">
        <v>25</v>
      </c>
      <c r="F62" t="s">
        <v>160</v>
      </c>
      <c r="I62" t="s">
        <v>606</v>
      </c>
      <c r="J62">
        <v>0.23799999999999999</v>
      </c>
      <c r="K62">
        <v>0.37340000000000001</v>
      </c>
      <c r="L62">
        <v>6.8199999999999997E-3</v>
      </c>
      <c r="M62">
        <v>-0.48330000000000001</v>
      </c>
      <c r="N62">
        <v>0.23580000000000001</v>
      </c>
      <c r="O62">
        <v>0.98070000000000002</v>
      </c>
      <c r="P62">
        <v>30001</v>
      </c>
      <c r="Q62">
        <v>120000</v>
      </c>
      <c r="S62" t="s">
        <v>281</v>
      </c>
      <c r="T62">
        <v>1.94</v>
      </c>
      <c r="U62">
        <v>0.6532</v>
      </c>
      <c r="V62">
        <v>1.307E-2</v>
      </c>
      <c r="W62">
        <v>0.64029999999999998</v>
      </c>
      <c r="X62">
        <v>1.9470000000000001</v>
      </c>
      <c r="Y62">
        <v>3.214</v>
      </c>
      <c r="Z62">
        <v>30001</v>
      </c>
      <c r="AA62">
        <v>120000</v>
      </c>
    </row>
    <row r="63" spans="1:27" x14ac:dyDescent="0.25">
      <c r="A63">
        <v>61</v>
      </c>
      <c r="B63">
        <v>42</v>
      </c>
      <c r="C63" t="s">
        <v>73</v>
      </c>
      <c r="D63">
        <v>26</v>
      </c>
      <c r="E63">
        <v>24</v>
      </c>
      <c r="F63" t="s">
        <v>72</v>
      </c>
      <c r="I63" t="s">
        <v>607</v>
      </c>
      <c r="J63">
        <v>0.20219999999999999</v>
      </c>
      <c r="K63">
        <v>0.37130000000000002</v>
      </c>
      <c r="L63">
        <v>4.9500000000000004E-3</v>
      </c>
      <c r="M63">
        <v>-0.45989999999999998</v>
      </c>
      <c r="N63">
        <v>0.1585</v>
      </c>
      <c r="O63">
        <v>1.036</v>
      </c>
      <c r="P63">
        <v>30001</v>
      </c>
      <c r="Q63">
        <v>120000</v>
      </c>
      <c r="S63" t="s">
        <v>282</v>
      </c>
      <c r="T63">
        <v>1.3220000000000001</v>
      </c>
      <c r="U63">
        <v>0.68140000000000001</v>
      </c>
      <c r="V63">
        <v>1.413E-2</v>
      </c>
      <c r="W63">
        <v>-1.8069999999999999E-2</v>
      </c>
      <c r="X63">
        <v>1.321</v>
      </c>
      <c r="Y63">
        <v>2.669</v>
      </c>
      <c r="Z63">
        <v>30001</v>
      </c>
      <c r="AA63">
        <v>120000</v>
      </c>
    </row>
    <row r="64" spans="1:27" x14ac:dyDescent="0.25">
      <c r="I64" t="s">
        <v>608</v>
      </c>
      <c r="J64">
        <v>-8.3269999999999997E-2</v>
      </c>
      <c r="K64">
        <v>0.53890000000000005</v>
      </c>
      <c r="L64">
        <v>1.222E-2</v>
      </c>
      <c r="M64">
        <v>-1.1539999999999999</v>
      </c>
      <c r="N64">
        <v>-8.0619999999999997E-2</v>
      </c>
      <c r="O64">
        <v>0.96689999999999998</v>
      </c>
      <c r="P64">
        <v>30001</v>
      </c>
      <c r="Q64">
        <v>120000</v>
      </c>
      <c r="S64" t="s">
        <v>283</v>
      </c>
      <c r="T64">
        <v>2.5070000000000001</v>
      </c>
      <c r="U64">
        <v>0.70289999999999997</v>
      </c>
      <c r="V64">
        <v>1.482E-2</v>
      </c>
      <c r="W64">
        <v>1.1220000000000001</v>
      </c>
      <c r="X64">
        <v>2.512</v>
      </c>
      <c r="Y64">
        <v>3.8940000000000001</v>
      </c>
      <c r="Z64">
        <v>30001</v>
      </c>
      <c r="AA64">
        <v>120000</v>
      </c>
    </row>
    <row r="65" spans="9:27" x14ac:dyDescent="0.25">
      <c r="I65" t="s">
        <v>609</v>
      </c>
      <c r="J65">
        <v>-0.1137</v>
      </c>
      <c r="K65">
        <v>0.63219999999999998</v>
      </c>
      <c r="L65">
        <v>1.2460000000000001E-2</v>
      </c>
      <c r="M65">
        <v>-1.371</v>
      </c>
      <c r="N65">
        <v>-0.11600000000000001</v>
      </c>
      <c r="O65">
        <v>1.147</v>
      </c>
      <c r="P65">
        <v>30001</v>
      </c>
      <c r="Q65">
        <v>120000</v>
      </c>
      <c r="S65" t="s">
        <v>284</v>
      </c>
      <c r="T65">
        <v>2.0640000000000001</v>
      </c>
      <c r="U65">
        <v>0.58409999999999995</v>
      </c>
      <c r="V65">
        <v>1.2239999999999999E-2</v>
      </c>
      <c r="W65">
        <v>0.90659999999999996</v>
      </c>
      <c r="X65">
        <v>2.0670000000000002</v>
      </c>
      <c r="Y65">
        <v>3.2269999999999999</v>
      </c>
      <c r="Z65">
        <v>30001</v>
      </c>
      <c r="AA65">
        <v>120000</v>
      </c>
    </row>
    <row r="66" spans="9:27" x14ac:dyDescent="0.25">
      <c r="I66" t="s">
        <v>610</v>
      </c>
      <c r="J66">
        <v>1.17</v>
      </c>
      <c r="K66">
        <v>0.39550000000000002</v>
      </c>
      <c r="L66">
        <v>8.1519999999999995E-3</v>
      </c>
      <c r="M66">
        <v>0.38740000000000002</v>
      </c>
      <c r="N66">
        <v>1.1759999999999999</v>
      </c>
      <c r="O66">
        <v>1.9410000000000001</v>
      </c>
      <c r="P66">
        <v>30001</v>
      </c>
      <c r="Q66">
        <v>120000</v>
      </c>
      <c r="S66" t="s">
        <v>285</v>
      </c>
      <c r="T66">
        <v>2.6070000000000002</v>
      </c>
      <c r="U66">
        <v>0.66200000000000003</v>
      </c>
      <c r="V66">
        <v>1.349E-2</v>
      </c>
      <c r="W66">
        <v>1.2989999999999999</v>
      </c>
      <c r="X66">
        <v>2.6070000000000002</v>
      </c>
      <c r="Y66">
        <v>3.915</v>
      </c>
      <c r="Z66">
        <v>30001</v>
      </c>
      <c r="AA66">
        <v>120000</v>
      </c>
    </row>
    <row r="67" spans="9:27" x14ac:dyDescent="0.25">
      <c r="I67" t="s">
        <v>611</v>
      </c>
      <c r="J67">
        <v>1.2350000000000001</v>
      </c>
      <c r="K67">
        <v>0.4819</v>
      </c>
      <c r="L67">
        <v>9.3179999999999999E-3</v>
      </c>
      <c r="M67">
        <v>0.29499999999999998</v>
      </c>
      <c r="N67">
        <v>1.2310000000000001</v>
      </c>
      <c r="O67">
        <v>2.2010000000000001</v>
      </c>
      <c r="P67">
        <v>30001</v>
      </c>
      <c r="Q67">
        <v>120000</v>
      </c>
      <c r="S67" t="s">
        <v>286</v>
      </c>
      <c r="T67">
        <v>2.9460000000000002</v>
      </c>
      <c r="U67">
        <v>0.78669999999999995</v>
      </c>
      <c r="V67">
        <v>1.617E-2</v>
      </c>
      <c r="W67">
        <v>1.4119999999999999</v>
      </c>
      <c r="X67">
        <v>2.9470000000000001</v>
      </c>
      <c r="Y67">
        <v>4.4909999999999997</v>
      </c>
      <c r="Z67">
        <v>30001</v>
      </c>
      <c r="AA67">
        <v>120000</v>
      </c>
    </row>
    <row r="68" spans="9:27" x14ac:dyDescent="0.25">
      <c r="I68" t="s">
        <v>612</v>
      </c>
      <c r="J68">
        <v>1.59</v>
      </c>
      <c r="K68">
        <v>0.46279999999999999</v>
      </c>
      <c r="L68">
        <v>1.035E-2</v>
      </c>
      <c r="M68">
        <v>0.65959999999999996</v>
      </c>
      <c r="N68">
        <v>1.59</v>
      </c>
      <c r="O68">
        <v>2.48</v>
      </c>
      <c r="P68">
        <v>30001</v>
      </c>
      <c r="Q68">
        <v>120000</v>
      </c>
      <c r="S68" t="s">
        <v>287</v>
      </c>
      <c r="T68">
        <v>3.28</v>
      </c>
      <c r="U68">
        <v>0.91610000000000003</v>
      </c>
      <c r="V68">
        <v>1.934E-2</v>
      </c>
      <c r="W68">
        <v>1.47</v>
      </c>
      <c r="X68">
        <v>3.278</v>
      </c>
      <c r="Y68">
        <v>5.0670000000000002</v>
      </c>
      <c r="Z68">
        <v>30001</v>
      </c>
      <c r="AA68">
        <v>120000</v>
      </c>
    </row>
    <row r="69" spans="9:27" x14ac:dyDescent="0.25">
      <c r="I69" t="s">
        <v>613</v>
      </c>
      <c r="J69">
        <v>1.6379999999999999</v>
      </c>
      <c r="K69">
        <v>0.6089</v>
      </c>
      <c r="L69">
        <v>1.076E-2</v>
      </c>
      <c r="M69">
        <v>0.41889999999999999</v>
      </c>
      <c r="N69">
        <v>1.645</v>
      </c>
      <c r="O69">
        <v>2.83</v>
      </c>
      <c r="P69">
        <v>30001</v>
      </c>
      <c r="Q69">
        <v>120000</v>
      </c>
      <c r="S69" t="s">
        <v>288</v>
      </c>
      <c r="T69">
        <v>1.405</v>
      </c>
      <c r="U69">
        <v>0.86329999999999996</v>
      </c>
      <c r="V69">
        <v>1.8089999999999998E-2</v>
      </c>
      <c r="W69">
        <v>-0.28070000000000001</v>
      </c>
      <c r="X69">
        <v>1.397</v>
      </c>
      <c r="Y69">
        <v>3.12</v>
      </c>
      <c r="Z69">
        <v>30001</v>
      </c>
      <c r="AA69">
        <v>120000</v>
      </c>
    </row>
    <row r="70" spans="9:27" x14ac:dyDescent="0.25">
      <c r="I70" t="s">
        <v>614</v>
      </c>
      <c r="J70">
        <v>1.806</v>
      </c>
      <c r="K70">
        <v>0.44400000000000001</v>
      </c>
      <c r="L70">
        <v>8.9899999999999997E-3</v>
      </c>
      <c r="M70">
        <v>0.92630000000000001</v>
      </c>
      <c r="N70">
        <v>1.8109999999999999</v>
      </c>
      <c r="O70">
        <v>2.6669999999999998</v>
      </c>
      <c r="P70">
        <v>30001</v>
      </c>
      <c r="Q70">
        <v>120000</v>
      </c>
      <c r="S70" t="s">
        <v>289</v>
      </c>
      <c r="T70">
        <v>4.0359999999999996</v>
      </c>
      <c r="U70">
        <v>1.2110000000000001</v>
      </c>
      <c r="V70">
        <v>3.2770000000000001E-2</v>
      </c>
      <c r="W70">
        <v>1.69</v>
      </c>
      <c r="X70">
        <v>4.0259999999999998</v>
      </c>
      <c r="Y70">
        <v>6.4710000000000001</v>
      </c>
      <c r="Z70">
        <v>30001</v>
      </c>
      <c r="AA70">
        <v>120000</v>
      </c>
    </row>
    <row r="71" spans="9:27" x14ac:dyDescent="0.25">
      <c r="I71" t="s">
        <v>615</v>
      </c>
      <c r="J71">
        <v>1.758</v>
      </c>
      <c r="K71">
        <v>0.47549999999999998</v>
      </c>
      <c r="L71">
        <v>9.1669999999999998E-3</v>
      </c>
      <c r="M71">
        <v>0.81399999999999995</v>
      </c>
      <c r="N71">
        <v>1.76</v>
      </c>
      <c r="O71">
        <v>2.6909999999999998</v>
      </c>
      <c r="P71">
        <v>30001</v>
      </c>
      <c r="Q71">
        <v>120000</v>
      </c>
      <c r="S71" t="s">
        <v>290</v>
      </c>
      <c r="T71">
        <v>2.702</v>
      </c>
      <c r="U71">
        <v>0.79090000000000005</v>
      </c>
      <c r="V71">
        <v>1.4800000000000001E-2</v>
      </c>
      <c r="W71">
        <v>1.131</v>
      </c>
      <c r="X71">
        <v>2.7029999999999998</v>
      </c>
      <c r="Y71">
        <v>4.266</v>
      </c>
      <c r="Z71">
        <v>30001</v>
      </c>
      <c r="AA71">
        <v>120000</v>
      </c>
    </row>
    <row r="72" spans="9:27" x14ac:dyDescent="0.25">
      <c r="I72" t="s">
        <v>616</v>
      </c>
      <c r="J72">
        <v>2.0209999999999999</v>
      </c>
      <c r="K72">
        <v>0.46450000000000002</v>
      </c>
      <c r="L72">
        <v>9.5429999999999994E-3</v>
      </c>
      <c r="M72">
        <v>1.1080000000000001</v>
      </c>
      <c r="N72">
        <v>2.02</v>
      </c>
      <c r="O72">
        <v>2.9239999999999999</v>
      </c>
      <c r="P72">
        <v>30001</v>
      </c>
      <c r="Q72">
        <v>120000</v>
      </c>
      <c r="S72" t="s">
        <v>291</v>
      </c>
      <c r="T72">
        <v>3.2759999999999998</v>
      </c>
      <c r="U72">
        <v>0.73529999999999995</v>
      </c>
      <c r="V72">
        <v>1.721E-2</v>
      </c>
      <c r="W72">
        <v>1.827</v>
      </c>
      <c r="X72">
        <v>3.2749999999999999</v>
      </c>
      <c r="Y72">
        <v>4.7140000000000004</v>
      </c>
      <c r="Z72">
        <v>30001</v>
      </c>
      <c r="AA72">
        <v>120000</v>
      </c>
    </row>
    <row r="73" spans="9:27" x14ac:dyDescent="0.25">
      <c r="I73" t="s">
        <v>617</v>
      </c>
      <c r="J73">
        <v>1.627</v>
      </c>
      <c r="K73">
        <v>0.49370000000000003</v>
      </c>
      <c r="L73">
        <v>9.2980000000000007E-3</v>
      </c>
      <c r="M73">
        <v>0.6371</v>
      </c>
      <c r="N73">
        <v>1.635</v>
      </c>
      <c r="O73">
        <v>2.5760000000000001</v>
      </c>
      <c r="P73">
        <v>30001</v>
      </c>
      <c r="Q73">
        <v>120000</v>
      </c>
      <c r="S73" t="s">
        <v>292</v>
      </c>
      <c r="T73">
        <v>3.0169999999999999</v>
      </c>
      <c r="U73">
        <v>0.95520000000000005</v>
      </c>
      <c r="V73">
        <v>1.958E-2</v>
      </c>
      <c r="W73">
        <v>1.2110000000000001</v>
      </c>
      <c r="X73">
        <v>2.9940000000000002</v>
      </c>
      <c r="Y73">
        <v>4.9480000000000004</v>
      </c>
      <c r="Z73">
        <v>30001</v>
      </c>
      <c r="AA73">
        <v>120000</v>
      </c>
    </row>
    <row r="74" spans="9:27" x14ac:dyDescent="0.25">
      <c r="I74" t="s">
        <v>618</v>
      </c>
      <c r="J74">
        <v>1.7609999999999999</v>
      </c>
      <c r="K74">
        <v>0.4451</v>
      </c>
      <c r="L74">
        <v>9.3279999999999995E-3</v>
      </c>
      <c r="M74">
        <v>0.87080000000000002</v>
      </c>
      <c r="N74">
        <v>1.7669999999999999</v>
      </c>
      <c r="O74">
        <v>2.6219999999999999</v>
      </c>
      <c r="P74">
        <v>30001</v>
      </c>
      <c r="Q74">
        <v>120000</v>
      </c>
      <c r="S74" t="s">
        <v>293</v>
      </c>
      <c r="T74">
        <v>1.665</v>
      </c>
      <c r="U74">
        <v>0.68640000000000001</v>
      </c>
      <c r="V74">
        <v>1.357E-2</v>
      </c>
      <c r="W74">
        <v>0.31140000000000001</v>
      </c>
      <c r="X74">
        <v>1.6679999999999999</v>
      </c>
      <c r="Y74">
        <v>3.0129999999999999</v>
      </c>
      <c r="Z74">
        <v>30001</v>
      </c>
      <c r="AA74">
        <v>120000</v>
      </c>
    </row>
    <row r="75" spans="9:27" x14ac:dyDescent="0.25">
      <c r="I75" t="s">
        <v>619</v>
      </c>
      <c r="J75">
        <v>1.9359999999999999</v>
      </c>
      <c r="K75">
        <v>0.46629999999999999</v>
      </c>
      <c r="L75">
        <v>9.4000000000000004E-3</v>
      </c>
      <c r="M75">
        <v>1.018</v>
      </c>
      <c r="N75">
        <v>1.9339999999999999</v>
      </c>
      <c r="O75">
        <v>2.863</v>
      </c>
      <c r="P75">
        <v>30001</v>
      </c>
      <c r="Q75">
        <v>120000</v>
      </c>
      <c r="S75" t="s">
        <v>294</v>
      </c>
      <c r="T75">
        <v>0.41039999999999999</v>
      </c>
      <c r="U75">
        <v>0.52939999999999998</v>
      </c>
      <c r="V75">
        <v>7.0889999999999998E-3</v>
      </c>
      <c r="W75">
        <v>-0.62709999999999999</v>
      </c>
      <c r="X75">
        <v>0.40679999999999999</v>
      </c>
      <c r="Y75">
        <v>1.472</v>
      </c>
      <c r="Z75">
        <v>30001</v>
      </c>
      <c r="AA75">
        <v>120000</v>
      </c>
    </row>
    <row r="76" spans="9:27" x14ac:dyDescent="0.25">
      <c r="I76" t="s">
        <v>620</v>
      </c>
      <c r="J76">
        <v>1.8580000000000001</v>
      </c>
      <c r="K76">
        <v>0.46760000000000002</v>
      </c>
      <c r="L76">
        <v>9.6790000000000001E-3</v>
      </c>
      <c r="M76">
        <v>0.9224</v>
      </c>
      <c r="N76">
        <v>1.861</v>
      </c>
      <c r="O76">
        <v>2.766</v>
      </c>
      <c r="P76">
        <v>30001</v>
      </c>
      <c r="Q76">
        <v>120000</v>
      </c>
      <c r="S76" t="s">
        <v>295</v>
      </c>
      <c r="T76">
        <v>0.60009999999999997</v>
      </c>
      <c r="U76">
        <v>0.38969999999999999</v>
      </c>
      <c r="V76">
        <v>3.8899999999999998E-3</v>
      </c>
      <c r="W76">
        <v>-0.18640000000000001</v>
      </c>
      <c r="X76">
        <v>0.60340000000000005</v>
      </c>
      <c r="Y76">
        <v>1.3660000000000001</v>
      </c>
      <c r="Z76">
        <v>30001</v>
      </c>
      <c r="AA76">
        <v>120000</v>
      </c>
    </row>
    <row r="77" spans="9:27" x14ac:dyDescent="0.25">
      <c r="I77" t="s">
        <v>621</v>
      </c>
      <c r="J77">
        <v>1.9590000000000001</v>
      </c>
      <c r="K77">
        <v>0.43080000000000002</v>
      </c>
      <c r="L77">
        <v>9.8670000000000008E-3</v>
      </c>
      <c r="M77">
        <v>1.109</v>
      </c>
      <c r="N77">
        <v>1.9610000000000001</v>
      </c>
      <c r="O77">
        <v>2.8</v>
      </c>
      <c r="P77">
        <v>30001</v>
      </c>
      <c r="Q77">
        <v>120000</v>
      </c>
      <c r="S77" t="s">
        <v>296</v>
      </c>
      <c r="T77">
        <v>0.69279999999999997</v>
      </c>
      <c r="U77">
        <v>0.34110000000000001</v>
      </c>
      <c r="V77">
        <v>3.9329999999999999E-3</v>
      </c>
      <c r="W77">
        <v>8.7159999999999998E-3</v>
      </c>
      <c r="X77">
        <v>0.69450000000000001</v>
      </c>
      <c r="Y77">
        <v>1.371</v>
      </c>
      <c r="Z77">
        <v>30001</v>
      </c>
      <c r="AA77">
        <v>120000</v>
      </c>
    </row>
    <row r="78" spans="9:27" x14ac:dyDescent="0.25">
      <c r="I78" t="s">
        <v>622</v>
      </c>
      <c r="J78">
        <v>1.9970000000000001</v>
      </c>
      <c r="K78">
        <v>0.43169999999999997</v>
      </c>
      <c r="L78">
        <v>9.9059999999999999E-3</v>
      </c>
      <c r="M78">
        <v>1.151</v>
      </c>
      <c r="N78">
        <v>2.0009999999999999</v>
      </c>
      <c r="O78">
        <v>2.843</v>
      </c>
      <c r="P78">
        <v>30001</v>
      </c>
      <c r="Q78">
        <v>120000</v>
      </c>
      <c r="S78" t="s">
        <v>297</v>
      </c>
      <c r="T78">
        <v>0.65200000000000002</v>
      </c>
      <c r="U78">
        <v>0.57299999999999995</v>
      </c>
      <c r="V78">
        <v>4.6129999999999999E-3</v>
      </c>
      <c r="W78">
        <v>-0.503</v>
      </c>
      <c r="X78">
        <v>0.65549999999999997</v>
      </c>
      <c r="Y78">
        <v>1.792</v>
      </c>
      <c r="Z78">
        <v>30001</v>
      </c>
      <c r="AA78">
        <v>120000</v>
      </c>
    </row>
    <row r="79" spans="9:27" x14ac:dyDescent="0.25">
      <c r="I79" t="s">
        <v>623</v>
      </c>
      <c r="J79">
        <v>1.863</v>
      </c>
      <c r="K79">
        <v>0.43459999999999999</v>
      </c>
      <c r="L79">
        <v>9.8110000000000003E-3</v>
      </c>
      <c r="M79">
        <v>0.99560000000000004</v>
      </c>
      <c r="N79">
        <v>1.8660000000000001</v>
      </c>
      <c r="O79">
        <v>2.7090000000000001</v>
      </c>
      <c r="P79">
        <v>30001</v>
      </c>
      <c r="Q79">
        <v>120000</v>
      </c>
      <c r="S79" t="s">
        <v>298</v>
      </c>
      <c r="T79">
        <v>-0.12640000000000001</v>
      </c>
      <c r="U79">
        <v>0.58069999999999999</v>
      </c>
      <c r="V79">
        <v>8.8839999999999995E-3</v>
      </c>
      <c r="W79">
        <v>-1.32</v>
      </c>
      <c r="X79">
        <v>-0.108</v>
      </c>
      <c r="Y79">
        <v>0.97330000000000005</v>
      </c>
      <c r="Z79">
        <v>30001</v>
      </c>
      <c r="AA79">
        <v>120000</v>
      </c>
    </row>
    <row r="80" spans="9:27" x14ac:dyDescent="0.25">
      <c r="I80" t="s">
        <v>624</v>
      </c>
      <c r="J80">
        <v>1.8540000000000001</v>
      </c>
      <c r="K80">
        <v>0.42109999999999997</v>
      </c>
      <c r="L80">
        <v>8.6350000000000003E-3</v>
      </c>
      <c r="M80">
        <v>1.028</v>
      </c>
      <c r="N80">
        <v>1.8540000000000001</v>
      </c>
      <c r="O80">
        <v>2.6819999999999999</v>
      </c>
      <c r="P80">
        <v>30001</v>
      </c>
      <c r="Q80">
        <v>120000</v>
      </c>
      <c r="S80" t="s">
        <v>299</v>
      </c>
      <c r="T80">
        <v>0.2472</v>
      </c>
      <c r="U80">
        <v>0.45269999999999999</v>
      </c>
      <c r="V80">
        <v>7.3920000000000001E-3</v>
      </c>
      <c r="W80">
        <v>-0.63570000000000004</v>
      </c>
      <c r="X80">
        <v>0.2397</v>
      </c>
      <c r="Y80">
        <v>1.163</v>
      </c>
      <c r="Z80">
        <v>30001</v>
      </c>
      <c r="AA80">
        <v>120000</v>
      </c>
    </row>
    <row r="81" spans="9:27" x14ac:dyDescent="0.25">
      <c r="I81" t="s">
        <v>625</v>
      </c>
      <c r="J81">
        <v>1.371</v>
      </c>
      <c r="K81">
        <v>0.51270000000000004</v>
      </c>
      <c r="L81">
        <v>1.0919999999999999E-2</v>
      </c>
      <c r="M81">
        <v>0.35449999999999998</v>
      </c>
      <c r="N81">
        <v>1.371</v>
      </c>
      <c r="O81">
        <v>2.3759999999999999</v>
      </c>
      <c r="P81">
        <v>30001</v>
      </c>
      <c r="Q81">
        <v>120000</v>
      </c>
      <c r="S81" t="s">
        <v>300</v>
      </c>
      <c r="T81">
        <v>0.36580000000000001</v>
      </c>
      <c r="U81">
        <v>0.47</v>
      </c>
      <c r="V81">
        <v>5.378E-3</v>
      </c>
      <c r="W81">
        <v>-0.57040000000000002</v>
      </c>
      <c r="X81">
        <v>0.36940000000000001</v>
      </c>
      <c r="Y81">
        <v>1.2909999999999999</v>
      </c>
      <c r="Z81">
        <v>30001</v>
      </c>
      <c r="AA81">
        <v>120000</v>
      </c>
    </row>
    <row r="82" spans="9:27" x14ac:dyDescent="0.25">
      <c r="I82" t="s">
        <v>626</v>
      </c>
      <c r="J82">
        <v>0.78100000000000003</v>
      </c>
      <c r="K82">
        <v>0.71060000000000001</v>
      </c>
      <c r="L82">
        <v>1.499E-2</v>
      </c>
      <c r="M82">
        <v>-0.68520000000000003</v>
      </c>
      <c r="N82">
        <v>0.80940000000000001</v>
      </c>
      <c r="O82">
        <v>2.1019999999999999</v>
      </c>
      <c r="P82">
        <v>30001</v>
      </c>
      <c r="Q82">
        <v>120000</v>
      </c>
      <c r="S82" t="s">
        <v>301</v>
      </c>
      <c r="T82">
        <v>0.72709999999999997</v>
      </c>
      <c r="U82">
        <v>0.60440000000000005</v>
      </c>
      <c r="V82">
        <v>5.8209999999999998E-3</v>
      </c>
      <c r="W82">
        <v>-0.46639999999999998</v>
      </c>
      <c r="X82">
        <v>0.72719999999999996</v>
      </c>
      <c r="Y82">
        <v>1.9279999999999999</v>
      </c>
      <c r="Z82">
        <v>30001</v>
      </c>
      <c r="AA82">
        <v>120000</v>
      </c>
    </row>
    <row r="83" spans="9:27" x14ac:dyDescent="0.25">
      <c r="I83" t="s">
        <v>627</v>
      </c>
      <c r="J83">
        <v>1.512</v>
      </c>
      <c r="K83">
        <v>0.47049999999999997</v>
      </c>
      <c r="L83">
        <v>7.391E-3</v>
      </c>
      <c r="M83">
        <v>0.64180000000000004</v>
      </c>
      <c r="N83">
        <v>1.4910000000000001</v>
      </c>
      <c r="O83">
        <v>2.504</v>
      </c>
      <c r="P83">
        <v>30001</v>
      </c>
      <c r="Q83">
        <v>120000</v>
      </c>
      <c r="S83" t="s">
        <v>302</v>
      </c>
      <c r="T83">
        <v>0.81169999999999998</v>
      </c>
      <c r="U83">
        <v>0.50009999999999999</v>
      </c>
      <c r="V83">
        <v>4.3080000000000002E-3</v>
      </c>
      <c r="W83">
        <v>-0.1845</v>
      </c>
      <c r="X83">
        <v>0.80869999999999997</v>
      </c>
      <c r="Y83">
        <v>1.8180000000000001</v>
      </c>
      <c r="Z83">
        <v>30001</v>
      </c>
      <c r="AA83">
        <v>120000</v>
      </c>
    </row>
    <row r="84" spans="9:27" x14ac:dyDescent="0.25">
      <c r="I84" t="s">
        <v>628</v>
      </c>
      <c r="J84">
        <v>1.5389999999999999</v>
      </c>
      <c r="K84">
        <v>0.504</v>
      </c>
      <c r="L84">
        <v>8.685E-3</v>
      </c>
      <c r="M84">
        <v>0.58720000000000006</v>
      </c>
      <c r="N84">
        <v>1.522</v>
      </c>
      <c r="O84">
        <v>2.5870000000000002</v>
      </c>
      <c r="P84">
        <v>30001</v>
      </c>
      <c r="Q84">
        <v>120000</v>
      </c>
      <c r="S84" t="s">
        <v>303</v>
      </c>
      <c r="T84">
        <v>0.63780000000000003</v>
      </c>
      <c r="U84">
        <v>0.46179999999999999</v>
      </c>
      <c r="V84">
        <v>5.6080000000000001E-3</v>
      </c>
      <c r="W84">
        <v>-0.29210000000000003</v>
      </c>
      <c r="X84">
        <v>0.64249999999999996</v>
      </c>
      <c r="Y84">
        <v>1.5469999999999999</v>
      </c>
      <c r="Z84">
        <v>30001</v>
      </c>
      <c r="AA84">
        <v>120000</v>
      </c>
    </row>
    <row r="85" spans="9:27" x14ac:dyDescent="0.25">
      <c r="I85" t="s">
        <v>629</v>
      </c>
      <c r="J85">
        <v>1.462</v>
      </c>
      <c r="K85">
        <v>0.36409999999999998</v>
      </c>
      <c r="L85">
        <v>6.4869999999999997E-3</v>
      </c>
      <c r="M85">
        <v>0.76119999999999999</v>
      </c>
      <c r="N85">
        <v>1.458</v>
      </c>
      <c r="O85">
        <v>2.1890000000000001</v>
      </c>
      <c r="P85">
        <v>30001</v>
      </c>
      <c r="Q85">
        <v>120000</v>
      </c>
      <c r="S85" t="s">
        <v>304</v>
      </c>
      <c r="T85">
        <v>2.0570000000000001E-2</v>
      </c>
      <c r="U85">
        <v>0.45750000000000002</v>
      </c>
      <c r="V85">
        <v>5.254E-3</v>
      </c>
      <c r="W85">
        <v>-0.88839999999999997</v>
      </c>
      <c r="X85">
        <v>2.068E-2</v>
      </c>
      <c r="Y85">
        <v>0.93079999999999996</v>
      </c>
      <c r="Z85">
        <v>30001</v>
      </c>
      <c r="AA85">
        <v>120000</v>
      </c>
    </row>
    <row r="86" spans="9:27" x14ac:dyDescent="0.25">
      <c r="I86" t="s">
        <v>630</v>
      </c>
      <c r="J86">
        <v>1.1240000000000001</v>
      </c>
      <c r="K86">
        <v>0.43020000000000003</v>
      </c>
      <c r="L86">
        <v>7.8709999999999995E-3</v>
      </c>
      <c r="M86">
        <v>0.25790000000000002</v>
      </c>
      <c r="N86">
        <v>1.133</v>
      </c>
      <c r="O86">
        <v>1.95</v>
      </c>
      <c r="P86">
        <v>30001</v>
      </c>
      <c r="Q86">
        <v>120000</v>
      </c>
      <c r="S86" t="s">
        <v>305</v>
      </c>
      <c r="T86">
        <v>1.2050000000000001</v>
      </c>
      <c r="U86">
        <v>0.54620000000000002</v>
      </c>
      <c r="V86">
        <v>8.8240000000000002E-3</v>
      </c>
      <c r="W86">
        <v>0.11409999999999999</v>
      </c>
      <c r="X86">
        <v>1.21</v>
      </c>
      <c r="Y86">
        <v>2.2759999999999998</v>
      </c>
      <c r="Z86">
        <v>30001</v>
      </c>
      <c r="AA86">
        <v>120000</v>
      </c>
    </row>
    <row r="87" spans="9:27" x14ac:dyDescent="0.25">
      <c r="I87" t="s">
        <v>631</v>
      </c>
      <c r="J87">
        <v>1.617</v>
      </c>
      <c r="K87">
        <v>0.4753</v>
      </c>
      <c r="L87">
        <v>8.0759999999999998E-3</v>
      </c>
      <c r="M87">
        <v>0.71809999999999996</v>
      </c>
      <c r="N87">
        <v>1.6040000000000001</v>
      </c>
      <c r="O87">
        <v>2.5950000000000002</v>
      </c>
      <c r="P87">
        <v>30001</v>
      </c>
      <c r="Q87">
        <v>120000</v>
      </c>
      <c r="S87" t="s">
        <v>306</v>
      </c>
      <c r="T87">
        <v>0.76249999999999996</v>
      </c>
      <c r="U87">
        <v>0.377</v>
      </c>
      <c r="V87">
        <v>3.947E-3</v>
      </c>
      <c r="W87">
        <v>1.6039999999999999E-2</v>
      </c>
      <c r="X87">
        <v>0.76100000000000001</v>
      </c>
      <c r="Y87">
        <v>1.518</v>
      </c>
      <c r="Z87">
        <v>30001</v>
      </c>
      <c r="AA87">
        <v>120000</v>
      </c>
    </row>
    <row r="88" spans="9:27" x14ac:dyDescent="0.25">
      <c r="I88" t="s">
        <v>632</v>
      </c>
      <c r="J88">
        <v>0.78620000000000001</v>
      </c>
      <c r="K88">
        <v>0.58450000000000002</v>
      </c>
      <c r="L88">
        <v>9.7730000000000004E-3</v>
      </c>
      <c r="M88">
        <v>-0.35049999999999998</v>
      </c>
      <c r="N88">
        <v>0.78500000000000003</v>
      </c>
      <c r="O88">
        <v>1.9359999999999999</v>
      </c>
      <c r="P88">
        <v>30001</v>
      </c>
      <c r="Q88">
        <v>120000</v>
      </c>
      <c r="S88" t="s">
        <v>307</v>
      </c>
      <c r="T88">
        <v>1.3049999999999999</v>
      </c>
      <c r="U88">
        <v>0.46139999999999998</v>
      </c>
      <c r="V88">
        <v>5.7549999999999997E-3</v>
      </c>
      <c r="W88">
        <v>0.39529999999999998</v>
      </c>
      <c r="X88">
        <v>1.3009999999999999</v>
      </c>
      <c r="Y88">
        <v>2.2240000000000002</v>
      </c>
      <c r="Z88">
        <v>30001</v>
      </c>
      <c r="AA88">
        <v>120000</v>
      </c>
    </row>
    <row r="89" spans="9:27" x14ac:dyDescent="0.25">
      <c r="I89" t="s">
        <v>633</v>
      </c>
      <c r="J89">
        <v>1.69</v>
      </c>
      <c r="K89">
        <v>0.50119999999999998</v>
      </c>
      <c r="L89">
        <v>8.2920000000000008E-3</v>
      </c>
      <c r="M89">
        <v>0.70589999999999997</v>
      </c>
      <c r="N89">
        <v>1.6890000000000001</v>
      </c>
      <c r="O89">
        <v>2.6760000000000002</v>
      </c>
      <c r="P89">
        <v>30001</v>
      </c>
      <c r="Q89">
        <v>120000</v>
      </c>
      <c r="S89" t="s">
        <v>308</v>
      </c>
      <c r="T89">
        <v>1.645</v>
      </c>
      <c r="U89">
        <v>0.65229999999999999</v>
      </c>
      <c r="V89">
        <v>1.142E-2</v>
      </c>
      <c r="W89">
        <v>0.36909999999999998</v>
      </c>
      <c r="X89">
        <v>1.647</v>
      </c>
      <c r="Y89">
        <v>2.9340000000000002</v>
      </c>
      <c r="Z89">
        <v>30001</v>
      </c>
      <c r="AA89">
        <v>120000</v>
      </c>
    </row>
    <row r="90" spans="9:27" x14ac:dyDescent="0.25">
      <c r="I90" t="s">
        <v>634</v>
      </c>
      <c r="J90">
        <v>2.1539999999999999</v>
      </c>
      <c r="K90">
        <v>0.53910000000000002</v>
      </c>
      <c r="L90">
        <v>9.4879999999999999E-3</v>
      </c>
      <c r="M90">
        <v>1.1120000000000001</v>
      </c>
      <c r="N90">
        <v>2.1469999999999998</v>
      </c>
      <c r="O90">
        <v>3.2160000000000002</v>
      </c>
      <c r="P90">
        <v>30001</v>
      </c>
      <c r="Q90">
        <v>120000</v>
      </c>
      <c r="S90" t="s">
        <v>309</v>
      </c>
      <c r="T90">
        <v>1.978</v>
      </c>
      <c r="U90">
        <v>0.78359999999999996</v>
      </c>
      <c r="V90">
        <v>1.49E-2</v>
      </c>
      <c r="W90">
        <v>0.4446</v>
      </c>
      <c r="X90">
        <v>1.978</v>
      </c>
      <c r="Y90">
        <v>3.5289999999999999</v>
      </c>
      <c r="Z90">
        <v>30001</v>
      </c>
      <c r="AA90">
        <v>120000</v>
      </c>
    </row>
    <row r="91" spans="9:27" x14ac:dyDescent="0.25">
      <c r="I91" t="s">
        <v>635</v>
      </c>
      <c r="J91">
        <v>2.161</v>
      </c>
      <c r="K91">
        <v>0.47349999999999998</v>
      </c>
      <c r="L91">
        <v>8.6149999999999994E-3</v>
      </c>
      <c r="M91">
        <v>1.2330000000000001</v>
      </c>
      <c r="N91">
        <v>2.1619999999999999</v>
      </c>
      <c r="O91">
        <v>3.085</v>
      </c>
      <c r="P91">
        <v>30001</v>
      </c>
      <c r="Q91">
        <v>120000</v>
      </c>
      <c r="S91" t="s">
        <v>310</v>
      </c>
      <c r="T91">
        <v>0.10299999999999999</v>
      </c>
      <c r="U91">
        <v>0.70989999999999998</v>
      </c>
      <c r="V91">
        <v>1.1650000000000001E-2</v>
      </c>
      <c r="W91">
        <v>-1.288</v>
      </c>
      <c r="X91">
        <v>9.8549999999999999E-2</v>
      </c>
      <c r="Y91">
        <v>1.51</v>
      </c>
      <c r="Z91">
        <v>30001</v>
      </c>
      <c r="AA91">
        <v>120000</v>
      </c>
    </row>
    <row r="92" spans="9:27" x14ac:dyDescent="0.25">
      <c r="I92" t="s">
        <v>636</v>
      </c>
      <c r="J92">
        <v>1.054</v>
      </c>
      <c r="K92">
        <v>0.47270000000000001</v>
      </c>
      <c r="L92">
        <v>6.1960000000000001E-3</v>
      </c>
      <c r="M92">
        <v>0.16520000000000001</v>
      </c>
      <c r="N92">
        <v>1.0369999999999999</v>
      </c>
      <c r="O92">
        <v>2.0339999999999998</v>
      </c>
      <c r="P92">
        <v>30001</v>
      </c>
      <c r="Q92">
        <v>120000</v>
      </c>
      <c r="S92" t="s">
        <v>311</v>
      </c>
      <c r="T92">
        <v>2.734</v>
      </c>
      <c r="U92">
        <v>1.1140000000000001</v>
      </c>
      <c r="V92">
        <v>2.946E-2</v>
      </c>
      <c r="W92">
        <v>0.58379999999999999</v>
      </c>
      <c r="X92">
        <v>2.726</v>
      </c>
      <c r="Y92">
        <v>4.97</v>
      </c>
      <c r="Z92">
        <v>30001</v>
      </c>
      <c r="AA92">
        <v>120000</v>
      </c>
    </row>
    <row r="93" spans="9:27" x14ac:dyDescent="0.25">
      <c r="I93" t="s">
        <v>637</v>
      </c>
      <c r="J93">
        <v>1.929</v>
      </c>
      <c r="K93">
        <v>0.57330000000000003</v>
      </c>
      <c r="L93">
        <v>9.7210000000000005E-3</v>
      </c>
      <c r="M93">
        <v>0.79679999999999995</v>
      </c>
      <c r="N93">
        <v>1.9330000000000001</v>
      </c>
      <c r="O93">
        <v>3.0459999999999998</v>
      </c>
      <c r="P93">
        <v>30001</v>
      </c>
      <c r="Q93">
        <v>120000</v>
      </c>
      <c r="S93" t="s">
        <v>312</v>
      </c>
      <c r="T93">
        <v>1.401</v>
      </c>
      <c r="U93">
        <v>0.6502</v>
      </c>
      <c r="V93">
        <v>8.7449999999999993E-3</v>
      </c>
      <c r="W93">
        <v>0.10879999999999999</v>
      </c>
      <c r="X93">
        <v>1.4019999999999999</v>
      </c>
      <c r="Y93">
        <v>2.6840000000000002</v>
      </c>
      <c r="Z93">
        <v>30001</v>
      </c>
      <c r="AA93">
        <v>120000</v>
      </c>
    </row>
    <row r="94" spans="9:27" x14ac:dyDescent="0.25">
      <c r="I94" t="s">
        <v>638</v>
      </c>
      <c r="J94">
        <v>2.016</v>
      </c>
      <c r="K94">
        <v>0.44429999999999997</v>
      </c>
      <c r="L94">
        <v>9.1889999999999993E-3</v>
      </c>
      <c r="M94">
        <v>1.1439999999999999</v>
      </c>
      <c r="N94">
        <v>2.0169999999999999</v>
      </c>
      <c r="O94">
        <v>2.8860000000000001</v>
      </c>
      <c r="P94">
        <v>30001</v>
      </c>
      <c r="Q94">
        <v>120000</v>
      </c>
      <c r="S94" t="s">
        <v>313</v>
      </c>
      <c r="T94">
        <v>1.974</v>
      </c>
      <c r="U94">
        <v>0.56420000000000003</v>
      </c>
      <c r="V94">
        <v>1.1089999999999999E-2</v>
      </c>
      <c r="W94">
        <v>0.85870000000000002</v>
      </c>
      <c r="X94">
        <v>1.974</v>
      </c>
      <c r="Y94">
        <v>3.0960000000000001</v>
      </c>
      <c r="Z94">
        <v>30001</v>
      </c>
      <c r="AA94">
        <v>120000</v>
      </c>
    </row>
    <row r="95" spans="9:27" x14ac:dyDescent="0.25">
      <c r="I95" t="s">
        <v>639</v>
      </c>
      <c r="J95">
        <v>2.02</v>
      </c>
      <c r="K95">
        <v>0.65780000000000005</v>
      </c>
      <c r="L95">
        <v>1.124E-2</v>
      </c>
      <c r="M95">
        <v>0.747</v>
      </c>
      <c r="N95">
        <v>2.0129999999999999</v>
      </c>
      <c r="O95">
        <v>3.3410000000000002</v>
      </c>
      <c r="P95">
        <v>30001</v>
      </c>
      <c r="Q95">
        <v>120000</v>
      </c>
      <c r="S95" t="s">
        <v>314</v>
      </c>
      <c r="T95">
        <v>1.716</v>
      </c>
      <c r="U95">
        <v>0.85550000000000004</v>
      </c>
      <c r="V95">
        <v>1.6109999999999999E-2</v>
      </c>
      <c r="W95">
        <v>6.3979999999999995E-2</v>
      </c>
      <c r="X95">
        <v>1.6990000000000001</v>
      </c>
      <c r="Y95">
        <v>3.4550000000000001</v>
      </c>
      <c r="Z95">
        <v>30001</v>
      </c>
      <c r="AA95">
        <v>120000</v>
      </c>
    </row>
    <row r="96" spans="9:27" x14ac:dyDescent="0.25">
      <c r="I96" t="s">
        <v>640</v>
      </c>
      <c r="J96">
        <v>2.149</v>
      </c>
      <c r="K96">
        <v>0.48070000000000002</v>
      </c>
      <c r="L96">
        <v>9.4470000000000005E-3</v>
      </c>
      <c r="M96">
        <v>1.1930000000000001</v>
      </c>
      <c r="N96">
        <v>2.153</v>
      </c>
      <c r="O96">
        <v>3.0819999999999999</v>
      </c>
      <c r="P96">
        <v>30001</v>
      </c>
      <c r="Q96">
        <v>120000</v>
      </c>
      <c r="S96" t="s">
        <v>315</v>
      </c>
      <c r="T96">
        <v>0.36320000000000002</v>
      </c>
      <c r="U96">
        <v>0.54949999999999999</v>
      </c>
      <c r="V96">
        <v>7.319E-3</v>
      </c>
      <c r="W96">
        <v>-0.72389999999999999</v>
      </c>
      <c r="X96">
        <v>0.36109999999999998</v>
      </c>
      <c r="Y96">
        <v>1.45</v>
      </c>
      <c r="Z96">
        <v>30001</v>
      </c>
      <c r="AA96">
        <v>120000</v>
      </c>
    </row>
    <row r="97" spans="9:27" x14ac:dyDescent="0.25">
      <c r="I97" t="s">
        <v>641</v>
      </c>
      <c r="J97">
        <v>1.748</v>
      </c>
      <c r="K97">
        <v>0.5796</v>
      </c>
      <c r="L97">
        <v>1.0630000000000001E-2</v>
      </c>
      <c r="M97">
        <v>0.59050000000000002</v>
      </c>
      <c r="N97">
        <v>1.7569999999999999</v>
      </c>
      <c r="O97">
        <v>2.8769999999999998</v>
      </c>
      <c r="P97">
        <v>30001</v>
      </c>
      <c r="Q97">
        <v>120000</v>
      </c>
      <c r="S97" t="s">
        <v>316</v>
      </c>
      <c r="T97">
        <v>0.18970000000000001</v>
      </c>
      <c r="U97">
        <v>0.49890000000000001</v>
      </c>
      <c r="V97">
        <v>7.267E-3</v>
      </c>
      <c r="W97">
        <v>-0.81699999999999995</v>
      </c>
      <c r="X97">
        <v>0.19450000000000001</v>
      </c>
      <c r="Y97">
        <v>1.163</v>
      </c>
      <c r="Z97">
        <v>30001</v>
      </c>
      <c r="AA97">
        <v>120000</v>
      </c>
    </row>
    <row r="98" spans="9:27" x14ac:dyDescent="0.25">
      <c r="I98" t="s">
        <v>642</v>
      </c>
      <c r="J98">
        <v>1.6180000000000001</v>
      </c>
      <c r="K98">
        <v>0.52539999999999998</v>
      </c>
      <c r="L98">
        <v>9.384E-3</v>
      </c>
      <c r="M98">
        <v>0.57379999999999998</v>
      </c>
      <c r="N98">
        <v>1.62</v>
      </c>
      <c r="O98">
        <v>2.641</v>
      </c>
      <c r="P98">
        <v>30001</v>
      </c>
      <c r="Q98">
        <v>120000</v>
      </c>
      <c r="S98" t="s">
        <v>317</v>
      </c>
      <c r="T98">
        <v>0.28239999999999998</v>
      </c>
      <c r="U98">
        <v>0.44119999999999998</v>
      </c>
      <c r="V98">
        <v>5.8539999999999998E-3</v>
      </c>
      <c r="W98">
        <v>-0.61299999999999999</v>
      </c>
      <c r="X98">
        <v>0.28860000000000002</v>
      </c>
      <c r="Y98">
        <v>1.145</v>
      </c>
      <c r="Z98">
        <v>30001</v>
      </c>
      <c r="AA98">
        <v>120000</v>
      </c>
    </row>
    <row r="99" spans="9:27" x14ac:dyDescent="0.25">
      <c r="I99" t="s">
        <v>643</v>
      </c>
      <c r="J99">
        <v>1.669</v>
      </c>
      <c r="K99">
        <v>0.66410000000000002</v>
      </c>
      <c r="L99">
        <v>1.154E-2</v>
      </c>
      <c r="M99">
        <v>0.31090000000000001</v>
      </c>
      <c r="N99">
        <v>1.6879999999999999</v>
      </c>
      <c r="O99">
        <v>2.9359999999999999</v>
      </c>
      <c r="P99">
        <v>30001</v>
      </c>
      <c r="Q99">
        <v>120000</v>
      </c>
      <c r="S99" t="s">
        <v>318</v>
      </c>
      <c r="T99">
        <v>0.24160000000000001</v>
      </c>
      <c r="U99">
        <v>0.65839999999999999</v>
      </c>
      <c r="V99">
        <v>7.7099999999999998E-3</v>
      </c>
      <c r="W99">
        <v>-1.0780000000000001</v>
      </c>
      <c r="X99">
        <v>0.24610000000000001</v>
      </c>
      <c r="Y99">
        <v>1.544</v>
      </c>
      <c r="Z99">
        <v>30001</v>
      </c>
      <c r="AA99">
        <v>120000</v>
      </c>
    </row>
    <row r="100" spans="9:27" x14ac:dyDescent="0.25">
      <c r="I100" t="s">
        <v>644</v>
      </c>
      <c r="J100">
        <v>1.319</v>
      </c>
      <c r="K100">
        <v>0.5333</v>
      </c>
      <c r="L100">
        <v>1.1180000000000001E-2</v>
      </c>
      <c r="M100">
        <v>0.2666</v>
      </c>
      <c r="N100">
        <v>1.3180000000000001</v>
      </c>
      <c r="O100">
        <v>2.3719999999999999</v>
      </c>
      <c r="P100">
        <v>30001</v>
      </c>
      <c r="Q100">
        <v>120000</v>
      </c>
      <c r="S100" t="s">
        <v>319</v>
      </c>
      <c r="T100">
        <v>-0.53680000000000005</v>
      </c>
      <c r="U100">
        <v>0.67010000000000003</v>
      </c>
      <c r="V100">
        <v>1.1180000000000001E-2</v>
      </c>
      <c r="W100">
        <v>-1.881</v>
      </c>
      <c r="X100">
        <v>-0.52629999999999999</v>
      </c>
      <c r="Y100">
        <v>0.75139999999999996</v>
      </c>
      <c r="Z100">
        <v>30001</v>
      </c>
      <c r="AA100">
        <v>120000</v>
      </c>
    </row>
    <row r="101" spans="9:27" x14ac:dyDescent="0.25">
      <c r="I101" t="s">
        <v>645</v>
      </c>
      <c r="J101">
        <v>1.1259999999999999</v>
      </c>
      <c r="K101">
        <v>0.54779999999999995</v>
      </c>
      <c r="L101">
        <v>1.008E-2</v>
      </c>
      <c r="M101">
        <v>4.802E-2</v>
      </c>
      <c r="N101">
        <v>1.127</v>
      </c>
      <c r="O101">
        <v>2.2120000000000002</v>
      </c>
      <c r="P101">
        <v>30001</v>
      </c>
      <c r="Q101">
        <v>120000</v>
      </c>
      <c r="S101" t="s">
        <v>320</v>
      </c>
      <c r="T101">
        <v>-0.16320000000000001</v>
      </c>
      <c r="U101">
        <v>0.52990000000000004</v>
      </c>
      <c r="V101">
        <v>8.6770000000000007E-3</v>
      </c>
      <c r="W101">
        <v>-1.171</v>
      </c>
      <c r="X101">
        <v>-0.1789</v>
      </c>
      <c r="Y101">
        <v>0.92490000000000006</v>
      </c>
      <c r="Z101">
        <v>30001</v>
      </c>
      <c r="AA101">
        <v>120000</v>
      </c>
    </row>
    <row r="102" spans="9:27" x14ac:dyDescent="0.25">
      <c r="I102" t="s">
        <v>646</v>
      </c>
      <c r="J102">
        <v>2.4940000000000002</v>
      </c>
      <c r="K102">
        <v>0.4803</v>
      </c>
      <c r="L102">
        <v>9.8499999999999994E-3</v>
      </c>
      <c r="M102">
        <v>1.569</v>
      </c>
      <c r="N102">
        <v>2.4889999999999999</v>
      </c>
      <c r="O102">
        <v>3.4460000000000002</v>
      </c>
      <c r="P102">
        <v>30001</v>
      </c>
      <c r="Q102">
        <v>120000</v>
      </c>
      <c r="S102" t="s">
        <v>321</v>
      </c>
      <c r="T102">
        <v>-4.4589999999999998E-2</v>
      </c>
      <c r="U102">
        <v>0.58109999999999995</v>
      </c>
      <c r="V102">
        <v>8.8590000000000006E-3</v>
      </c>
      <c r="W102">
        <v>-1.1919999999999999</v>
      </c>
      <c r="X102">
        <v>-4.2770000000000002E-2</v>
      </c>
      <c r="Y102">
        <v>1.0920000000000001</v>
      </c>
      <c r="Z102">
        <v>30001</v>
      </c>
      <c r="AA102">
        <v>120000</v>
      </c>
    </row>
    <row r="103" spans="9:27" x14ac:dyDescent="0.25">
      <c r="I103" t="s">
        <v>647</v>
      </c>
      <c r="J103">
        <v>2.3250000000000002</v>
      </c>
      <c r="K103">
        <v>0.61760000000000004</v>
      </c>
      <c r="L103">
        <v>1.2500000000000001E-2</v>
      </c>
      <c r="M103">
        <v>1.0640000000000001</v>
      </c>
      <c r="N103">
        <v>2.3319999999999999</v>
      </c>
      <c r="O103">
        <v>3.5070000000000001</v>
      </c>
      <c r="P103">
        <v>30001</v>
      </c>
      <c r="Q103">
        <v>120000</v>
      </c>
      <c r="S103" t="s">
        <v>322</v>
      </c>
      <c r="T103">
        <v>0.31669999999999998</v>
      </c>
      <c r="U103">
        <v>0.71089999999999998</v>
      </c>
      <c r="V103">
        <v>9.4330000000000004E-3</v>
      </c>
      <c r="W103">
        <v>-1.0960000000000001</v>
      </c>
      <c r="X103">
        <v>0.316</v>
      </c>
      <c r="Y103">
        <v>1.7230000000000001</v>
      </c>
      <c r="Z103">
        <v>30001</v>
      </c>
      <c r="AA103">
        <v>120000</v>
      </c>
    </row>
    <row r="104" spans="9:27" x14ac:dyDescent="0.25">
      <c r="I104" t="s">
        <v>648</v>
      </c>
      <c r="J104">
        <v>1.772</v>
      </c>
      <c r="K104">
        <v>0.38109999999999999</v>
      </c>
      <c r="L104">
        <v>7.5230000000000002E-3</v>
      </c>
      <c r="M104">
        <v>1.038</v>
      </c>
      <c r="N104">
        <v>1.7669999999999999</v>
      </c>
      <c r="O104">
        <v>2.5289999999999999</v>
      </c>
      <c r="P104">
        <v>30001</v>
      </c>
      <c r="Q104">
        <v>120000</v>
      </c>
      <c r="S104" t="s">
        <v>323</v>
      </c>
      <c r="T104">
        <v>0.40129999999999999</v>
      </c>
      <c r="U104">
        <v>0.58389999999999997</v>
      </c>
      <c r="V104">
        <v>6.7060000000000002E-3</v>
      </c>
      <c r="W104">
        <v>-0.76339999999999997</v>
      </c>
      <c r="X104">
        <v>0.40300000000000002</v>
      </c>
      <c r="Y104">
        <v>1.56</v>
      </c>
      <c r="Z104">
        <v>30001</v>
      </c>
      <c r="AA104">
        <v>120000</v>
      </c>
    </row>
    <row r="105" spans="9:27" x14ac:dyDescent="0.25">
      <c r="I105" t="s">
        <v>649</v>
      </c>
      <c r="J105">
        <v>2.0190000000000001</v>
      </c>
      <c r="K105">
        <v>0.41589999999999999</v>
      </c>
      <c r="L105">
        <v>8.8400000000000006E-3</v>
      </c>
      <c r="M105">
        <v>1.2110000000000001</v>
      </c>
      <c r="N105">
        <v>2.0179999999999998</v>
      </c>
      <c r="O105">
        <v>2.839</v>
      </c>
      <c r="P105">
        <v>30001</v>
      </c>
      <c r="Q105">
        <v>120000</v>
      </c>
      <c r="S105" t="s">
        <v>324</v>
      </c>
      <c r="T105">
        <v>0.22739999999999999</v>
      </c>
      <c r="U105">
        <v>0.56930000000000003</v>
      </c>
      <c r="V105">
        <v>8.5909999999999997E-3</v>
      </c>
      <c r="W105">
        <v>-0.91390000000000005</v>
      </c>
      <c r="X105">
        <v>0.23350000000000001</v>
      </c>
      <c r="Y105">
        <v>1.3340000000000001</v>
      </c>
      <c r="Z105">
        <v>30001</v>
      </c>
      <c r="AA105">
        <v>120000</v>
      </c>
    </row>
    <row r="106" spans="9:27" x14ac:dyDescent="0.25">
      <c r="I106" t="s">
        <v>650</v>
      </c>
      <c r="J106">
        <v>2.0630000000000002</v>
      </c>
      <c r="K106">
        <v>0.52980000000000005</v>
      </c>
      <c r="L106">
        <v>9.7249999999999993E-3</v>
      </c>
      <c r="M106">
        <v>1.0649999999999999</v>
      </c>
      <c r="N106">
        <v>2.0459999999999998</v>
      </c>
      <c r="O106">
        <v>3.1579999999999999</v>
      </c>
      <c r="P106">
        <v>30001</v>
      </c>
      <c r="Q106">
        <v>120000</v>
      </c>
      <c r="S106" t="s">
        <v>325</v>
      </c>
      <c r="T106">
        <v>-0.38979999999999998</v>
      </c>
      <c r="U106">
        <v>0.59240000000000004</v>
      </c>
      <c r="V106">
        <v>8.8159999999999992E-3</v>
      </c>
      <c r="W106">
        <v>-1.5660000000000001</v>
      </c>
      <c r="X106">
        <v>-0.38950000000000001</v>
      </c>
      <c r="Y106">
        <v>0.77690000000000003</v>
      </c>
      <c r="Z106">
        <v>30001</v>
      </c>
      <c r="AA106">
        <v>120000</v>
      </c>
    </row>
    <row r="107" spans="9:27" x14ac:dyDescent="0.25">
      <c r="I107" t="s">
        <v>651</v>
      </c>
      <c r="J107">
        <v>1.871</v>
      </c>
      <c r="K107">
        <v>0.46189999999999998</v>
      </c>
      <c r="L107">
        <v>8.6829999999999997E-3</v>
      </c>
      <c r="M107">
        <v>0.96860000000000002</v>
      </c>
      <c r="N107">
        <v>1.87</v>
      </c>
      <c r="O107">
        <v>2.7839999999999998</v>
      </c>
      <c r="P107">
        <v>30001</v>
      </c>
      <c r="Q107">
        <v>120000</v>
      </c>
      <c r="S107" t="s">
        <v>326</v>
      </c>
      <c r="T107">
        <v>0.79490000000000005</v>
      </c>
      <c r="U107">
        <v>0.62090000000000001</v>
      </c>
      <c r="V107">
        <v>1.051E-2</v>
      </c>
      <c r="W107">
        <v>-0.4446</v>
      </c>
      <c r="X107">
        <v>0.79930000000000001</v>
      </c>
      <c r="Y107">
        <v>2.0059999999999998</v>
      </c>
      <c r="Z107">
        <v>30001</v>
      </c>
      <c r="AA107">
        <v>120000</v>
      </c>
    </row>
    <row r="108" spans="9:27" x14ac:dyDescent="0.25">
      <c r="I108" t="s">
        <v>652</v>
      </c>
      <c r="J108">
        <v>2.0979999999999999</v>
      </c>
      <c r="K108">
        <v>0.46600000000000003</v>
      </c>
      <c r="L108">
        <v>9.2200000000000008E-3</v>
      </c>
      <c r="M108">
        <v>1.208</v>
      </c>
      <c r="N108">
        <v>2.09</v>
      </c>
      <c r="O108">
        <v>3.0409999999999999</v>
      </c>
      <c r="P108">
        <v>30001</v>
      </c>
      <c r="Q108">
        <v>120000</v>
      </c>
      <c r="S108" t="s">
        <v>327</v>
      </c>
      <c r="T108">
        <v>0.35210000000000002</v>
      </c>
      <c r="U108">
        <v>0.49419999999999997</v>
      </c>
      <c r="V108">
        <v>7.3220000000000004E-3</v>
      </c>
      <c r="W108">
        <v>-0.63600000000000001</v>
      </c>
      <c r="X108">
        <v>0.35249999999999998</v>
      </c>
      <c r="Y108">
        <v>1.33</v>
      </c>
      <c r="Z108">
        <v>30001</v>
      </c>
      <c r="AA108">
        <v>120000</v>
      </c>
    </row>
    <row r="109" spans="9:27" x14ac:dyDescent="0.25">
      <c r="I109" t="s">
        <v>653</v>
      </c>
      <c r="J109">
        <v>2.4830000000000001</v>
      </c>
      <c r="K109">
        <v>0.53800000000000003</v>
      </c>
      <c r="L109">
        <v>1.086E-2</v>
      </c>
      <c r="M109">
        <v>1.429</v>
      </c>
      <c r="N109">
        <v>2.4860000000000002</v>
      </c>
      <c r="O109">
        <v>3.5350000000000001</v>
      </c>
      <c r="P109">
        <v>30001</v>
      </c>
      <c r="Q109">
        <v>120000</v>
      </c>
      <c r="S109" t="s">
        <v>328</v>
      </c>
      <c r="T109">
        <v>0.89470000000000005</v>
      </c>
      <c r="U109">
        <v>0.58299999999999996</v>
      </c>
      <c r="V109">
        <v>9.0480000000000005E-3</v>
      </c>
      <c r="W109">
        <v>-0.2666</v>
      </c>
      <c r="X109">
        <v>0.89690000000000003</v>
      </c>
      <c r="Y109">
        <v>2.0369999999999999</v>
      </c>
      <c r="Z109">
        <v>30001</v>
      </c>
      <c r="AA109">
        <v>120000</v>
      </c>
    </row>
    <row r="110" spans="9:27" x14ac:dyDescent="0.25">
      <c r="I110" t="s">
        <v>654</v>
      </c>
      <c r="J110">
        <v>2.6859999999999999</v>
      </c>
      <c r="K110">
        <v>0.54310000000000003</v>
      </c>
      <c r="L110">
        <v>1.0240000000000001E-2</v>
      </c>
      <c r="M110">
        <v>1.639</v>
      </c>
      <c r="N110">
        <v>2.6779999999999999</v>
      </c>
      <c r="O110">
        <v>3.7669999999999999</v>
      </c>
      <c r="P110">
        <v>30001</v>
      </c>
      <c r="Q110">
        <v>120000</v>
      </c>
      <c r="S110" t="s">
        <v>329</v>
      </c>
      <c r="T110">
        <v>1.234</v>
      </c>
      <c r="U110">
        <v>0.71830000000000005</v>
      </c>
      <c r="V110">
        <v>1.281E-2</v>
      </c>
      <c r="W110">
        <v>-0.17599999999999999</v>
      </c>
      <c r="X110">
        <v>1.2330000000000001</v>
      </c>
      <c r="Y110">
        <v>2.65</v>
      </c>
      <c r="Z110">
        <v>30001</v>
      </c>
      <c r="AA110">
        <v>120000</v>
      </c>
    </row>
    <row r="111" spans="9:27" x14ac:dyDescent="0.25">
      <c r="I111" t="s">
        <v>655</v>
      </c>
      <c r="J111">
        <v>2.359</v>
      </c>
      <c r="K111">
        <v>0.54669999999999996</v>
      </c>
      <c r="L111">
        <v>9.9749999999999995E-3</v>
      </c>
      <c r="M111">
        <v>1.274</v>
      </c>
      <c r="N111">
        <v>2.3620000000000001</v>
      </c>
      <c r="O111">
        <v>3.4249999999999998</v>
      </c>
      <c r="P111">
        <v>30001</v>
      </c>
      <c r="Q111">
        <v>120000</v>
      </c>
      <c r="S111" t="s">
        <v>330</v>
      </c>
      <c r="T111">
        <v>1.5669999999999999</v>
      </c>
      <c r="U111">
        <v>0.85819999999999996</v>
      </c>
      <c r="V111">
        <v>1.6820000000000002E-2</v>
      </c>
      <c r="W111">
        <v>-0.12540000000000001</v>
      </c>
      <c r="X111">
        <v>1.5609999999999999</v>
      </c>
      <c r="Y111">
        <v>3.2450000000000001</v>
      </c>
      <c r="Z111">
        <v>30001</v>
      </c>
      <c r="AA111">
        <v>120000</v>
      </c>
    </row>
    <row r="112" spans="9:27" x14ac:dyDescent="0.25">
      <c r="I112" t="s">
        <v>656</v>
      </c>
      <c r="J112">
        <v>2.8010000000000002</v>
      </c>
      <c r="K112">
        <v>0.66820000000000002</v>
      </c>
      <c r="L112">
        <v>1.3679999999999999E-2</v>
      </c>
      <c r="M112">
        <v>1.5049999999999999</v>
      </c>
      <c r="N112">
        <v>2.802</v>
      </c>
      <c r="O112">
        <v>4.1310000000000002</v>
      </c>
      <c r="P112">
        <v>30001</v>
      </c>
      <c r="Q112">
        <v>120000</v>
      </c>
      <c r="S112" t="s">
        <v>331</v>
      </c>
      <c r="T112">
        <v>-0.30740000000000001</v>
      </c>
      <c r="U112">
        <v>0.79510000000000003</v>
      </c>
      <c r="V112">
        <v>1.426E-2</v>
      </c>
      <c r="W112">
        <v>-1.867</v>
      </c>
      <c r="X112">
        <v>-0.311</v>
      </c>
      <c r="Y112">
        <v>1.2629999999999999</v>
      </c>
      <c r="Z112">
        <v>30001</v>
      </c>
      <c r="AA112">
        <v>120000</v>
      </c>
    </row>
    <row r="113" spans="9:27" x14ac:dyDescent="0.25">
      <c r="I113" t="s">
        <v>657</v>
      </c>
      <c r="J113">
        <v>2.8940000000000001</v>
      </c>
      <c r="K113">
        <v>0.66710000000000003</v>
      </c>
      <c r="L113">
        <v>1.341E-2</v>
      </c>
      <c r="M113">
        <v>1.59</v>
      </c>
      <c r="N113">
        <v>2.8969999999999998</v>
      </c>
      <c r="O113">
        <v>4.2009999999999996</v>
      </c>
      <c r="P113">
        <v>30001</v>
      </c>
      <c r="Q113">
        <v>120000</v>
      </c>
      <c r="S113" t="s">
        <v>332</v>
      </c>
      <c r="T113">
        <v>2.323</v>
      </c>
      <c r="U113">
        <v>1.1559999999999999</v>
      </c>
      <c r="V113">
        <v>3.0269999999999998E-2</v>
      </c>
      <c r="W113">
        <v>0.1014</v>
      </c>
      <c r="X113">
        <v>2.319</v>
      </c>
      <c r="Y113">
        <v>4.6459999999999999</v>
      </c>
      <c r="Z113">
        <v>30001</v>
      </c>
      <c r="AA113">
        <v>120000</v>
      </c>
    </row>
    <row r="114" spans="9:27" x14ac:dyDescent="0.25">
      <c r="I114" t="s">
        <v>658</v>
      </c>
      <c r="J114">
        <v>3.18</v>
      </c>
      <c r="K114">
        <v>0.78610000000000002</v>
      </c>
      <c r="L114">
        <v>1.7170000000000001E-2</v>
      </c>
      <c r="M114">
        <v>1.615</v>
      </c>
      <c r="N114">
        <v>3.1869999999999998</v>
      </c>
      <c r="O114">
        <v>4.7130000000000001</v>
      </c>
      <c r="P114">
        <v>30001</v>
      </c>
      <c r="Q114">
        <v>120000</v>
      </c>
      <c r="S114" t="s">
        <v>333</v>
      </c>
      <c r="T114">
        <v>0.99029999999999996</v>
      </c>
      <c r="U114">
        <v>0.72250000000000003</v>
      </c>
      <c r="V114">
        <v>1.0659999999999999E-2</v>
      </c>
      <c r="W114">
        <v>-0.44009999999999999</v>
      </c>
      <c r="X114">
        <v>0.99260000000000004</v>
      </c>
      <c r="Y114">
        <v>2.4140000000000001</v>
      </c>
      <c r="Z114">
        <v>30001</v>
      </c>
      <c r="AA114">
        <v>120000</v>
      </c>
    </row>
    <row r="115" spans="9:27" x14ac:dyDescent="0.25">
      <c r="I115" t="s">
        <v>659</v>
      </c>
      <c r="J115">
        <v>1.306</v>
      </c>
      <c r="K115">
        <v>0.71140000000000003</v>
      </c>
      <c r="L115">
        <v>1.4840000000000001E-2</v>
      </c>
      <c r="M115">
        <v>-8.9370000000000005E-2</v>
      </c>
      <c r="N115">
        <v>1.302</v>
      </c>
      <c r="O115">
        <v>2.6949999999999998</v>
      </c>
      <c r="P115">
        <v>30001</v>
      </c>
      <c r="Q115">
        <v>120000</v>
      </c>
      <c r="S115" t="s">
        <v>334</v>
      </c>
      <c r="T115">
        <v>1.5640000000000001</v>
      </c>
      <c r="U115">
        <v>0.65149999999999997</v>
      </c>
      <c r="V115">
        <v>1.298E-2</v>
      </c>
      <c r="W115">
        <v>0.2777</v>
      </c>
      <c r="X115">
        <v>1.5620000000000001</v>
      </c>
      <c r="Y115">
        <v>2.8439999999999999</v>
      </c>
      <c r="Z115">
        <v>30001</v>
      </c>
      <c r="AA115">
        <v>120000</v>
      </c>
    </row>
    <row r="116" spans="9:27" x14ac:dyDescent="0.25">
      <c r="I116" t="s">
        <v>660</v>
      </c>
      <c r="J116">
        <v>3.9359999999999999</v>
      </c>
      <c r="K116">
        <v>1.111</v>
      </c>
      <c r="L116">
        <v>3.107E-2</v>
      </c>
      <c r="M116">
        <v>1.8049999999999999</v>
      </c>
      <c r="N116">
        <v>3.9340000000000002</v>
      </c>
      <c r="O116">
        <v>6.1619999999999999</v>
      </c>
      <c r="P116">
        <v>30001</v>
      </c>
      <c r="Q116">
        <v>120000</v>
      </c>
      <c r="S116" t="s">
        <v>335</v>
      </c>
      <c r="T116">
        <v>1.3049999999999999</v>
      </c>
      <c r="U116">
        <v>0.90310000000000001</v>
      </c>
      <c r="V116">
        <v>1.6709999999999999E-2</v>
      </c>
      <c r="W116">
        <v>-0.44040000000000001</v>
      </c>
      <c r="X116">
        <v>1.2929999999999999</v>
      </c>
      <c r="Y116">
        <v>3.129</v>
      </c>
      <c r="Z116">
        <v>30001</v>
      </c>
      <c r="AA116">
        <v>120000</v>
      </c>
    </row>
    <row r="117" spans="9:27" x14ac:dyDescent="0.25">
      <c r="I117" t="s">
        <v>661</v>
      </c>
      <c r="J117">
        <v>2.6040000000000001</v>
      </c>
      <c r="K117">
        <v>0.62319999999999998</v>
      </c>
      <c r="L117">
        <v>1.106E-2</v>
      </c>
      <c r="M117">
        <v>1.38</v>
      </c>
      <c r="N117">
        <v>2.601</v>
      </c>
      <c r="O117">
        <v>3.8319999999999999</v>
      </c>
      <c r="P117">
        <v>30001</v>
      </c>
      <c r="Q117">
        <v>120000</v>
      </c>
      <c r="S117" t="s">
        <v>336</v>
      </c>
      <c r="T117">
        <v>-4.7190000000000003E-2</v>
      </c>
      <c r="U117">
        <v>0.55049999999999999</v>
      </c>
      <c r="V117">
        <v>5.9810000000000002E-3</v>
      </c>
      <c r="W117">
        <v>-1.145</v>
      </c>
      <c r="X117">
        <v>-4.505E-2</v>
      </c>
      <c r="Y117">
        <v>1.0389999999999999</v>
      </c>
      <c r="Z117">
        <v>30001</v>
      </c>
      <c r="AA117">
        <v>120000</v>
      </c>
    </row>
    <row r="118" spans="9:27" x14ac:dyDescent="0.25">
      <c r="I118" t="s">
        <v>662</v>
      </c>
      <c r="J118">
        <v>3.1589999999999998</v>
      </c>
      <c r="K118">
        <v>0.55820000000000003</v>
      </c>
      <c r="L118">
        <v>1.26E-2</v>
      </c>
      <c r="M118">
        <v>2.0720000000000001</v>
      </c>
      <c r="N118">
        <v>3.1549999999999998</v>
      </c>
      <c r="O118">
        <v>4.274</v>
      </c>
      <c r="P118">
        <v>30001</v>
      </c>
      <c r="Q118">
        <v>120000</v>
      </c>
      <c r="S118" t="s">
        <v>337</v>
      </c>
      <c r="T118">
        <v>9.2630000000000004E-2</v>
      </c>
      <c r="U118">
        <v>0.29470000000000002</v>
      </c>
      <c r="V118">
        <v>3.5360000000000001E-3</v>
      </c>
      <c r="W118">
        <v>-0.4839</v>
      </c>
      <c r="X118">
        <v>8.9679999999999996E-2</v>
      </c>
      <c r="Y118">
        <v>0.68799999999999994</v>
      </c>
      <c r="Z118">
        <v>30001</v>
      </c>
      <c r="AA118">
        <v>120000</v>
      </c>
    </row>
    <row r="119" spans="9:27" x14ac:dyDescent="0.25">
      <c r="I119" t="s">
        <v>663</v>
      </c>
      <c r="J119">
        <v>3.1970000000000001</v>
      </c>
      <c r="K119">
        <v>0.67579999999999996</v>
      </c>
      <c r="L119">
        <v>1.6209999999999999E-2</v>
      </c>
      <c r="M119">
        <v>1.8919999999999999</v>
      </c>
      <c r="N119">
        <v>3.1859999999999999</v>
      </c>
      <c r="O119">
        <v>4.556</v>
      </c>
      <c r="P119">
        <v>30001</v>
      </c>
      <c r="Q119">
        <v>120000</v>
      </c>
      <c r="S119" t="s">
        <v>338</v>
      </c>
      <c r="T119">
        <v>5.1880000000000003E-2</v>
      </c>
      <c r="U119">
        <v>0.54920000000000002</v>
      </c>
      <c r="V119">
        <v>4.646E-3</v>
      </c>
      <c r="W119">
        <v>-1.04</v>
      </c>
      <c r="X119">
        <v>4.743E-2</v>
      </c>
      <c r="Y119">
        <v>1.1719999999999999</v>
      </c>
      <c r="Z119">
        <v>30001</v>
      </c>
      <c r="AA119">
        <v>120000</v>
      </c>
    </row>
    <row r="120" spans="9:27" x14ac:dyDescent="0.25">
      <c r="I120" t="s">
        <v>664</v>
      </c>
      <c r="J120">
        <v>2.919</v>
      </c>
      <c r="K120">
        <v>0.81379999999999997</v>
      </c>
      <c r="L120">
        <v>1.779E-2</v>
      </c>
      <c r="M120">
        <v>1.371</v>
      </c>
      <c r="N120">
        <v>2.9020000000000001</v>
      </c>
      <c r="O120">
        <v>4.5549999999999997</v>
      </c>
      <c r="P120">
        <v>30001</v>
      </c>
      <c r="Q120">
        <v>120000</v>
      </c>
      <c r="S120" t="s">
        <v>339</v>
      </c>
      <c r="T120">
        <v>-0.72650000000000003</v>
      </c>
      <c r="U120">
        <v>0.56120000000000003</v>
      </c>
      <c r="V120">
        <v>9.2440000000000005E-3</v>
      </c>
      <c r="W120">
        <v>-1.885</v>
      </c>
      <c r="X120">
        <v>-0.7117</v>
      </c>
      <c r="Y120">
        <v>0.3347</v>
      </c>
      <c r="Z120">
        <v>30001</v>
      </c>
      <c r="AA120">
        <v>120000</v>
      </c>
    </row>
    <row r="121" spans="9:27" x14ac:dyDescent="0.25">
      <c r="I121" t="s">
        <v>665</v>
      </c>
      <c r="J121">
        <v>1.5660000000000001</v>
      </c>
      <c r="K121">
        <v>0.52829999999999999</v>
      </c>
      <c r="L121">
        <v>1.098E-2</v>
      </c>
      <c r="M121">
        <v>0.51100000000000001</v>
      </c>
      <c r="N121">
        <v>1.569</v>
      </c>
      <c r="O121">
        <v>2.5979999999999999</v>
      </c>
      <c r="P121">
        <v>30001</v>
      </c>
      <c r="Q121">
        <v>120000</v>
      </c>
      <c r="S121" t="s">
        <v>340</v>
      </c>
      <c r="T121">
        <v>-0.35289999999999999</v>
      </c>
      <c r="U121">
        <v>0.44440000000000002</v>
      </c>
      <c r="V121">
        <v>8.2950000000000003E-3</v>
      </c>
      <c r="W121">
        <v>-1.1919999999999999</v>
      </c>
      <c r="X121">
        <v>-0.36659999999999998</v>
      </c>
      <c r="Y121">
        <v>0.55310000000000004</v>
      </c>
      <c r="Z121">
        <v>30001</v>
      </c>
      <c r="AA121">
        <v>120000</v>
      </c>
    </row>
    <row r="122" spans="9:27" x14ac:dyDescent="0.25">
      <c r="I122" t="s">
        <v>666</v>
      </c>
      <c r="J122">
        <v>-0.28539999999999999</v>
      </c>
      <c r="K122">
        <v>0.58030000000000004</v>
      </c>
      <c r="L122">
        <v>1.24E-2</v>
      </c>
      <c r="M122">
        <v>-1.4430000000000001</v>
      </c>
      <c r="N122">
        <v>-0.27929999999999999</v>
      </c>
      <c r="O122">
        <v>0.85419999999999996</v>
      </c>
      <c r="P122">
        <v>30001</v>
      </c>
      <c r="Q122">
        <v>120000</v>
      </c>
      <c r="S122" t="s">
        <v>341</v>
      </c>
      <c r="T122">
        <v>-0.23430000000000001</v>
      </c>
      <c r="U122">
        <v>0.46539999999999998</v>
      </c>
      <c r="V122">
        <v>6.4900000000000001E-3</v>
      </c>
      <c r="W122">
        <v>-1.157</v>
      </c>
      <c r="X122">
        <v>-0.23100000000000001</v>
      </c>
      <c r="Y122">
        <v>0.67220000000000002</v>
      </c>
      <c r="Z122">
        <v>30001</v>
      </c>
      <c r="AA122">
        <v>120000</v>
      </c>
    </row>
    <row r="123" spans="9:27" x14ac:dyDescent="0.25">
      <c r="I123" t="s">
        <v>667</v>
      </c>
      <c r="J123">
        <v>-0.31580000000000003</v>
      </c>
      <c r="K123">
        <v>0.66349999999999998</v>
      </c>
      <c r="L123">
        <v>1.242E-2</v>
      </c>
      <c r="M123">
        <v>-1.6519999999999999</v>
      </c>
      <c r="N123">
        <v>-0.30809999999999998</v>
      </c>
      <c r="O123">
        <v>0.97399999999999998</v>
      </c>
      <c r="P123">
        <v>30001</v>
      </c>
      <c r="Q123">
        <v>120000</v>
      </c>
      <c r="S123" t="s">
        <v>342</v>
      </c>
      <c r="T123">
        <v>0.127</v>
      </c>
      <c r="U123">
        <v>0.61</v>
      </c>
      <c r="V123">
        <v>7.0020000000000004E-3</v>
      </c>
      <c r="W123">
        <v>-1.077</v>
      </c>
      <c r="X123">
        <v>0.12870000000000001</v>
      </c>
      <c r="Y123">
        <v>1.3440000000000001</v>
      </c>
      <c r="Z123">
        <v>30001</v>
      </c>
      <c r="AA123">
        <v>120000</v>
      </c>
    </row>
    <row r="124" spans="9:27" x14ac:dyDescent="0.25">
      <c r="I124" t="s">
        <v>668</v>
      </c>
      <c r="J124">
        <v>0.96809999999999996</v>
      </c>
      <c r="K124">
        <v>0.4133</v>
      </c>
      <c r="L124">
        <v>6.8269999999999997E-3</v>
      </c>
      <c r="M124">
        <v>0.15770000000000001</v>
      </c>
      <c r="N124">
        <v>0.96930000000000005</v>
      </c>
      <c r="O124">
        <v>1.7789999999999999</v>
      </c>
      <c r="P124">
        <v>30001</v>
      </c>
      <c r="Q124">
        <v>120000</v>
      </c>
      <c r="S124" t="s">
        <v>343</v>
      </c>
      <c r="T124">
        <v>0.21160000000000001</v>
      </c>
      <c r="U124">
        <v>0.46429999999999999</v>
      </c>
      <c r="V124">
        <v>3.9550000000000002E-3</v>
      </c>
      <c r="W124">
        <v>-0.71860000000000002</v>
      </c>
      <c r="X124">
        <v>0.21210000000000001</v>
      </c>
      <c r="Y124">
        <v>1.1439999999999999</v>
      </c>
      <c r="Z124">
        <v>30001</v>
      </c>
      <c r="AA124">
        <v>120000</v>
      </c>
    </row>
    <row r="125" spans="9:27" x14ac:dyDescent="0.25">
      <c r="I125" t="s">
        <v>669</v>
      </c>
      <c r="J125">
        <v>1.0329999999999999</v>
      </c>
      <c r="K125">
        <v>0.48980000000000001</v>
      </c>
      <c r="L125">
        <v>7.8270000000000006E-3</v>
      </c>
      <c r="M125">
        <v>5.5480000000000002E-2</v>
      </c>
      <c r="N125">
        <v>1.0329999999999999</v>
      </c>
      <c r="O125">
        <v>1.99</v>
      </c>
      <c r="P125">
        <v>30001</v>
      </c>
      <c r="Q125">
        <v>120000</v>
      </c>
      <c r="S125" t="s">
        <v>344</v>
      </c>
      <c r="T125">
        <v>3.7679999999999998E-2</v>
      </c>
      <c r="U125">
        <v>0.438</v>
      </c>
      <c r="V125">
        <v>6.0000000000000001E-3</v>
      </c>
      <c r="W125">
        <v>-0.84699999999999998</v>
      </c>
      <c r="X125">
        <v>4.4060000000000002E-2</v>
      </c>
      <c r="Y125">
        <v>0.88980000000000004</v>
      </c>
      <c r="Z125">
        <v>30001</v>
      </c>
      <c r="AA125">
        <v>120000</v>
      </c>
    </row>
    <row r="126" spans="9:27" x14ac:dyDescent="0.25">
      <c r="I126" t="s">
        <v>670</v>
      </c>
      <c r="J126">
        <v>1.387</v>
      </c>
      <c r="K126">
        <v>0.48859999999999998</v>
      </c>
      <c r="L126">
        <v>9.6220000000000003E-3</v>
      </c>
      <c r="M126">
        <v>0.42209999999999998</v>
      </c>
      <c r="N126">
        <v>1.391</v>
      </c>
      <c r="O126">
        <v>2.3340000000000001</v>
      </c>
      <c r="P126">
        <v>30001</v>
      </c>
      <c r="Q126">
        <v>120000</v>
      </c>
      <c r="S126" t="s">
        <v>345</v>
      </c>
      <c r="T126">
        <v>-0.5796</v>
      </c>
      <c r="U126">
        <v>0.45650000000000002</v>
      </c>
      <c r="V126">
        <v>5.8529999999999997E-3</v>
      </c>
      <c r="W126">
        <v>-1.486</v>
      </c>
      <c r="X126">
        <v>-0.57820000000000005</v>
      </c>
      <c r="Y126">
        <v>0.31559999999999999</v>
      </c>
      <c r="Z126">
        <v>30001</v>
      </c>
      <c r="AA126">
        <v>120000</v>
      </c>
    </row>
    <row r="127" spans="9:27" x14ac:dyDescent="0.25">
      <c r="I127" t="s">
        <v>671</v>
      </c>
      <c r="J127">
        <v>1.4359999999999999</v>
      </c>
      <c r="K127">
        <v>0.63560000000000005</v>
      </c>
      <c r="L127">
        <v>1.035E-2</v>
      </c>
      <c r="M127">
        <v>0.17730000000000001</v>
      </c>
      <c r="N127">
        <v>1.4379999999999999</v>
      </c>
      <c r="O127">
        <v>2.6890000000000001</v>
      </c>
      <c r="P127">
        <v>30001</v>
      </c>
      <c r="Q127">
        <v>120000</v>
      </c>
      <c r="S127" t="s">
        <v>346</v>
      </c>
      <c r="T127">
        <v>0.60509999999999997</v>
      </c>
      <c r="U127">
        <v>0.52239999999999998</v>
      </c>
      <c r="V127">
        <v>9.0600000000000003E-3</v>
      </c>
      <c r="W127">
        <v>-0.4375</v>
      </c>
      <c r="X127">
        <v>0.60980000000000001</v>
      </c>
      <c r="Y127">
        <v>1.627</v>
      </c>
      <c r="Z127">
        <v>30001</v>
      </c>
      <c r="AA127">
        <v>120000</v>
      </c>
    </row>
    <row r="128" spans="9:27" x14ac:dyDescent="0.25">
      <c r="I128" t="s">
        <v>672</v>
      </c>
      <c r="J128">
        <v>1.6040000000000001</v>
      </c>
      <c r="K128">
        <v>0.46460000000000001</v>
      </c>
      <c r="L128">
        <v>7.8709999999999995E-3</v>
      </c>
      <c r="M128">
        <v>0.69330000000000003</v>
      </c>
      <c r="N128">
        <v>1.6060000000000001</v>
      </c>
      <c r="O128">
        <v>2.52</v>
      </c>
      <c r="P128">
        <v>30001</v>
      </c>
      <c r="Q128">
        <v>120000</v>
      </c>
      <c r="S128" t="s">
        <v>347</v>
      </c>
      <c r="T128">
        <v>0.16239999999999999</v>
      </c>
      <c r="U128">
        <v>0.33639999999999998</v>
      </c>
      <c r="V128">
        <v>4.1009999999999996E-3</v>
      </c>
      <c r="W128">
        <v>-0.49259999999999998</v>
      </c>
      <c r="X128">
        <v>0.15790000000000001</v>
      </c>
      <c r="Y128">
        <v>0.8397</v>
      </c>
      <c r="Z128">
        <v>30001</v>
      </c>
      <c r="AA128">
        <v>120000</v>
      </c>
    </row>
    <row r="129" spans="9:27" x14ac:dyDescent="0.25">
      <c r="I129" t="s">
        <v>673</v>
      </c>
      <c r="J129">
        <v>1.556</v>
      </c>
      <c r="K129">
        <v>0.48909999999999998</v>
      </c>
      <c r="L129">
        <v>7.9120000000000006E-3</v>
      </c>
      <c r="M129">
        <v>0.59440000000000004</v>
      </c>
      <c r="N129">
        <v>1.56</v>
      </c>
      <c r="O129">
        <v>2.5129999999999999</v>
      </c>
      <c r="P129">
        <v>30001</v>
      </c>
      <c r="Q129">
        <v>120000</v>
      </c>
      <c r="S129" t="s">
        <v>348</v>
      </c>
      <c r="T129">
        <v>0.70499999999999996</v>
      </c>
      <c r="U129">
        <v>0.45639999999999997</v>
      </c>
      <c r="V129">
        <v>6.7409999999999996E-3</v>
      </c>
      <c r="W129">
        <v>-0.18590000000000001</v>
      </c>
      <c r="X129">
        <v>0.70050000000000001</v>
      </c>
      <c r="Y129">
        <v>1.615</v>
      </c>
      <c r="Z129">
        <v>30001</v>
      </c>
      <c r="AA129">
        <v>120000</v>
      </c>
    </row>
    <row r="130" spans="9:27" x14ac:dyDescent="0.25">
      <c r="I130" t="s">
        <v>674</v>
      </c>
      <c r="J130">
        <v>1.819</v>
      </c>
      <c r="K130">
        <v>0.48159999999999997</v>
      </c>
      <c r="L130">
        <v>8.4390000000000003E-3</v>
      </c>
      <c r="M130">
        <v>0.87839999999999996</v>
      </c>
      <c r="N130">
        <v>1.82</v>
      </c>
      <c r="O130">
        <v>2.762</v>
      </c>
      <c r="P130">
        <v>30001</v>
      </c>
      <c r="Q130">
        <v>120000</v>
      </c>
      <c r="S130" t="s">
        <v>349</v>
      </c>
      <c r="T130">
        <v>1.0449999999999999</v>
      </c>
      <c r="U130">
        <v>0.59830000000000005</v>
      </c>
      <c r="V130">
        <v>1.057E-2</v>
      </c>
      <c r="W130">
        <v>-0.1066</v>
      </c>
      <c r="X130">
        <v>1.0349999999999999</v>
      </c>
      <c r="Y130">
        <v>2.246</v>
      </c>
      <c r="Z130">
        <v>30001</v>
      </c>
      <c r="AA130">
        <v>120000</v>
      </c>
    </row>
    <row r="131" spans="9:27" x14ac:dyDescent="0.25">
      <c r="I131" t="s">
        <v>675</v>
      </c>
      <c r="J131">
        <v>1.425</v>
      </c>
      <c r="K131">
        <v>0.50880000000000003</v>
      </c>
      <c r="L131">
        <v>8.1829999999999993E-3</v>
      </c>
      <c r="M131">
        <v>0.41830000000000001</v>
      </c>
      <c r="N131">
        <v>1.429</v>
      </c>
      <c r="O131">
        <v>2.4140000000000001</v>
      </c>
      <c r="P131">
        <v>30001</v>
      </c>
      <c r="Q131">
        <v>120000</v>
      </c>
      <c r="S131" t="s">
        <v>350</v>
      </c>
      <c r="T131">
        <v>1.3779999999999999</v>
      </c>
      <c r="U131">
        <v>0.77629999999999999</v>
      </c>
      <c r="V131">
        <v>1.5169999999999999E-2</v>
      </c>
      <c r="W131">
        <v>-0.13120000000000001</v>
      </c>
      <c r="X131">
        <v>1.375</v>
      </c>
      <c r="Y131">
        <v>2.91</v>
      </c>
      <c r="Z131">
        <v>30001</v>
      </c>
      <c r="AA131">
        <v>120000</v>
      </c>
    </row>
    <row r="132" spans="9:27" x14ac:dyDescent="0.25">
      <c r="I132" t="s">
        <v>676</v>
      </c>
      <c r="J132">
        <v>1.5589999999999999</v>
      </c>
      <c r="K132">
        <v>0.46489999999999998</v>
      </c>
      <c r="L132">
        <v>8.1969999999999994E-3</v>
      </c>
      <c r="M132">
        <v>0.64219999999999999</v>
      </c>
      <c r="N132">
        <v>1.5609999999999999</v>
      </c>
      <c r="O132">
        <v>2.4700000000000002</v>
      </c>
      <c r="P132">
        <v>30001</v>
      </c>
      <c r="Q132">
        <v>120000</v>
      </c>
      <c r="S132" t="s">
        <v>351</v>
      </c>
      <c r="T132">
        <v>-0.49709999999999999</v>
      </c>
      <c r="U132">
        <v>0.68930000000000002</v>
      </c>
      <c r="V132">
        <v>1.189E-2</v>
      </c>
      <c r="W132">
        <v>-1.8460000000000001</v>
      </c>
      <c r="X132">
        <v>-0.50119999999999998</v>
      </c>
      <c r="Y132">
        <v>0.87029999999999996</v>
      </c>
      <c r="Z132">
        <v>30001</v>
      </c>
      <c r="AA132">
        <v>120000</v>
      </c>
    </row>
    <row r="133" spans="9:27" x14ac:dyDescent="0.25">
      <c r="I133" t="s">
        <v>677</v>
      </c>
      <c r="J133">
        <v>1.734</v>
      </c>
      <c r="K133">
        <v>0.4829</v>
      </c>
      <c r="L133">
        <v>8.2970000000000006E-3</v>
      </c>
      <c r="M133">
        <v>0.78190000000000004</v>
      </c>
      <c r="N133">
        <v>1.7330000000000001</v>
      </c>
      <c r="O133">
        <v>2.6859999999999999</v>
      </c>
      <c r="P133">
        <v>30001</v>
      </c>
      <c r="Q133">
        <v>120000</v>
      </c>
      <c r="S133" t="s">
        <v>352</v>
      </c>
      <c r="T133">
        <v>2.1339999999999999</v>
      </c>
      <c r="U133">
        <v>1.101</v>
      </c>
      <c r="V133">
        <v>2.9559999999999999E-2</v>
      </c>
      <c r="W133">
        <v>2.2360000000000001E-2</v>
      </c>
      <c r="X133">
        <v>2.1259999999999999</v>
      </c>
      <c r="Y133">
        <v>4.3600000000000003</v>
      </c>
      <c r="Z133">
        <v>30001</v>
      </c>
      <c r="AA133">
        <v>120000</v>
      </c>
    </row>
    <row r="134" spans="9:27" x14ac:dyDescent="0.25">
      <c r="I134" t="s">
        <v>678</v>
      </c>
      <c r="J134">
        <v>1.6559999999999999</v>
      </c>
      <c r="K134">
        <v>0.48430000000000001</v>
      </c>
      <c r="L134">
        <v>8.6440000000000006E-3</v>
      </c>
      <c r="M134">
        <v>0.69489999999999996</v>
      </c>
      <c r="N134">
        <v>1.659</v>
      </c>
      <c r="O134">
        <v>2.5979999999999999</v>
      </c>
      <c r="P134">
        <v>30001</v>
      </c>
      <c r="Q134">
        <v>120000</v>
      </c>
      <c r="S134" t="s">
        <v>353</v>
      </c>
      <c r="T134">
        <v>0.80059999999999998</v>
      </c>
      <c r="U134">
        <v>0.62909999999999999</v>
      </c>
      <c r="V134">
        <v>8.8979999999999997E-3</v>
      </c>
      <c r="W134">
        <v>-0.44280000000000003</v>
      </c>
      <c r="X134">
        <v>0.80120000000000002</v>
      </c>
      <c r="Y134">
        <v>2.0569999999999999</v>
      </c>
      <c r="Z134">
        <v>30001</v>
      </c>
      <c r="AA134">
        <v>120000</v>
      </c>
    </row>
    <row r="135" spans="9:27" x14ac:dyDescent="0.25">
      <c r="I135" t="s">
        <v>679</v>
      </c>
      <c r="J135">
        <v>1.7569999999999999</v>
      </c>
      <c r="K135">
        <v>0.44940000000000002</v>
      </c>
      <c r="L135">
        <v>8.8559999999999993E-3</v>
      </c>
      <c r="M135">
        <v>0.87339999999999995</v>
      </c>
      <c r="N135">
        <v>1.7569999999999999</v>
      </c>
      <c r="O135">
        <v>2.6389999999999998</v>
      </c>
      <c r="P135">
        <v>30001</v>
      </c>
      <c r="Q135">
        <v>120000</v>
      </c>
      <c r="S135" t="s">
        <v>354</v>
      </c>
      <c r="T135">
        <v>1.3740000000000001</v>
      </c>
      <c r="U135">
        <v>0.53820000000000001</v>
      </c>
      <c r="V135">
        <v>1.1039999999999999E-2</v>
      </c>
      <c r="W135">
        <v>0.31900000000000001</v>
      </c>
      <c r="X135">
        <v>1.37</v>
      </c>
      <c r="Y135">
        <v>2.456</v>
      </c>
      <c r="Z135">
        <v>30001</v>
      </c>
      <c r="AA135">
        <v>120000</v>
      </c>
    </row>
    <row r="136" spans="9:27" x14ac:dyDescent="0.25">
      <c r="I136" t="s">
        <v>680</v>
      </c>
      <c r="J136">
        <v>1.7949999999999999</v>
      </c>
      <c r="K136">
        <v>0.44890000000000002</v>
      </c>
      <c r="L136">
        <v>8.8439999999999994E-3</v>
      </c>
      <c r="M136">
        <v>0.91390000000000005</v>
      </c>
      <c r="N136">
        <v>1.796</v>
      </c>
      <c r="O136">
        <v>2.67</v>
      </c>
      <c r="P136">
        <v>30001</v>
      </c>
      <c r="Q136">
        <v>120000</v>
      </c>
      <c r="S136" t="s">
        <v>355</v>
      </c>
      <c r="T136">
        <v>1.115</v>
      </c>
      <c r="U136">
        <v>0.82140000000000002</v>
      </c>
      <c r="V136">
        <v>1.5720000000000001E-2</v>
      </c>
      <c r="W136">
        <v>-0.45479999999999998</v>
      </c>
      <c r="X136">
        <v>1.0960000000000001</v>
      </c>
      <c r="Y136">
        <v>2.8050000000000002</v>
      </c>
      <c r="Z136">
        <v>30001</v>
      </c>
      <c r="AA136">
        <v>120000</v>
      </c>
    </row>
    <row r="137" spans="9:27" x14ac:dyDescent="0.25">
      <c r="I137" t="s">
        <v>681</v>
      </c>
      <c r="J137">
        <v>1.661</v>
      </c>
      <c r="K137">
        <v>0.45579999999999998</v>
      </c>
      <c r="L137">
        <v>8.8940000000000009E-3</v>
      </c>
      <c r="M137">
        <v>0.76039999999999996</v>
      </c>
      <c r="N137">
        <v>1.6639999999999999</v>
      </c>
      <c r="O137">
        <v>2.5510000000000002</v>
      </c>
      <c r="P137">
        <v>30001</v>
      </c>
      <c r="Q137">
        <v>120000</v>
      </c>
      <c r="S137" t="s">
        <v>356</v>
      </c>
      <c r="T137">
        <v>-0.2369</v>
      </c>
      <c r="U137">
        <v>0.52010000000000001</v>
      </c>
      <c r="V137">
        <v>7.2020000000000001E-3</v>
      </c>
      <c r="W137">
        <v>-1.26</v>
      </c>
      <c r="X137">
        <v>-0.24249999999999999</v>
      </c>
      <c r="Y137">
        <v>0.79979999999999996</v>
      </c>
      <c r="Z137">
        <v>30001</v>
      </c>
      <c r="AA137">
        <v>120000</v>
      </c>
    </row>
    <row r="138" spans="9:27" x14ac:dyDescent="0.25">
      <c r="I138" t="s">
        <v>682</v>
      </c>
      <c r="J138">
        <v>1.6519999999999999</v>
      </c>
      <c r="K138">
        <v>0.44219999999999998</v>
      </c>
      <c r="L138">
        <v>7.5690000000000002E-3</v>
      </c>
      <c r="M138">
        <v>0.78890000000000005</v>
      </c>
      <c r="N138">
        <v>1.65</v>
      </c>
      <c r="O138">
        <v>2.52</v>
      </c>
      <c r="P138">
        <v>30001</v>
      </c>
      <c r="Q138">
        <v>120000</v>
      </c>
      <c r="S138" t="s">
        <v>357</v>
      </c>
      <c r="T138">
        <v>-4.0750000000000001E-2</v>
      </c>
      <c r="U138">
        <v>0.52190000000000003</v>
      </c>
      <c r="V138">
        <v>4.7580000000000001E-3</v>
      </c>
      <c r="W138">
        <v>-1.0900000000000001</v>
      </c>
      <c r="X138">
        <v>-4.0379999999999999E-2</v>
      </c>
      <c r="Y138">
        <v>1.01</v>
      </c>
      <c r="Z138">
        <v>30001</v>
      </c>
      <c r="AA138">
        <v>120000</v>
      </c>
    </row>
    <row r="139" spans="9:27" x14ac:dyDescent="0.25">
      <c r="I139" t="s">
        <v>683</v>
      </c>
      <c r="J139">
        <v>1.169</v>
      </c>
      <c r="K139">
        <v>0.52990000000000004</v>
      </c>
      <c r="L139">
        <v>1.0120000000000001E-2</v>
      </c>
      <c r="M139">
        <v>0.12559999999999999</v>
      </c>
      <c r="N139">
        <v>1.167</v>
      </c>
      <c r="O139">
        <v>2.2090000000000001</v>
      </c>
      <c r="P139">
        <v>30001</v>
      </c>
      <c r="Q139">
        <v>120000</v>
      </c>
      <c r="S139" t="s">
        <v>358</v>
      </c>
      <c r="T139">
        <v>-0.81910000000000005</v>
      </c>
      <c r="U139">
        <v>0.53239999999999998</v>
      </c>
      <c r="V139">
        <v>9.3240000000000007E-3</v>
      </c>
      <c r="W139">
        <v>-1.923</v>
      </c>
      <c r="X139">
        <v>-0.79890000000000005</v>
      </c>
      <c r="Y139">
        <v>0.1762</v>
      </c>
      <c r="Z139">
        <v>30001</v>
      </c>
      <c r="AA139">
        <v>120000</v>
      </c>
    </row>
    <row r="140" spans="9:27" x14ac:dyDescent="0.25">
      <c r="I140" t="s">
        <v>684</v>
      </c>
      <c r="J140">
        <v>0.57879999999999998</v>
      </c>
      <c r="K140">
        <v>0.72299999999999998</v>
      </c>
      <c r="L140">
        <v>1.435E-2</v>
      </c>
      <c r="M140">
        <v>-0.9073</v>
      </c>
      <c r="N140">
        <v>0.60729999999999995</v>
      </c>
      <c r="O140">
        <v>1.9279999999999999</v>
      </c>
      <c r="P140">
        <v>30001</v>
      </c>
      <c r="Q140">
        <v>120000</v>
      </c>
      <c r="S140" t="s">
        <v>359</v>
      </c>
      <c r="T140">
        <v>-0.4456</v>
      </c>
      <c r="U140">
        <v>0.40489999999999998</v>
      </c>
      <c r="V140">
        <v>8.4539999999999997E-3</v>
      </c>
      <c r="W140">
        <v>-1.2010000000000001</v>
      </c>
      <c r="X140">
        <v>-0.45839999999999997</v>
      </c>
      <c r="Y140">
        <v>0.38990000000000002</v>
      </c>
      <c r="Z140">
        <v>30001</v>
      </c>
      <c r="AA140">
        <v>120000</v>
      </c>
    </row>
    <row r="141" spans="9:27" x14ac:dyDescent="0.25">
      <c r="I141" t="s">
        <v>685</v>
      </c>
      <c r="J141">
        <v>1.31</v>
      </c>
      <c r="K141">
        <v>0.54420000000000002</v>
      </c>
      <c r="L141">
        <v>8.1919999999999996E-3</v>
      </c>
      <c r="M141">
        <v>0.26939999999999997</v>
      </c>
      <c r="N141">
        <v>1.2949999999999999</v>
      </c>
      <c r="O141">
        <v>2.4390000000000001</v>
      </c>
      <c r="P141">
        <v>30001</v>
      </c>
      <c r="Q141">
        <v>120000</v>
      </c>
      <c r="S141" t="s">
        <v>360</v>
      </c>
      <c r="T141">
        <v>-0.32700000000000001</v>
      </c>
      <c r="U141">
        <v>0.437</v>
      </c>
      <c r="V141">
        <v>6.999E-3</v>
      </c>
      <c r="W141">
        <v>-1.1930000000000001</v>
      </c>
      <c r="X141">
        <v>-0.32519999999999999</v>
      </c>
      <c r="Y141">
        <v>0.52849999999999997</v>
      </c>
      <c r="Z141">
        <v>30001</v>
      </c>
      <c r="AA141">
        <v>120000</v>
      </c>
    </row>
    <row r="142" spans="9:27" x14ac:dyDescent="0.25">
      <c r="I142" t="s">
        <v>686</v>
      </c>
      <c r="J142">
        <v>1.337</v>
      </c>
      <c r="K142">
        <v>0.5585</v>
      </c>
      <c r="L142">
        <v>9.1039999999999992E-3</v>
      </c>
      <c r="M142">
        <v>0.2742</v>
      </c>
      <c r="N142">
        <v>1.321</v>
      </c>
      <c r="O142">
        <v>2.48</v>
      </c>
      <c r="P142">
        <v>30001</v>
      </c>
      <c r="Q142">
        <v>120000</v>
      </c>
      <c r="S142" t="s">
        <v>361</v>
      </c>
      <c r="T142">
        <v>3.4389999999999997E-2</v>
      </c>
      <c r="U142">
        <v>0.58930000000000005</v>
      </c>
      <c r="V142">
        <v>7.326E-3</v>
      </c>
      <c r="W142">
        <v>-1.131</v>
      </c>
      <c r="X142">
        <v>3.4750000000000003E-2</v>
      </c>
      <c r="Y142">
        <v>1.2070000000000001</v>
      </c>
      <c r="Z142">
        <v>30001</v>
      </c>
      <c r="AA142">
        <v>120000</v>
      </c>
    </row>
    <row r="143" spans="9:27" x14ac:dyDescent="0.25">
      <c r="I143" t="s">
        <v>687</v>
      </c>
      <c r="J143">
        <v>1.26</v>
      </c>
      <c r="K143">
        <v>0.44550000000000001</v>
      </c>
      <c r="L143">
        <v>7.2020000000000001E-3</v>
      </c>
      <c r="M143">
        <v>0.372</v>
      </c>
      <c r="N143">
        <v>1.266</v>
      </c>
      <c r="O143">
        <v>2.1240000000000001</v>
      </c>
      <c r="P143">
        <v>30001</v>
      </c>
      <c r="Q143">
        <v>120000</v>
      </c>
      <c r="S143" t="s">
        <v>362</v>
      </c>
      <c r="T143">
        <v>0.11890000000000001</v>
      </c>
      <c r="U143">
        <v>0.42949999999999999</v>
      </c>
      <c r="V143">
        <v>3.408E-3</v>
      </c>
      <c r="W143">
        <v>-0.74080000000000001</v>
      </c>
      <c r="X143">
        <v>0.1187</v>
      </c>
      <c r="Y143">
        <v>0.98799999999999999</v>
      </c>
      <c r="Z143">
        <v>30001</v>
      </c>
      <c r="AA143">
        <v>120000</v>
      </c>
    </row>
    <row r="144" spans="9:27" x14ac:dyDescent="0.25">
      <c r="I144" t="s">
        <v>688</v>
      </c>
      <c r="J144">
        <v>0.92230000000000001</v>
      </c>
      <c r="K144">
        <v>0.45950000000000002</v>
      </c>
      <c r="L144">
        <v>6.8079999999999998E-3</v>
      </c>
      <c r="M144">
        <v>9.6100000000000005E-3</v>
      </c>
      <c r="N144">
        <v>0.92600000000000005</v>
      </c>
      <c r="O144">
        <v>1.8180000000000001</v>
      </c>
      <c r="P144">
        <v>30001</v>
      </c>
      <c r="Q144">
        <v>120000</v>
      </c>
      <c r="S144" t="s">
        <v>363</v>
      </c>
      <c r="T144">
        <v>-5.4949999999999999E-2</v>
      </c>
      <c r="U144">
        <v>0.39979999999999999</v>
      </c>
      <c r="V144">
        <v>6.0850000000000001E-3</v>
      </c>
      <c r="W144">
        <v>-0.87380000000000002</v>
      </c>
      <c r="X144">
        <v>-4.4499999999999998E-2</v>
      </c>
      <c r="Y144">
        <v>0.71479999999999999</v>
      </c>
      <c r="Z144">
        <v>30001</v>
      </c>
      <c r="AA144">
        <v>120000</v>
      </c>
    </row>
    <row r="145" spans="9:27" x14ac:dyDescent="0.25">
      <c r="I145" t="s">
        <v>689</v>
      </c>
      <c r="J145">
        <v>1.415</v>
      </c>
      <c r="K145">
        <v>0.53920000000000001</v>
      </c>
      <c r="L145">
        <v>8.7690000000000008E-3</v>
      </c>
      <c r="M145">
        <v>0.37380000000000002</v>
      </c>
      <c r="N145">
        <v>1.405</v>
      </c>
      <c r="O145">
        <v>2.5019999999999998</v>
      </c>
      <c r="P145">
        <v>30001</v>
      </c>
      <c r="Q145">
        <v>120000</v>
      </c>
      <c r="S145" t="s">
        <v>364</v>
      </c>
      <c r="T145">
        <v>-0.67220000000000002</v>
      </c>
      <c r="U145">
        <v>0.42380000000000001</v>
      </c>
      <c r="V145">
        <v>6.0949999999999997E-3</v>
      </c>
      <c r="W145">
        <v>-1.5089999999999999</v>
      </c>
      <c r="X145">
        <v>-0.67179999999999995</v>
      </c>
      <c r="Y145">
        <v>0.16439999999999999</v>
      </c>
      <c r="Z145">
        <v>30001</v>
      </c>
      <c r="AA145">
        <v>120000</v>
      </c>
    </row>
    <row r="146" spans="9:27" x14ac:dyDescent="0.25">
      <c r="I146" t="s">
        <v>690</v>
      </c>
      <c r="J146">
        <v>0.58409999999999995</v>
      </c>
      <c r="K146">
        <v>0.56720000000000004</v>
      </c>
      <c r="L146">
        <v>7.9839999999999998E-3</v>
      </c>
      <c r="M146">
        <v>-0.54010000000000002</v>
      </c>
      <c r="N146">
        <v>0.58850000000000002</v>
      </c>
      <c r="O146">
        <v>1.6859999999999999</v>
      </c>
      <c r="P146">
        <v>30001</v>
      </c>
      <c r="Q146">
        <v>120000</v>
      </c>
      <c r="S146" t="s">
        <v>365</v>
      </c>
      <c r="T146">
        <v>0.51249999999999996</v>
      </c>
      <c r="U146">
        <v>0.48620000000000002</v>
      </c>
      <c r="V146">
        <v>8.9969999999999998E-3</v>
      </c>
      <c r="W146">
        <v>-0.45879999999999999</v>
      </c>
      <c r="X146">
        <v>0.51490000000000002</v>
      </c>
      <c r="Y146">
        <v>1.4710000000000001</v>
      </c>
      <c r="Z146">
        <v>30001</v>
      </c>
      <c r="AA146">
        <v>120000</v>
      </c>
    </row>
    <row r="147" spans="9:27" x14ac:dyDescent="0.25">
      <c r="I147" t="s">
        <v>691</v>
      </c>
      <c r="J147">
        <v>1.488</v>
      </c>
      <c r="K147">
        <v>0.50370000000000004</v>
      </c>
      <c r="L147">
        <v>6.6930000000000002E-3</v>
      </c>
      <c r="M147">
        <v>0.50029999999999997</v>
      </c>
      <c r="N147">
        <v>1.486</v>
      </c>
      <c r="O147">
        <v>2.4860000000000002</v>
      </c>
      <c r="P147">
        <v>30001</v>
      </c>
      <c r="Q147">
        <v>120000</v>
      </c>
      <c r="S147" t="s">
        <v>366</v>
      </c>
      <c r="T147">
        <v>6.9760000000000003E-2</v>
      </c>
      <c r="U147">
        <v>0.29480000000000001</v>
      </c>
      <c r="V147">
        <v>4.3299999999999996E-3</v>
      </c>
      <c r="W147">
        <v>-0.50280000000000002</v>
      </c>
      <c r="X147">
        <v>6.59E-2</v>
      </c>
      <c r="Y147">
        <v>0.66690000000000005</v>
      </c>
      <c r="Z147">
        <v>30001</v>
      </c>
      <c r="AA147">
        <v>120000</v>
      </c>
    </row>
    <row r="148" spans="9:27" x14ac:dyDescent="0.25">
      <c r="I148" t="s">
        <v>692</v>
      </c>
      <c r="J148">
        <v>1.952</v>
      </c>
      <c r="K148">
        <v>0.53759999999999997</v>
      </c>
      <c r="L148">
        <v>8.0780000000000001E-3</v>
      </c>
      <c r="M148">
        <v>0.90859999999999996</v>
      </c>
      <c r="N148">
        <v>1.9490000000000001</v>
      </c>
      <c r="O148">
        <v>3.008</v>
      </c>
      <c r="P148">
        <v>30001</v>
      </c>
      <c r="Q148">
        <v>120000</v>
      </c>
      <c r="S148" t="s">
        <v>367</v>
      </c>
      <c r="T148">
        <v>0.61240000000000006</v>
      </c>
      <c r="U148">
        <v>0.41699999999999998</v>
      </c>
      <c r="V148">
        <v>6.6810000000000003E-3</v>
      </c>
      <c r="W148">
        <v>-0.1986</v>
      </c>
      <c r="X148">
        <v>0.60760000000000003</v>
      </c>
      <c r="Y148">
        <v>1.448</v>
      </c>
      <c r="Z148">
        <v>30001</v>
      </c>
      <c r="AA148">
        <v>120000</v>
      </c>
    </row>
    <row r="149" spans="9:27" x14ac:dyDescent="0.25">
      <c r="I149" t="s">
        <v>693</v>
      </c>
      <c r="J149">
        <v>1.9590000000000001</v>
      </c>
      <c r="K149">
        <v>0.48380000000000001</v>
      </c>
      <c r="L149">
        <v>7.339E-3</v>
      </c>
      <c r="M149">
        <v>1.012</v>
      </c>
      <c r="N149">
        <v>1.96</v>
      </c>
      <c r="O149">
        <v>2.915</v>
      </c>
      <c r="P149">
        <v>30001</v>
      </c>
      <c r="Q149">
        <v>120000</v>
      </c>
      <c r="S149" t="s">
        <v>368</v>
      </c>
      <c r="T149">
        <v>0.95189999999999997</v>
      </c>
      <c r="U149">
        <v>0.59919999999999995</v>
      </c>
      <c r="V149">
        <v>1.141E-2</v>
      </c>
      <c r="W149">
        <v>-0.20569999999999999</v>
      </c>
      <c r="X149">
        <v>0.94589999999999996</v>
      </c>
      <c r="Y149">
        <v>2.1459999999999999</v>
      </c>
      <c r="Z149">
        <v>30001</v>
      </c>
      <c r="AA149">
        <v>120000</v>
      </c>
    </row>
    <row r="150" spans="9:27" x14ac:dyDescent="0.25">
      <c r="I150" t="s">
        <v>694</v>
      </c>
      <c r="J150">
        <v>0.85199999999999998</v>
      </c>
      <c r="K150">
        <v>0.3448</v>
      </c>
      <c r="L150">
        <v>3.0790000000000001E-3</v>
      </c>
      <c r="M150">
        <v>0.19589999999999999</v>
      </c>
      <c r="N150">
        <v>0.84379999999999999</v>
      </c>
      <c r="O150">
        <v>1.5580000000000001</v>
      </c>
      <c r="P150">
        <v>30001</v>
      </c>
      <c r="Q150">
        <v>120000</v>
      </c>
      <c r="S150" t="s">
        <v>369</v>
      </c>
      <c r="T150">
        <v>1.2849999999999999</v>
      </c>
      <c r="U150">
        <v>0.75260000000000005</v>
      </c>
      <c r="V150">
        <v>1.5270000000000001E-2</v>
      </c>
      <c r="W150">
        <v>-0.1908</v>
      </c>
      <c r="X150">
        <v>1.2829999999999999</v>
      </c>
      <c r="Y150">
        <v>2.7789999999999999</v>
      </c>
      <c r="Z150">
        <v>30001</v>
      </c>
      <c r="AA150">
        <v>120000</v>
      </c>
    </row>
    <row r="151" spans="9:27" x14ac:dyDescent="0.25">
      <c r="I151" t="s">
        <v>695</v>
      </c>
      <c r="J151">
        <v>1.7270000000000001</v>
      </c>
      <c r="K151">
        <v>0.58340000000000003</v>
      </c>
      <c r="L151">
        <v>8.4270000000000005E-3</v>
      </c>
      <c r="M151">
        <v>0.58179999999999998</v>
      </c>
      <c r="N151">
        <v>1.7250000000000001</v>
      </c>
      <c r="O151">
        <v>2.8759999999999999</v>
      </c>
      <c r="P151">
        <v>30001</v>
      </c>
      <c r="Q151">
        <v>120000</v>
      </c>
      <c r="S151" t="s">
        <v>370</v>
      </c>
      <c r="T151">
        <v>-0.5897</v>
      </c>
      <c r="U151">
        <v>0.66979999999999995</v>
      </c>
      <c r="V151">
        <v>1.209E-2</v>
      </c>
      <c r="W151">
        <v>-1.9019999999999999</v>
      </c>
      <c r="X151">
        <v>-0.5917</v>
      </c>
      <c r="Y151">
        <v>0.73629999999999995</v>
      </c>
      <c r="Z151">
        <v>30001</v>
      </c>
      <c r="AA151">
        <v>120000</v>
      </c>
    </row>
    <row r="152" spans="9:27" x14ac:dyDescent="0.25">
      <c r="I152" t="s">
        <v>696</v>
      </c>
      <c r="J152">
        <v>1.8129999999999999</v>
      </c>
      <c r="K152">
        <v>0.46200000000000002</v>
      </c>
      <c r="L152">
        <v>8.0649999999999993E-3</v>
      </c>
      <c r="M152">
        <v>0.91400000000000003</v>
      </c>
      <c r="N152">
        <v>1.81</v>
      </c>
      <c r="O152">
        <v>2.7229999999999999</v>
      </c>
      <c r="P152">
        <v>30001</v>
      </c>
      <c r="Q152">
        <v>120000</v>
      </c>
      <c r="S152" t="s">
        <v>371</v>
      </c>
      <c r="T152">
        <v>2.0409999999999999</v>
      </c>
      <c r="U152">
        <v>1.0840000000000001</v>
      </c>
      <c r="V152">
        <v>2.9340000000000001E-2</v>
      </c>
      <c r="W152">
        <v>-5.8049999999999997E-2</v>
      </c>
      <c r="X152">
        <v>2.0379999999999998</v>
      </c>
      <c r="Y152">
        <v>4.21</v>
      </c>
      <c r="Z152">
        <v>30001</v>
      </c>
      <c r="AA152">
        <v>120000</v>
      </c>
    </row>
    <row r="153" spans="9:27" x14ac:dyDescent="0.25">
      <c r="I153" t="s">
        <v>697</v>
      </c>
      <c r="J153">
        <v>1.8180000000000001</v>
      </c>
      <c r="K153">
        <v>0.66879999999999995</v>
      </c>
      <c r="L153">
        <v>1.047E-2</v>
      </c>
      <c r="M153">
        <v>0.52100000000000002</v>
      </c>
      <c r="N153">
        <v>1.81</v>
      </c>
      <c r="O153">
        <v>3.1640000000000001</v>
      </c>
      <c r="P153">
        <v>30001</v>
      </c>
      <c r="Q153">
        <v>120000</v>
      </c>
      <c r="S153" t="s">
        <v>372</v>
      </c>
      <c r="T153">
        <v>0.70799999999999996</v>
      </c>
      <c r="U153">
        <v>0.6038</v>
      </c>
      <c r="V153">
        <v>8.8369999999999994E-3</v>
      </c>
      <c r="W153">
        <v>-0.48530000000000001</v>
      </c>
      <c r="X153">
        <v>0.71</v>
      </c>
      <c r="Y153">
        <v>1.9039999999999999</v>
      </c>
      <c r="Z153">
        <v>30001</v>
      </c>
      <c r="AA153">
        <v>120000</v>
      </c>
    </row>
    <row r="154" spans="9:27" x14ac:dyDescent="0.25">
      <c r="I154" t="s">
        <v>698</v>
      </c>
      <c r="J154">
        <v>1.9470000000000001</v>
      </c>
      <c r="K154">
        <v>0.49859999999999999</v>
      </c>
      <c r="L154">
        <v>8.4279999999999997E-3</v>
      </c>
      <c r="M154">
        <v>0.96160000000000001</v>
      </c>
      <c r="N154">
        <v>1.9490000000000001</v>
      </c>
      <c r="O154">
        <v>2.9249999999999998</v>
      </c>
      <c r="P154">
        <v>30001</v>
      </c>
      <c r="Q154">
        <v>120000</v>
      </c>
      <c r="S154" t="s">
        <v>373</v>
      </c>
      <c r="T154">
        <v>1.282</v>
      </c>
      <c r="U154">
        <v>0.50790000000000002</v>
      </c>
      <c r="V154">
        <v>1.093E-2</v>
      </c>
      <c r="W154">
        <v>0.28070000000000001</v>
      </c>
      <c r="X154">
        <v>1.2789999999999999</v>
      </c>
      <c r="Y154">
        <v>2.2909999999999999</v>
      </c>
      <c r="Z154">
        <v>30001</v>
      </c>
      <c r="AA154">
        <v>120000</v>
      </c>
    </row>
    <row r="155" spans="9:27" x14ac:dyDescent="0.25">
      <c r="I155" t="s">
        <v>699</v>
      </c>
      <c r="J155">
        <v>1.546</v>
      </c>
      <c r="K155">
        <v>0.59189999999999998</v>
      </c>
      <c r="L155">
        <v>9.7050000000000001E-3</v>
      </c>
      <c r="M155">
        <v>0.37169999999999997</v>
      </c>
      <c r="N155">
        <v>1.5549999999999999</v>
      </c>
      <c r="O155">
        <v>2.6920000000000002</v>
      </c>
      <c r="P155">
        <v>30001</v>
      </c>
      <c r="Q155">
        <v>120000</v>
      </c>
      <c r="S155" t="s">
        <v>374</v>
      </c>
      <c r="T155">
        <v>1.0229999999999999</v>
      </c>
      <c r="U155">
        <v>0.81569999999999998</v>
      </c>
      <c r="V155">
        <v>1.6080000000000001E-2</v>
      </c>
      <c r="W155">
        <v>-0.54179999999999995</v>
      </c>
      <c r="X155">
        <v>1.0029999999999999</v>
      </c>
      <c r="Y155">
        <v>2.6890000000000001</v>
      </c>
      <c r="Z155">
        <v>30001</v>
      </c>
      <c r="AA155">
        <v>120000</v>
      </c>
    </row>
    <row r="156" spans="9:27" x14ac:dyDescent="0.25">
      <c r="I156" t="s">
        <v>700</v>
      </c>
      <c r="J156">
        <v>1.4159999999999999</v>
      </c>
      <c r="K156">
        <v>0.53510000000000002</v>
      </c>
      <c r="L156">
        <v>8.0920000000000002E-3</v>
      </c>
      <c r="M156">
        <v>0.3584</v>
      </c>
      <c r="N156">
        <v>1.419</v>
      </c>
      <c r="O156">
        <v>2.46</v>
      </c>
      <c r="P156">
        <v>30001</v>
      </c>
      <c r="Q156">
        <v>120000</v>
      </c>
      <c r="S156" t="s">
        <v>375</v>
      </c>
      <c r="T156">
        <v>-0.3296</v>
      </c>
      <c r="U156">
        <v>0.45700000000000002</v>
      </c>
      <c r="V156">
        <v>5.4539999999999996E-3</v>
      </c>
      <c r="W156">
        <v>-1.232</v>
      </c>
      <c r="X156">
        <v>-0.3357</v>
      </c>
      <c r="Y156">
        <v>0.58709999999999996</v>
      </c>
      <c r="Z156">
        <v>30001</v>
      </c>
      <c r="AA156">
        <v>120000</v>
      </c>
    </row>
    <row r="157" spans="9:27" x14ac:dyDescent="0.25">
      <c r="I157" t="s">
        <v>701</v>
      </c>
      <c r="J157">
        <v>1.466</v>
      </c>
      <c r="K157">
        <v>0.67320000000000002</v>
      </c>
      <c r="L157">
        <v>1.06E-2</v>
      </c>
      <c r="M157">
        <v>8.7840000000000001E-2</v>
      </c>
      <c r="N157">
        <v>1.4850000000000001</v>
      </c>
      <c r="O157">
        <v>2.75</v>
      </c>
      <c r="P157">
        <v>30001</v>
      </c>
      <c r="Q157">
        <v>120000</v>
      </c>
      <c r="S157" t="s">
        <v>376</v>
      </c>
      <c r="T157">
        <v>-0.77839999999999998</v>
      </c>
      <c r="U157">
        <v>0.67959999999999998</v>
      </c>
      <c r="V157">
        <v>8.0479999999999996E-3</v>
      </c>
      <c r="W157">
        <v>-2.1579999999999999</v>
      </c>
      <c r="X157">
        <v>-0.76449999999999996</v>
      </c>
      <c r="Y157">
        <v>0.53380000000000005</v>
      </c>
      <c r="Z157">
        <v>30001</v>
      </c>
      <c r="AA157">
        <v>120000</v>
      </c>
    </row>
    <row r="158" spans="9:27" x14ac:dyDescent="0.25">
      <c r="I158" t="s">
        <v>702</v>
      </c>
      <c r="J158">
        <v>1.117</v>
      </c>
      <c r="K158">
        <v>0.54390000000000005</v>
      </c>
      <c r="L158">
        <v>1.004E-2</v>
      </c>
      <c r="M158">
        <v>4.1570000000000003E-2</v>
      </c>
      <c r="N158">
        <v>1.1140000000000001</v>
      </c>
      <c r="O158">
        <v>2.1840000000000002</v>
      </c>
      <c r="P158">
        <v>30001</v>
      </c>
      <c r="Q158">
        <v>120000</v>
      </c>
      <c r="S158" t="s">
        <v>377</v>
      </c>
      <c r="T158">
        <v>-0.40479999999999999</v>
      </c>
      <c r="U158">
        <v>0.60140000000000005</v>
      </c>
      <c r="V158">
        <v>7.9670000000000001E-3</v>
      </c>
      <c r="W158">
        <v>-1.579</v>
      </c>
      <c r="X158">
        <v>-0.41270000000000001</v>
      </c>
      <c r="Y158">
        <v>0.81210000000000004</v>
      </c>
      <c r="Z158">
        <v>30001</v>
      </c>
      <c r="AA158">
        <v>120000</v>
      </c>
    </row>
    <row r="159" spans="9:27" x14ac:dyDescent="0.25">
      <c r="I159" t="s">
        <v>703</v>
      </c>
      <c r="J159">
        <v>0.92400000000000004</v>
      </c>
      <c r="K159">
        <v>0.55520000000000003</v>
      </c>
      <c r="L159">
        <v>8.7379999999999992E-3</v>
      </c>
      <c r="M159">
        <v>-0.182</v>
      </c>
      <c r="N159">
        <v>0.92710000000000004</v>
      </c>
      <c r="O159">
        <v>2.012</v>
      </c>
      <c r="P159">
        <v>30001</v>
      </c>
      <c r="Q159">
        <v>120000</v>
      </c>
      <c r="S159" t="s">
        <v>378</v>
      </c>
      <c r="T159">
        <v>-0.28620000000000001</v>
      </c>
      <c r="U159">
        <v>0.61909999999999998</v>
      </c>
      <c r="V159">
        <v>6.4419999999999998E-3</v>
      </c>
      <c r="W159">
        <v>-1.5189999999999999</v>
      </c>
      <c r="X159">
        <v>-0.28610000000000002</v>
      </c>
      <c r="Y159">
        <v>0.93920000000000003</v>
      </c>
      <c r="Z159">
        <v>30001</v>
      </c>
      <c r="AA159">
        <v>120000</v>
      </c>
    </row>
    <row r="160" spans="9:27" x14ac:dyDescent="0.25">
      <c r="I160" t="s">
        <v>704</v>
      </c>
      <c r="J160">
        <v>2.2909999999999999</v>
      </c>
      <c r="K160">
        <v>0.51249999999999996</v>
      </c>
      <c r="L160">
        <v>9.1839999999999995E-3</v>
      </c>
      <c r="M160">
        <v>1.29</v>
      </c>
      <c r="N160">
        <v>2.2869999999999999</v>
      </c>
      <c r="O160">
        <v>3.3050000000000002</v>
      </c>
      <c r="P160">
        <v>30001</v>
      </c>
      <c r="Q160">
        <v>120000</v>
      </c>
      <c r="S160" t="s">
        <v>379</v>
      </c>
      <c r="T160">
        <v>7.5139999999999998E-2</v>
      </c>
      <c r="U160">
        <v>0.73899999999999999</v>
      </c>
      <c r="V160">
        <v>7.228E-3</v>
      </c>
      <c r="W160">
        <v>-1.389</v>
      </c>
      <c r="X160">
        <v>7.603E-2</v>
      </c>
      <c r="Y160">
        <v>1.5389999999999999</v>
      </c>
      <c r="Z160">
        <v>30001</v>
      </c>
      <c r="AA160">
        <v>120000</v>
      </c>
    </row>
    <row r="161" spans="9:27" x14ac:dyDescent="0.25">
      <c r="I161" t="s">
        <v>705</v>
      </c>
      <c r="J161">
        <v>2.1230000000000002</v>
      </c>
      <c r="K161">
        <v>0.64480000000000004</v>
      </c>
      <c r="L161">
        <v>1.2279999999999999E-2</v>
      </c>
      <c r="M161">
        <v>0.82350000000000001</v>
      </c>
      <c r="N161">
        <v>2.1320000000000001</v>
      </c>
      <c r="O161">
        <v>3.3839999999999999</v>
      </c>
      <c r="P161">
        <v>30001</v>
      </c>
      <c r="Q161">
        <v>120000</v>
      </c>
      <c r="S161" t="s">
        <v>380</v>
      </c>
      <c r="T161">
        <v>0.15970000000000001</v>
      </c>
      <c r="U161">
        <v>0.63590000000000002</v>
      </c>
      <c r="V161">
        <v>5.012E-3</v>
      </c>
      <c r="W161">
        <v>-1.103</v>
      </c>
      <c r="X161">
        <v>0.15740000000000001</v>
      </c>
      <c r="Y161">
        <v>1.43</v>
      </c>
      <c r="Z161">
        <v>30001</v>
      </c>
      <c r="AA161">
        <v>120000</v>
      </c>
    </row>
    <row r="162" spans="9:27" x14ac:dyDescent="0.25">
      <c r="I162" t="s">
        <v>706</v>
      </c>
      <c r="J162">
        <v>1.57</v>
      </c>
      <c r="K162">
        <v>0.38650000000000001</v>
      </c>
      <c r="L162">
        <v>6.0060000000000001E-3</v>
      </c>
      <c r="M162">
        <v>0.81079999999999997</v>
      </c>
      <c r="N162">
        <v>1.57</v>
      </c>
      <c r="O162">
        <v>2.33</v>
      </c>
      <c r="P162">
        <v>30001</v>
      </c>
      <c r="Q162">
        <v>120000</v>
      </c>
      <c r="S162" t="s">
        <v>381</v>
      </c>
      <c r="T162">
        <v>-1.4200000000000001E-2</v>
      </c>
      <c r="U162">
        <v>0.5907</v>
      </c>
      <c r="V162">
        <v>5.3150000000000003E-3</v>
      </c>
      <c r="W162">
        <v>-1.2010000000000001</v>
      </c>
      <c r="X162">
        <v>-8.4220000000000007E-3</v>
      </c>
      <c r="Y162">
        <v>1.1439999999999999</v>
      </c>
      <c r="Z162">
        <v>30001</v>
      </c>
      <c r="AA162">
        <v>120000</v>
      </c>
    </row>
    <row r="163" spans="9:27" x14ac:dyDescent="0.25">
      <c r="I163" t="s">
        <v>707</v>
      </c>
      <c r="J163">
        <v>1.8169999999999999</v>
      </c>
      <c r="K163">
        <v>0.43180000000000002</v>
      </c>
      <c r="L163">
        <v>7.5310000000000004E-3</v>
      </c>
      <c r="M163">
        <v>0.97389999999999999</v>
      </c>
      <c r="N163">
        <v>1.8169999999999999</v>
      </c>
      <c r="O163">
        <v>2.6789999999999998</v>
      </c>
      <c r="P163">
        <v>30001</v>
      </c>
      <c r="Q163">
        <v>120000</v>
      </c>
      <c r="S163" t="s">
        <v>382</v>
      </c>
      <c r="T163">
        <v>-0.63139999999999996</v>
      </c>
      <c r="U163">
        <v>0.63639999999999997</v>
      </c>
      <c r="V163">
        <v>7.156E-3</v>
      </c>
      <c r="W163">
        <v>-1.8979999999999999</v>
      </c>
      <c r="X163">
        <v>-0.62829999999999997</v>
      </c>
      <c r="Y163">
        <v>0.61929999999999996</v>
      </c>
      <c r="Z163">
        <v>30001</v>
      </c>
      <c r="AA163">
        <v>120000</v>
      </c>
    </row>
    <row r="164" spans="9:27" x14ac:dyDescent="0.25">
      <c r="I164" t="s">
        <v>708</v>
      </c>
      <c r="J164">
        <v>1.861</v>
      </c>
      <c r="K164">
        <v>0.54010000000000002</v>
      </c>
      <c r="L164">
        <v>8.5109999999999995E-3</v>
      </c>
      <c r="M164">
        <v>0.84740000000000004</v>
      </c>
      <c r="N164">
        <v>1.841</v>
      </c>
      <c r="O164">
        <v>2.988</v>
      </c>
      <c r="P164">
        <v>30001</v>
      </c>
      <c r="Q164">
        <v>120000</v>
      </c>
      <c r="S164" t="s">
        <v>383</v>
      </c>
      <c r="T164">
        <v>0.55320000000000003</v>
      </c>
      <c r="U164">
        <v>0.6552</v>
      </c>
      <c r="V164">
        <v>8.9519999999999999E-3</v>
      </c>
      <c r="W164">
        <v>-0.75129999999999997</v>
      </c>
      <c r="X164">
        <v>0.55449999999999999</v>
      </c>
      <c r="Y164">
        <v>1.8420000000000001</v>
      </c>
      <c r="Z164">
        <v>30001</v>
      </c>
      <c r="AA164">
        <v>120000</v>
      </c>
    </row>
    <row r="165" spans="9:27" x14ac:dyDescent="0.25">
      <c r="I165" t="s">
        <v>709</v>
      </c>
      <c r="J165">
        <v>1.669</v>
      </c>
      <c r="K165">
        <v>0.47399999999999998</v>
      </c>
      <c r="L165">
        <v>7.4120000000000002E-3</v>
      </c>
      <c r="M165">
        <v>0.74229999999999996</v>
      </c>
      <c r="N165">
        <v>1.665</v>
      </c>
      <c r="O165">
        <v>2.61</v>
      </c>
      <c r="P165">
        <v>30001</v>
      </c>
      <c r="Q165">
        <v>120000</v>
      </c>
      <c r="S165" t="s">
        <v>384</v>
      </c>
      <c r="T165">
        <v>0.1105</v>
      </c>
      <c r="U165">
        <v>0.52529999999999999</v>
      </c>
      <c r="V165">
        <v>3.9560000000000003E-3</v>
      </c>
      <c r="W165">
        <v>-0.93259999999999998</v>
      </c>
      <c r="X165">
        <v>0.1051</v>
      </c>
      <c r="Y165">
        <v>1.175</v>
      </c>
      <c r="Z165">
        <v>30001</v>
      </c>
      <c r="AA165">
        <v>120000</v>
      </c>
    </row>
    <row r="166" spans="9:27" x14ac:dyDescent="0.25">
      <c r="I166" t="s">
        <v>710</v>
      </c>
      <c r="J166">
        <v>1.8959999999999999</v>
      </c>
      <c r="K166">
        <v>0.47860000000000003</v>
      </c>
      <c r="L166">
        <v>7.9240000000000005E-3</v>
      </c>
      <c r="M166">
        <v>0.97599999999999998</v>
      </c>
      <c r="N166">
        <v>1.8879999999999999</v>
      </c>
      <c r="O166">
        <v>2.8580000000000001</v>
      </c>
      <c r="P166">
        <v>30001</v>
      </c>
      <c r="Q166">
        <v>120000</v>
      </c>
      <c r="S166" t="s">
        <v>385</v>
      </c>
      <c r="T166">
        <v>0.65310000000000001</v>
      </c>
      <c r="U166">
        <v>0.61580000000000001</v>
      </c>
      <c r="V166">
        <v>6.5839999999999996E-3</v>
      </c>
      <c r="W166">
        <v>-0.55400000000000005</v>
      </c>
      <c r="X166">
        <v>0.64910000000000001</v>
      </c>
      <c r="Y166">
        <v>1.887</v>
      </c>
      <c r="Z166">
        <v>30001</v>
      </c>
      <c r="AA166">
        <v>120000</v>
      </c>
    </row>
    <row r="167" spans="9:27" x14ac:dyDescent="0.25">
      <c r="I167" t="s">
        <v>711</v>
      </c>
      <c r="J167">
        <v>2.2810000000000001</v>
      </c>
      <c r="K167">
        <v>0.55149999999999999</v>
      </c>
      <c r="L167">
        <v>9.6259999999999991E-3</v>
      </c>
      <c r="M167">
        <v>1.2050000000000001</v>
      </c>
      <c r="N167">
        <v>2.2759999999999998</v>
      </c>
      <c r="O167">
        <v>3.3679999999999999</v>
      </c>
      <c r="P167">
        <v>30001</v>
      </c>
      <c r="Q167">
        <v>120000</v>
      </c>
      <c r="S167" t="s">
        <v>386</v>
      </c>
      <c r="T167">
        <v>0.99260000000000004</v>
      </c>
      <c r="U167">
        <v>0.74950000000000006</v>
      </c>
      <c r="V167">
        <v>1.145E-2</v>
      </c>
      <c r="W167">
        <v>-0.46610000000000001</v>
      </c>
      <c r="X167">
        <v>0.98729999999999996</v>
      </c>
      <c r="Y167">
        <v>2.488</v>
      </c>
      <c r="Z167">
        <v>30001</v>
      </c>
      <c r="AA167">
        <v>120000</v>
      </c>
    </row>
    <row r="168" spans="9:27" x14ac:dyDescent="0.25">
      <c r="I168" t="s">
        <v>712</v>
      </c>
      <c r="J168">
        <v>2.484</v>
      </c>
      <c r="K168">
        <v>0.5585</v>
      </c>
      <c r="L168">
        <v>9.1909999999999995E-3</v>
      </c>
      <c r="M168">
        <v>1.4139999999999999</v>
      </c>
      <c r="N168">
        <v>2.4689999999999999</v>
      </c>
      <c r="O168">
        <v>3.6019999999999999</v>
      </c>
      <c r="P168">
        <v>30001</v>
      </c>
      <c r="Q168">
        <v>120000</v>
      </c>
      <c r="S168" t="s">
        <v>387</v>
      </c>
      <c r="T168">
        <v>1.3260000000000001</v>
      </c>
      <c r="U168">
        <v>0.87749999999999995</v>
      </c>
      <c r="V168">
        <v>1.508E-2</v>
      </c>
      <c r="W168">
        <v>-0.3926</v>
      </c>
      <c r="X168">
        <v>1.321</v>
      </c>
      <c r="Y168">
        <v>3.0760000000000001</v>
      </c>
      <c r="Z168">
        <v>30001</v>
      </c>
      <c r="AA168">
        <v>120000</v>
      </c>
    </row>
    <row r="169" spans="9:27" x14ac:dyDescent="0.25">
      <c r="I169" t="s">
        <v>713</v>
      </c>
      <c r="J169">
        <v>2.1560000000000001</v>
      </c>
      <c r="K169">
        <v>0.55759999999999998</v>
      </c>
      <c r="L169">
        <v>8.7709999999999993E-3</v>
      </c>
      <c r="M169">
        <v>1.0609999999999999</v>
      </c>
      <c r="N169">
        <v>2.157</v>
      </c>
      <c r="O169">
        <v>3.2429999999999999</v>
      </c>
      <c r="P169">
        <v>30001</v>
      </c>
      <c r="Q169">
        <v>120000</v>
      </c>
      <c r="S169" t="s">
        <v>388</v>
      </c>
      <c r="T169">
        <v>-0.54900000000000004</v>
      </c>
      <c r="U169">
        <v>0.82150000000000001</v>
      </c>
      <c r="V169">
        <v>1.265E-2</v>
      </c>
      <c r="W169">
        <v>-2.1789999999999998</v>
      </c>
      <c r="X169">
        <v>-0.54890000000000005</v>
      </c>
      <c r="Y169">
        <v>1.0669999999999999</v>
      </c>
      <c r="Z169">
        <v>30001</v>
      </c>
      <c r="AA169">
        <v>120000</v>
      </c>
    </row>
    <row r="170" spans="9:27" x14ac:dyDescent="0.25">
      <c r="I170" t="s">
        <v>714</v>
      </c>
      <c r="J170">
        <v>2.5990000000000002</v>
      </c>
      <c r="K170">
        <v>0.67869999999999997</v>
      </c>
      <c r="L170">
        <v>1.268E-2</v>
      </c>
      <c r="M170">
        <v>1.278</v>
      </c>
      <c r="N170">
        <v>2.5960000000000001</v>
      </c>
      <c r="O170">
        <v>3.9380000000000002</v>
      </c>
      <c r="P170">
        <v>30001</v>
      </c>
      <c r="Q170">
        <v>120000</v>
      </c>
      <c r="S170" t="s">
        <v>389</v>
      </c>
      <c r="T170">
        <v>2.0819999999999999</v>
      </c>
      <c r="U170">
        <v>1.1579999999999999</v>
      </c>
      <c r="V170">
        <v>2.853E-2</v>
      </c>
      <c r="W170">
        <v>-0.15140000000000001</v>
      </c>
      <c r="X170">
        <v>2.0699999999999998</v>
      </c>
      <c r="Y170">
        <v>4.4219999999999997</v>
      </c>
      <c r="Z170">
        <v>30001</v>
      </c>
      <c r="AA170">
        <v>120000</v>
      </c>
    </row>
    <row r="171" spans="9:27" x14ac:dyDescent="0.25">
      <c r="I171" t="s">
        <v>715</v>
      </c>
      <c r="J171">
        <v>2.6920000000000002</v>
      </c>
      <c r="K171">
        <v>0.67849999999999999</v>
      </c>
      <c r="L171">
        <v>1.251E-2</v>
      </c>
      <c r="M171">
        <v>1.359</v>
      </c>
      <c r="N171">
        <v>2.6909999999999998</v>
      </c>
      <c r="O171">
        <v>4.0060000000000002</v>
      </c>
      <c r="P171">
        <v>30001</v>
      </c>
      <c r="Q171">
        <v>120000</v>
      </c>
      <c r="S171" t="s">
        <v>390</v>
      </c>
      <c r="T171">
        <v>0.74870000000000003</v>
      </c>
      <c r="U171">
        <v>0.6996</v>
      </c>
      <c r="V171">
        <v>7.0990000000000003E-3</v>
      </c>
      <c r="W171">
        <v>-0.6552</v>
      </c>
      <c r="X171">
        <v>0.74939999999999996</v>
      </c>
      <c r="Y171">
        <v>2.1440000000000001</v>
      </c>
      <c r="Z171">
        <v>30001</v>
      </c>
      <c r="AA171">
        <v>120000</v>
      </c>
    </row>
    <row r="172" spans="9:27" x14ac:dyDescent="0.25">
      <c r="I172" t="s">
        <v>716</v>
      </c>
      <c r="J172">
        <v>2.9780000000000002</v>
      </c>
      <c r="K172">
        <v>0.78839999999999999</v>
      </c>
      <c r="L172">
        <v>1.619E-2</v>
      </c>
      <c r="M172">
        <v>1.4259999999999999</v>
      </c>
      <c r="N172">
        <v>2.9780000000000002</v>
      </c>
      <c r="O172">
        <v>4.5149999999999997</v>
      </c>
      <c r="P172">
        <v>30001</v>
      </c>
      <c r="Q172">
        <v>120000</v>
      </c>
      <c r="S172" t="s">
        <v>391</v>
      </c>
      <c r="T172">
        <v>1.3220000000000001</v>
      </c>
      <c r="U172">
        <v>0.64059999999999995</v>
      </c>
      <c r="V172">
        <v>9.2580000000000006E-3</v>
      </c>
      <c r="W172">
        <v>5.4730000000000001E-2</v>
      </c>
      <c r="X172">
        <v>1.3169999999999999</v>
      </c>
      <c r="Y172">
        <v>2.6120000000000001</v>
      </c>
      <c r="Z172">
        <v>30001</v>
      </c>
      <c r="AA172">
        <v>120000</v>
      </c>
    </row>
    <row r="173" spans="9:27" x14ac:dyDescent="0.25">
      <c r="I173" t="s">
        <v>717</v>
      </c>
      <c r="J173">
        <v>1.1040000000000001</v>
      </c>
      <c r="K173">
        <v>0.71909999999999996</v>
      </c>
      <c r="L173">
        <v>1.3849999999999999E-2</v>
      </c>
      <c r="M173">
        <v>-0.30370000000000003</v>
      </c>
      <c r="N173">
        <v>1.1000000000000001</v>
      </c>
      <c r="O173">
        <v>2.5110000000000001</v>
      </c>
      <c r="P173">
        <v>30001</v>
      </c>
      <c r="Q173">
        <v>120000</v>
      </c>
      <c r="S173" t="s">
        <v>392</v>
      </c>
      <c r="T173">
        <v>1.0640000000000001</v>
      </c>
      <c r="U173">
        <v>0.93500000000000005</v>
      </c>
      <c r="V173">
        <v>1.626E-2</v>
      </c>
      <c r="W173">
        <v>-0.73319999999999996</v>
      </c>
      <c r="X173">
        <v>1.05</v>
      </c>
      <c r="Y173">
        <v>2.9489999999999998</v>
      </c>
      <c r="Z173">
        <v>30001</v>
      </c>
      <c r="AA173">
        <v>120000</v>
      </c>
    </row>
    <row r="174" spans="9:27" x14ac:dyDescent="0.25">
      <c r="I174" t="s">
        <v>718</v>
      </c>
      <c r="J174">
        <v>3.734</v>
      </c>
      <c r="K174">
        <v>1.119</v>
      </c>
      <c r="L174">
        <v>3.0609999999999998E-2</v>
      </c>
      <c r="M174">
        <v>1.569</v>
      </c>
      <c r="N174">
        <v>3.7269999999999999</v>
      </c>
      <c r="O174">
        <v>5.984</v>
      </c>
      <c r="P174">
        <v>30001</v>
      </c>
      <c r="Q174">
        <v>120000</v>
      </c>
      <c r="S174" t="s">
        <v>393</v>
      </c>
      <c r="T174">
        <v>-0.2888</v>
      </c>
      <c r="U174">
        <v>0.67300000000000004</v>
      </c>
      <c r="V174">
        <v>7.7359999999999998E-3</v>
      </c>
      <c r="W174">
        <v>-1.619</v>
      </c>
      <c r="X174">
        <v>-0.29199999999999998</v>
      </c>
      <c r="Y174">
        <v>1.06</v>
      </c>
      <c r="Z174">
        <v>30001</v>
      </c>
      <c r="AA174">
        <v>120000</v>
      </c>
    </row>
    <row r="175" spans="9:27" x14ac:dyDescent="0.25">
      <c r="I175" t="s">
        <v>719</v>
      </c>
      <c r="J175">
        <v>2.4020000000000001</v>
      </c>
      <c r="K175">
        <v>0.64280000000000004</v>
      </c>
      <c r="L175">
        <v>1.042E-2</v>
      </c>
      <c r="M175">
        <v>1.147</v>
      </c>
      <c r="N175">
        <v>2.395</v>
      </c>
      <c r="O175">
        <v>3.6709999999999998</v>
      </c>
      <c r="P175">
        <v>30001</v>
      </c>
      <c r="Q175">
        <v>120000</v>
      </c>
      <c r="S175" t="s">
        <v>394</v>
      </c>
      <c r="T175">
        <v>0.37359999999999999</v>
      </c>
      <c r="U175">
        <v>0.61399999999999999</v>
      </c>
      <c r="V175">
        <v>1.1350000000000001E-2</v>
      </c>
      <c r="W175">
        <v>-0.79620000000000002</v>
      </c>
      <c r="X175">
        <v>0.35870000000000002</v>
      </c>
      <c r="Y175">
        <v>1.631</v>
      </c>
      <c r="Z175">
        <v>30001</v>
      </c>
      <c r="AA175">
        <v>120000</v>
      </c>
    </row>
    <row r="176" spans="9:27" x14ac:dyDescent="0.25">
      <c r="I176" t="s">
        <v>720</v>
      </c>
      <c r="J176">
        <v>2.956</v>
      </c>
      <c r="K176">
        <v>0.57110000000000005</v>
      </c>
      <c r="L176">
        <v>1.167E-2</v>
      </c>
      <c r="M176">
        <v>1.853</v>
      </c>
      <c r="N176">
        <v>2.956</v>
      </c>
      <c r="O176">
        <v>4.1040000000000001</v>
      </c>
      <c r="P176">
        <v>30001</v>
      </c>
      <c r="Q176">
        <v>120000</v>
      </c>
      <c r="S176" t="s">
        <v>395</v>
      </c>
      <c r="T176">
        <v>0.49220000000000003</v>
      </c>
      <c r="U176">
        <v>0.63109999999999999</v>
      </c>
      <c r="V176">
        <v>1.01E-2</v>
      </c>
      <c r="W176">
        <v>-0.72050000000000003</v>
      </c>
      <c r="X176">
        <v>0.48120000000000002</v>
      </c>
      <c r="Y176">
        <v>1.7689999999999999</v>
      </c>
      <c r="Z176">
        <v>30001</v>
      </c>
      <c r="AA176">
        <v>120000</v>
      </c>
    </row>
    <row r="177" spans="9:27" x14ac:dyDescent="0.25">
      <c r="I177" t="s">
        <v>721</v>
      </c>
      <c r="J177">
        <v>2.9940000000000002</v>
      </c>
      <c r="K177">
        <v>0.68279999999999996</v>
      </c>
      <c r="L177">
        <v>1.545E-2</v>
      </c>
      <c r="M177">
        <v>1.6739999999999999</v>
      </c>
      <c r="N177">
        <v>2.9910000000000001</v>
      </c>
      <c r="O177">
        <v>4.375</v>
      </c>
      <c r="P177">
        <v>30001</v>
      </c>
      <c r="Q177">
        <v>120000</v>
      </c>
      <c r="S177" t="s">
        <v>396</v>
      </c>
      <c r="T177">
        <v>0.85350000000000004</v>
      </c>
      <c r="U177">
        <v>0.7419</v>
      </c>
      <c r="V177">
        <v>1.026E-2</v>
      </c>
      <c r="W177">
        <v>-0.57579999999999998</v>
      </c>
      <c r="X177">
        <v>0.84189999999999998</v>
      </c>
      <c r="Y177">
        <v>2.3490000000000002</v>
      </c>
      <c r="Z177">
        <v>30001</v>
      </c>
      <c r="AA177">
        <v>120000</v>
      </c>
    </row>
    <row r="178" spans="9:27" x14ac:dyDescent="0.25">
      <c r="I178" t="s">
        <v>722</v>
      </c>
      <c r="J178">
        <v>2.7170000000000001</v>
      </c>
      <c r="K178">
        <v>0.82540000000000002</v>
      </c>
      <c r="L178">
        <v>1.6969999999999999E-2</v>
      </c>
      <c r="M178">
        <v>1.1439999999999999</v>
      </c>
      <c r="N178">
        <v>2.702</v>
      </c>
      <c r="O178">
        <v>4.3869999999999996</v>
      </c>
      <c r="P178">
        <v>30001</v>
      </c>
      <c r="Q178">
        <v>120000</v>
      </c>
      <c r="S178" t="s">
        <v>397</v>
      </c>
      <c r="T178">
        <v>0.93799999999999994</v>
      </c>
      <c r="U178">
        <v>0.64459999999999995</v>
      </c>
      <c r="V178">
        <v>9.3340000000000003E-3</v>
      </c>
      <c r="W178">
        <v>-0.29949999999999999</v>
      </c>
      <c r="X178">
        <v>0.92200000000000004</v>
      </c>
      <c r="Y178">
        <v>2.2509999999999999</v>
      </c>
      <c r="Z178">
        <v>30001</v>
      </c>
      <c r="AA178">
        <v>120000</v>
      </c>
    </row>
    <row r="179" spans="9:27" x14ac:dyDescent="0.25">
      <c r="I179" t="s">
        <v>723</v>
      </c>
      <c r="J179">
        <v>1.3640000000000001</v>
      </c>
      <c r="K179">
        <v>0.54800000000000004</v>
      </c>
      <c r="L179">
        <v>1.017E-2</v>
      </c>
      <c r="M179">
        <v>0.28570000000000001</v>
      </c>
      <c r="N179">
        <v>1.3660000000000001</v>
      </c>
      <c r="O179">
        <v>2.4420000000000002</v>
      </c>
      <c r="P179">
        <v>30001</v>
      </c>
      <c r="Q179">
        <v>120000</v>
      </c>
      <c r="S179" t="s">
        <v>398</v>
      </c>
      <c r="T179">
        <v>0.76419999999999999</v>
      </c>
      <c r="U179">
        <v>0.57399999999999995</v>
      </c>
      <c r="V179">
        <v>8.1569999999999993E-3</v>
      </c>
      <c r="W179">
        <v>-0.3261</v>
      </c>
      <c r="X179">
        <v>0.74560000000000004</v>
      </c>
      <c r="Y179">
        <v>1.952</v>
      </c>
      <c r="Z179">
        <v>30001</v>
      </c>
      <c r="AA179">
        <v>120000</v>
      </c>
    </row>
    <row r="180" spans="9:27" x14ac:dyDescent="0.25">
      <c r="I180" t="s">
        <v>724</v>
      </c>
      <c r="J180">
        <v>-3.0380000000000001E-2</v>
      </c>
      <c r="K180">
        <v>0.42259999999999998</v>
      </c>
      <c r="L180">
        <v>4.9969999999999997E-3</v>
      </c>
      <c r="M180">
        <v>-0.94020000000000004</v>
      </c>
      <c r="N180">
        <v>-1.6160000000000001E-2</v>
      </c>
      <c r="O180">
        <v>0.81940000000000002</v>
      </c>
      <c r="P180">
        <v>30001</v>
      </c>
      <c r="Q180">
        <v>120000</v>
      </c>
      <c r="S180" t="s">
        <v>399</v>
      </c>
      <c r="T180">
        <v>0.1469</v>
      </c>
      <c r="U180">
        <v>0.64739999999999998</v>
      </c>
      <c r="V180">
        <v>1.072E-2</v>
      </c>
      <c r="W180">
        <v>-1.0780000000000001</v>
      </c>
      <c r="X180">
        <v>0.12989999999999999</v>
      </c>
      <c r="Y180">
        <v>1.4730000000000001</v>
      </c>
      <c r="Z180">
        <v>30001</v>
      </c>
      <c r="AA180">
        <v>120000</v>
      </c>
    </row>
    <row r="181" spans="9:27" x14ac:dyDescent="0.25">
      <c r="I181" t="s">
        <v>725</v>
      </c>
      <c r="J181">
        <v>1.254</v>
      </c>
      <c r="K181">
        <v>0.50009999999999999</v>
      </c>
      <c r="L181">
        <v>1.2279999999999999E-2</v>
      </c>
      <c r="M181">
        <v>0.25700000000000001</v>
      </c>
      <c r="N181">
        <v>1.2569999999999999</v>
      </c>
      <c r="O181">
        <v>2.2360000000000002</v>
      </c>
      <c r="P181">
        <v>30001</v>
      </c>
      <c r="Q181">
        <v>120000</v>
      </c>
      <c r="S181" t="s">
        <v>400</v>
      </c>
      <c r="T181">
        <v>1.3320000000000001</v>
      </c>
      <c r="U181">
        <v>0.68269999999999997</v>
      </c>
      <c r="V181">
        <v>1.2019999999999999E-2</v>
      </c>
      <c r="W181">
        <v>1.039E-2</v>
      </c>
      <c r="X181">
        <v>1.321</v>
      </c>
      <c r="Y181">
        <v>2.7080000000000002</v>
      </c>
      <c r="Z181">
        <v>30001</v>
      </c>
      <c r="AA181">
        <v>120000</v>
      </c>
    </row>
    <row r="182" spans="9:27" x14ac:dyDescent="0.25">
      <c r="I182" t="s">
        <v>726</v>
      </c>
      <c r="J182">
        <v>1.319</v>
      </c>
      <c r="K182">
        <v>0.56630000000000003</v>
      </c>
      <c r="L182">
        <v>1.3129999999999999E-2</v>
      </c>
      <c r="M182">
        <v>0.2172</v>
      </c>
      <c r="N182">
        <v>1.319</v>
      </c>
      <c r="O182">
        <v>2.4319999999999999</v>
      </c>
      <c r="P182">
        <v>30001</v>
      </c>
      <c r="Q182">
        <v>120000</v>
      </c>
      <c r="S182" t="s">
        <v>401</v>
      </c>
      <c r="T182">
        <v>0.88890000000000002</v>
      </c>
      <c r="U182">
        <v>0.5444</v>
      </c>
      <c r="V182">
        <v>8.8500000000000002E-3</v>
      </c>
      <c r="W182">
        <v>-0.127</v>
      </c>
      <c r="X182">
        <v>0.86709999999999998</v>
      </c>
      <c r="Y182">
        <v>2.0230000000000001</v>
      </c>
      <c r="Z182">
        <v>30001</v>
      </c>
      <c r="AA182">
        <v>120000</v>
      </c>
    </row>
    <row r="183" spans="9:27" x14ac:dyDescent="0.25">
      <c r="I183" t="s">
        <v>727</v>
      </c>
      <c r="J183">
        <v>1.673</v>
      </c>
      <c r="K183">
        <v>0.51600000000000001</v>
      </c>
      <c r="L183">
        <v>1.353E-2</v>
      </c>
      <c r="M183">
        <v>0.66410000000000002</v>
      </c>
      <c r="N183">
        <v>1.6739999999999999</v>
      </c>
      <c r="O183">
        <v>2.6829999999999998</v>
      </c>
      <c r="P183">
        <v>30001</v>
      </c>
      <c r="Q183">
        <v>120000</v>
      </c>
      <c r="S183" t="s">
        <v>402</v>
      </c>
      <c r="T183">
        <v>1.431</v>
      </c>
      <c r="U183">
        <v>0.57940000000000003</v>
      </c>
      <c r="V183">
        <v>8.9339999999999992E-3</v>
      </c>
      <c r="W183">
        <v>0.31790000000000002</v>
      </c>
      <c r="X183">
        <v>1.4179999999999999</v>
      </c>
      <c r="Y183">
        <v>2.6110000000000002</v>
      </c>
      <c r="Z183">
        <v>30001</v>
      </c>
      <c r="AA183">
        <v>120000</v>
      </c>
    </row>
    <row r="184" spans="9:27" x14ac:dyDescent="0.25">
      <c r="I184" t="s">
        <v>728</v>
      </c>
      <c r="J184">
        <v>1.722</v>
      </c>
      <c r="K184">
        <v>0.58209999999999995</v>
      </c>
      <c r="L184">
        <v>1.1379999999999999E-2</v>
      </c>
      <c r="M184">
        <v>0.55869999999999997</v>
      </c>
      <c r="N184">
        <v>1.724</v>
      </c>
      <c r="O184">
        <v>2.8479999999999999</v>
      </c>
      <c r="P184">
        <v>30001</v>
      </c>
      <c r="Q184">
        <v>120000</v>
      </c>
      <c r="S184" t="s">
        <v>403</v>
      </c>
      <c r="T184">
        <v>1.7709999999999999</v>
      </c>
      <c r="U184">
        <v>0.75839999999999996</v>
      </c>
      <c r="V184">
        <v>1.393E-2</v>
      </c>
      <c r="W184">
        <v>0.32279999999999998</v>
      </c>
      <c r="X184">
        <v>1.762</v>
      </c>
      <c r="Y184">
        <v>3.2909999999999999</v>
      </c>
      <c r="Z184">
        <v>30001</v>
      </c>
      <c r="AA184">
        <v>120000</v>
      </c>
    </row>
    <row r="185" spans="9:27" x14ac:dyDescent="0.25">
      <c r="I185" t="s">
        <v>729</v>
      </c>
      <c r="J185">
        <v>1.889</v>
      </c>
      <c r="K185">
        <v>0.53849999999999998</v>
      </c>
      <c r="L185">
        <v>1.316E-2</v>
      </c>
      <c r="M185">
        <v>0.82079999999999997</v>
      </c>
      <c r="N185">
        <v>1.891</v>
      </c>
      <c r="O185">
        <v>2.9319999999999999</v>
      </c>
      <c r="P185">
        <v>30001</v>
      </c>
      <c r="Q185">
        <v>120000</v>
      </c>
      <c r="S185" t="s">
        <v>404</v>
      </c>
      <c r="T185">
        <v>2.1040000000000001</v>
      </c>
      <c r="U185">
        <v>0.78859999999999997</v>
      </c>
      <c r="V185">
        <v>1.439E-2</v>
      </c>
      <c r="W185">
        <v>0.59060000000000001</v>
      </c>
      <c r="X185">
        <v>2.093</v>
      </c>
      <c r="Y185">
        <v>3.694</v>
      </c>
      <c r="Z185">
        <v>30001</v>
      </c>
      <c r="AA185">
        <v>120000</v>
      </c>
    </row>
    <row r="186" spans="9:27" x14ac:dyDescent="0.25">
      <c r="I186" t="s">
        <v>730</v>
      </c>
      <c r="J186">
        <v>1.841</v>
      </c>
      <c r="K186">
        <v>0.56330000000000002</v>
      </c>
      <c r="L186">
        <v>1.349E-2</v>
      </c>
      <c r="M186">
        <v>0.72109999999999996</v>
      </c>
      <c r="N186">
        <v>1.847</v>
      </c>
      <c r="O186">
        <v>2.9350000000000001</v>
      </c>
      <c r="P186">
        <v>30001</v>
      </c>
      <c r="Q186">
        <v>120000</v>
      </c>
      <c r="S186" t="s">
        <v>405</v>
      </c>
      <c r="T186">
        <v>0.22939999999999999</v>
      </c>
      <c r="U186">
        <v>0.82989999999999997</v>
      </c>
      <c r="V186">
        <v>1.52E-2</v>
      </c>
      <c r="W186">
        <v>-1.3879999999999999</v>
      </c>
      <c r="X186">
        <v>0.21690000000000001</v>
      </c>
      <c r="Y186">
        <v>1.9019999999999999</v>
      </c>
      <c r="Z186">
        <v>30001</v>
      </c>
      <c r="AA186">
        <v>120000</v>
      </c>
    </row>
    <row r="187" spans="9:27" x14ac:dyDescent="0.25">
      <c r="I187" t="s">
        <v>731</v>
      </c>
      <c r="J187">
        <v>2.1040000000000001</v>
      </c>
      <c r="K187">
        <v>0.55100000000000005</v>
      </c>
      <c r="L187">
        <v>1.342E-2</v>
      </c>
      <c r="M187">
        <v>1.02</v>
      </c>
      <c r="N187">
        <v>2.1080000000000001</v>
      </c>
      <c r="O187">
        <v>3.1789999999999998</v>
      </c>
      <c r="P187">
        <v>30001</v>
      </c>
      <c r="Q187">
        <v>120000</v>
      </c>
      <c r="S187" t="s">
        <v>406</v>
      </c>
      <c r="T187">
        <v>2.86</v>
      </c>
      <c r="U187">
        <v>1.1479999999999999</v>
      </c>
      <c r="V187">
        <v>2.8299999999999999E-2</v>
      </c>
      <c r="W187">
        <v>0.66610000000000003</v>
      </c>
      <c r="X187">
        <v>2.8380000000000001</v>
      </c>
      <c r="Y187">
        <v>5.2190000000000003</v>
      </c>
      <c r="Z187">
        <v>30001</v>
      </c>
      <c r="AA187">
        <v>120000</v>
      </c>
    </row>
    <row r="188" spans="9:27" x14ac:dyDescent="0.25">
      <c r="I188" t="s">
        <v>732</v>
      </c>
      <c r="J188">
        <v>1.71</v>
      </c>
      <c r="K188">
        <v>0.57730000000000004</v>
      </c>
      <c r="L188">
        <v>1.3310000000000001E-2</v>
      </c>
      <c r="M188">
        <v>0.55840000000000001</v>
      </c>
      <c r="N188">
        <v>1.718</v>
      </c>
      <c r="O188">
        <v>2.8250000000000002</v>
      </c>
      <c r="P188">
        <v>30001</v>
      </c>
      <c r="Q188">
        <v>120000</v>
      </c>
      <c r="S188" t="s">
        <v>407</v>
      </c>
      <c r="T188">
        <v>1.5269999999999999</v>
      </c>
      <c r="U188">
        <v>0.74419999999999997</v>
      </c>
      <c r="V188">
        <v>1.111E-2</v>
      </c>
      <c r="W188">
        <v>9.4399999999999998E-2</v>
      </c>
      <c r="X188">
        <v>1.512</v>
      </c>
      <c r="Y188">
        <v>3.0329999999999999</v>
      </c>
      <c r="Z188">
        <v>30001</v>
      </c>
      <c r="AA188">
        <v>120000</v>
      </c>
    </row>
    <row r="189" spans="9:27" x14ac:dyDescent="0.25">
      <c r="I189" t="s">
        <v>733</v>
      </c>
      <c r="J189">
        <v>1.845</v>
      </c>
      <c r="K189">
        <v>0.53459999999999996</v>
      </c>
      <c r="L189">
        <v>1.308E-2</v>
      </c>
      <c r="M189">
        <v>0.78449999999999998</v>
      </c>
      <c r="N189">
        <v>1.853</v>
      </c>
      <c r="O189">
        <v>2.8780000000000001</v>
      </c>
      <c r="P189">
        <v>30001</v>
      </c>
      <c r="Q189">
        <v>120000</v>
      </c>
      <c r="S189" t="s">
        <v>408</v>
      </c>
      <c r="T189">
        <v>2.101</v>
      </c>
      <c r="U189">
        <v>0.60960000000000003</v>
      </c>
      <c r="V189">
        <v>9.6460000000000001E-3</v>
      </c>
      <c r="W189">
        <v>0.93979999999999997</v>
      </c>
      <c r="X189">
        <v>2.0840000000000001</v>
      </c>
      <c r="Y189">
        <v>3.3490000000000002</v>
      </c>
      <c r="Z189">
        <v>30001</v>
      </c>
      <c r="AA189">
        <v>120000</v>
      </c>
    </row>
    <row r="190" spans="9:27" x14ac:dyDescent="0.25">
      <c r="I190" t="s">
        <v>734</v>
      </c>
      <c r="J190">
        <v>2.0190000000000001</v>
      </c>
      <c r="K190">
        <v>0.55130000000000001</v>
      </c>
      <c r="L190">
        <v>1.315E-2</v>
      </c>
      <c r="M190">
        <v>0.94750000000000001</v>
      </c>
      <c r="N190">
        <v>2.016</v>
      </c>
      <c r="O190">
        <v>3.1059999999999999</v>
      </c>
      <c r="P190">
        <v>30001</v>
      </c>
      <c r="Q190">
        <v>120000</v>
      </c>
      <c r="S190" t="s">
        <v>409</v>
      </c>
      <c r="T190">
        <v>1.8420000000000001</v>
      </c>
      <c r="U190">
        <v>0.93940000000000001</v>
      </c>
      <c r="V190">
        <v>1.823E-2</v>
      </c>
      <c r="W190">
        <v>4.9489999999999999E-2</v>
      </c>
      <c r="X190">
        <v>1.8220000000000001</v>
      </c>
      <c r="Y190">
        <v>3.746</v>
      </c>
      <c r="Z190">
        <v>30001</v>
      </c>
      <c r="AA190">
        <v>120000</v>
      </c>
    </row>
    <row r="191" spans="9:27" x14ac:dyDescent="0.25">
      <c r="I191" t="s">
        <v>735</v>
      </c>
      <c r="J191">
        <v>1.9410000000000001</v>
      </c>
      <c r="K191">
        <v>0.54959999999999998</v>
      </c>
      <c r="L191">
        <v>1.3220000000000001E-2</v>
      </c>
      <c r="M191">
        <v>0.85980000000000001</v>
      </c>
      <c r="N191">
        <v>1.944</v>
      </c>
      <c r="O191">
        <v>3.0179999999999998</v>
      </c>
      <c r="P191">
        <v>30001</v>
      </c>
      <c r="Q191">
        <v>120000</v>
      </c>
      <c r="S191" t="s">
        <v>410</v>
      </c>
      <c r="T191">
        <v>0.48959999999999998</v>
      </c>
      <c r="U191">
        <v>0.68530000000000002</v>
      </c>
      <c r="V191">
        <v>1.129E-2</v>
      </c>
      <c r="W191">
        <v>-0.82240000000000002</v>
      </c>
      <c r="X191">
        <v>0.47539999999999999</v>
      </c>
      <c r="Y191">
        <v>1.8740000000000001</v>
      </c>
      <c r="Z191">
        <v>30001</v>
      </c>
      <c r="AA191">
        <v>120000</v>
      </c>
    </row>
    <row r="192" spans="9:27" x14ac:dyDescent="0.25">
      <c r="I192" t="s">
        <v>736</v>
      </c>
      <c r="J192">
        <v>2.0419999999999998</v>
      </c>
      <c r="K192">
        <v>0.51559999999999995</v>
      </c>
      <c r="L192">
        <v>1.3259999999999999E-2</v>
      </c>
      <c r="M192">
        <v>1.032</v>
      </c>
      <c r="N192">
        <v>2.0470000000000002</v>
      </c>
      <c r="O192">
        <v>3.0569999999999999</v>
      </c>
      <c r="P192">
        <v>30001</v>
      </c>
      <c r="Q192">
        <v>120000</v>
      </c>
      <c r="S192" t="s">
        <v>411</v>
      </c>
      <c r="T192">
        <v>0.1186</v>
      </c>
      <c r="U192">
        <v>0.4859</v>
      </c>
      <c r="V192">
        <v>7.4700000000000001E-3</v>
      </c>
      <c r="W192">
        <v>-0.86470000000000002</v>
      </c>
      <c r="X192">
        <v>0.1288</v>
      </c>
      <c r="Y192">
        <v>1.048</v>
      </c>
      <c r="Z192">
        <v>30001</v>
      </c>
      <c r="AA192">
        <v>120000</v>
      </c>
    </row>
    <row r="193" spans="9:27" x14ac:dyDescent="0.25">
      <c r="I193" t="s">
        <v>737</v>
      </c>
      <c r="J193">
        <v>2.08</v>
      </c>
      <c r="K193">
        <v>0.52039999999999997</v>
      </c>
      <c r="L193">
        <v>1.3469999999999999E-2</v>
      </c>
      <c r="M193">
        <v>1.0609999999999999</v>
      </c>
      <c r="N193">
        <v>2.081</v>
      </c>
      <c r="O193">
        <v>3.1070000000000002</v>
      </c>
      <c r="P193">
        <v>30001</v>
      </c>
      <c r="Q193">
        <v>120000</v>
      </c>
      <c r="S193" t="s">
        <v>412</v>
      </c>
      <c r="T193">
        <v>0.47989999999999999</v>
      </c>
      <c r="U193">
        <v>0.64449999999999996</v>
      </c>
      <c r="V193">
        <v>8.9440000000000006E-3</v>
      </c>
      <c r="W193">
        <v>-0.81279999999999997</v>
      </c>
      <c r="X193">
        <v>0.48259999999999997</v>
      </c>
      <c r="Y193">
        <v>1.7430000000000001</v>
      </c>
      <c r="Z193">
        <v>30001</v>
      </c>
      <c r="AA193">
        <v>120000</v>
      </c>
    </row>
    <row r="194" spans="9:27" x14ac:dyDescent="0.25">
      <c r="I194" t="s">
        <v>738</v>
      </c>
      <c r="J194">
        <v>1.9470000000000001</v>
      </c>
      <c r="K194">
        <v>0.51670000000000005</v>
      </c>
      <c r="L194">
        <v>1.3299999999999999E-2</v>
      </c>
      <c r="M194">
        <v>0.93469999999999998</v>
      </c>
      <c r="N194">
        <v>1.952</v>
      </c>
      <c r="O194">
        <v>2.9660000000000002</v>
      </c>
      <c r="P194">
        <v>30001</v>
      </c>
      <c r="Q194">
        <v>120000</v>
      </c>
      <c r="S194" t="s">
        <v>413</v>
      </c>
      <c r="T194">
        <v>0.5645</v>
      </c>
      <c r="U194">
        <v>0.53890000000000005</v>
      </c>
      <c r="V194">
        <v>8.2170000000000003E-3</v>
      </c>
      <c r="W194">
        <v>-0.51370000000000005</v>
      </c>
      <c r="X194">
        <v>0.56869999999999998</v>
      </c>
      <c r="Y194">
        <v>1.6220000000000001</v>
      </c>
      <c r="Z194">
        <v>30001</v>
      </c>
      <c r="AA194">
        <v>120000</v>
      </c>
    </row>
    <row r="195" spans="9:27" x14ac:dyDescent="0.25">
      <c r="I195" t="s">
        <v>739</v>
      </c>
      <c r="J195">
        <v>1.9370000000000001</v>
      </c>
      <c r="K195">
        <v>0.52729999999999999</v>
      </c>
      <c r="L195">
        <v>1.29E-2</v>
      </c>
      <c r="M195">
        <v>0.88560000000000005</v>
      </c>
      <c r="N195">
        <v>1.9430000000000001</v>
      </c>
      <c r="O195">
        <v>2.9710000000000001</v>
      </c>
      <c r="P195">
        <v>30001</v>
      </c>
      <c r="Q195">
        <v>120000</v>
      </c>
      <c r="S195" t="s">
        <v>414</v>
      </c>
      <c r="T195">
        <v>0.3906</v>
      </c>
      <c r="U195">
        <v>0.50670000000000004</v>
      </c>
      <c r="V195">
        <v>8.8699999999999994E-3</v>
      </c>
      <c r="W195">
        <v>-0.6431</v>
      </c>
      <c r="X195">
        <v>0.40139999999999998</v>
      </c>
      <c r="Y195">
        <v>1.3640000000000001</v>
      </c>
      <c r="Z195">
        <v>30001</v>
      </c>
      <c r="AA195">
        <v>120000</v>
      </c>
    </row>
    <row r="196" spans="9:27" x14ac:dyDescent="0.25">
      <c r="I196" t="s">
        <v>740</v>
      </c>
      <c r="J196">
        <v>1.454</v>
      </c>
      <c r="K196">
        <v>0.6</v>
      </c>
      <c r="L196">
        <v>1.453E-2</v>
      </c>
      <c r="M196">
        <v>0.2611</v>
      </c>
      <c r="N196">
        <v>1.46</v>
      </c>
      <c r="O196">
        <v>2.6120000000000001</v>
      </c>
      <c r="P196">
        <v>30001</v>
      </c>
      <c r="Q196">
        <v>120000</v>
      </c>
      <c r="S196" t="s">
        <v>415</v>
      </c>
      <c r="T196">
        <v>-0.2266</v>
      </c>
      <c r="U196">
        <v>0.54430000000000001</v>
      </c>
      <c r="V196">
        <v>9.9179999999999997E-3</v>
      </c>
      <c r="W196">
        <v>-1.3120000000000001</v>
      </c>
      <c r="X196">
        <v>-0.2198</v>
      </c>
      <c r="Y196">
        <v>0.83189999999999997</v>
      </c>
      <c r="Z196">
        <v>30001</v>
      </c>
      <c r="AA196">
        <v>120000</v>
      </c>
    </row>
    <row r="197" spans="9:27" x14ac:dyDescent="0.25">
      <c r="I197" t="s">
        <v>741</v>
      </c>
      <c r="J197">
        <v>0.86419999999999997</v>
      </c>
      <c r="K197">
        <v>0.77059999999999995</v>
      </c>
      <c r="L197">
        <v>1.736E-2</v>
      </c>
      <c r="M197">
        <v>-0.72940000000000005</v>
      </c>
      <c r="N197">
        <v>0.89290000000000003</v>
      </c>
      <c r="O197">
        <v>2.31</v>
      </c>
      <c r="P197">
        <v>30001</v>
      </c>
      <c r="Q197">
        <v>120000</v>
      </c>
      <c r="S197" t="s">
        <v>416</v>
      </c>
      <c r="T197">
        <v>0.95799999999999996</v>
      </c>
      <c r="U197">
        <v>0.56659999999999999</v>
      </c>
      <c r="V197">
        <v>1.086E-2</v>
      </c>
      <c r="W197">
        <v>-0.1759</v>
      </c>
      <c r="X197">
        <v>0.96279999999999999</v>
      </c>
      <c r="Y197">
        <v>2.0710000000000002</v>
      </c>
      <c r="Z197">
        <v>30001</v>
      </c>
      <c r="AA197">
        <v>120000</v>
      </c>
    </row>
    <row r="198" spans="9:27" x14ac:dyDescent="0.25">
      <c r="I198" t="s">
        <v>742</v>
      </c>
      <c r="J198">
        <v>1.595</v>
      </c>
      <c r="K198">
        <v>0.54269999999999996</v>
      </c>
      <c r="L198">
        <v>9.9000000000000008E-3</v>
      </c>
      <c r="M198">
        <v>0.54449999999999998</v>
      </c>
      <c r="N198">
        <v>1.587</v>
      </c>
      <c r="O198">
        <v>2.6960000000000002</v>
      </c>
      <c r="P198">
        <v>30001</v>
      </c>
      <c r="Q198">
        <v>120000</v>
      </c>
      <c r="S198" t="s">
        <v>417</v>
      </c>
      <c r="T198">
        <v>0.51529999999999998</v>
      </c>
      <c r="U198">
        <v>0.41320000000000001</v>
      </c>
      <c r="V198">
        <v>7.5669999999999999E-3</v>
      </c>
      <c r="W198">
        <v>-0.32379999999999998</v>
      </c>
      <c r="X198">
        <v>0.52470000000000006</v>
      </c>
      <c r="Y198">
        <v>1.31</v>
      </c>
      <c r="Z198">
        <v>30001</v>
      </c>
      <c r="AA198">
        <v>120000</v>
      </c>
    </row>
    <row r="199" spans="9:27" x14ac:dyDescent="0.25">
      <c r="I199" t="s">
        <v>743</v>
      </c>
      <c r="J199">
        <v>1.6220000000000001</v>
      </c>
      <c r="K199">
        <v>0.45629999999999998</v>
      </c>
      <c r="L199">
        <v>7.6020000000000003E-3</v>
      </c>
      <c r="M199">
        <v>0.75970000000000004</v>
      </c>
      <c r="N199">
        <v>1.61</v>
      </c>
      <c r="O199">
        <v>2.556</v>
      </c>
      <c r="P199">
        <v>30001</v>
      </c>
      <c r="Q199">
        <v>120000</v>
      </c>
      <c r="S199" t="s">
        <v>418</v>
      </c>
      <c r="T199">
        <v>1.0580000000000001</v>
      </c>
      <c r="U199">
        <v>0.50749999999999995</v>
      </c>
      <c r="V199">
        <v>9.0580000000000001E-3</v>
      </c>
      <c r="W199">
        <v>3.7830000000000003E-2</v>
      </c>
      <c r="X199">
        <v>1.0660000000000001</v>
      </c>
      <c r="Y199">
        <v>2.0350000000000001</v>
      </c>
      <c r="Z199">
        <v>30001</v>
      </c>
      <c r="AA199">
        <v>120000</v>
      </c>
    </row>
    <row r="200" spans="9:27" x14ac:dyDescent="0.25">
      <c r="I200" t="s">
        <v>744</v>
      </c>
      <c r="J200">
        <v>1.546</v>
      </c>
      <c r="K200">
        <v>0.45119999999999999</v>
      </c>
      <c r="L200">
        <v>9.4070000000000004E-3</v>
      </c>
      <c r="M200">
        <v>0.66790000000000005</v>
      </c>
      <c r="N200">
        <v>1.538</v>
      </c>
      <c r="O200">
        <v>2.4580000000000002</v>
      </c>
      <c r="P200">
        <v>30001</v>
      </c>
      <c r="Q200">
        <v>120000</v>
      </c>
      <c r="S200" t="s">
        <v>419</v>
      </c>
      <c r="T200">
        <v>1.397</v>
      </c>
      <c r="U200">
        <v>0.68010000000000004</v>
      </c>
      <c r="V200">
        <v>1.3259999999999999E-2</v>
      </c>
      <c r="W200">
        <v>5.713E-2</v>
      </c>
      <c r="X200">
        <v>1.3979999999999999</v>
      </c>
      <c r="Y200">
        <v>2.7360000000000002</v>
      </c>
      <c r="Z200">
        <v>30001</v>
      </c>
      <c r="AA200">
        <v>120000</v>
      </c>
    </row>
    <row r="201" spans="9:27" x14ac:dyDescent="0.25">
      <c r="I201" t="s">
        <v>745</v>
      </c>
      <c r="J201">
        <v>1.208</v>
      </c>
      <c r="K201">
        <v>0.51900000000000002</v>
      </c>
      <c r="L201">
        <v>1.155E-2</v>
      </c>
      <c r="M201">
        <v>0.1542</v>
      </c>
      <c r="N201">
        <v>1.2190000000000001</v>
      </c>
      <c r="O201">
        <v>2.21</v>
      </c>
      <c r="P201">
        <v>30001</v>
      </c>
      <c r="Q201">
        <v>120000</v>
      </c>
      <c r="S201" t="s">
        <v>420</v>
      </c>
      <c r="T201">
        <v>1.7310000000000001</v>
      </c>
      <c r="U201">
        <v>0.81169999999999998</v>
      </c>
      <c r="V201">
        <v>1.669E-2</v>
      </c>
      <c r="W201">
        <v>0.13250000000000001</v>
      </c>
      <c r="X201">
        <v>1.7330000000000001</v>
      </c>
      <c r="Y201">
        <v>3.327</v>
      </c>
      <c r="Z201">
        <v>30001</v>
      </c>
      <c r="AA201">
        <v>120000</v>
      </c>
    </row>
    <row r="202" spans="9:27" x14ac:dyDescent="0.25">
      <c r="I202" t="s">
        <v>746</v>
      </c>
      <c r="J202">
        <v>1.7</v>
      </c>
      <c r="K202">
        <v>0.4758</v>
      </c>
      <c r="L202">
        <v>8.7349999999999997E-3</v>
      </c>
      <c r="M202">
        <v>0.79930000000000001</v>
      </c>
      <c r="N202">
        <v>1.6819999999999999</v>
      </c>
      <c r="O202">
        <v>2.681</v>
      </c>
      <c r="P202">
        <v>30001</v>
      </c>
      <c r="Q202">
        <v>120000</v>
      </c>
      <c r="S202" t="s">
        <v>421</v>
      </c>
      <c r="T202">
        <v>-0.14419999999999999</v>
      </c>
      <c r="U202">
        <v>0.75790000000000002</v>
      </c>
      <c r="V202">
        <v>1.495E-2</v>
      </c>
      <c r="W202">
        <v>-1.645</v>
      </c>
      <c r="X202">
        <v>-0.14760000000000001</v>
      </c>
      <c r="Y202">
        <v>1.3360000000000001</v>
      </c>
      <c r="Z202">
        <v>30001</v>
      </c>
      <c r="AA202">
        <v>120000</v>
      </c>
    </row>
    <row r="203" spans="9:27" x14ac:dyDescent="0.25">
      <c r="I203" t="s">
        <v>747</v>
      </c>
      <c r="J203">
        <v>0.86950000000000005</v>
      </c>
      <c r="K203">
        <v>0.69550000000000001</v>
      </c>
      <c r="L203">
        <v>1.397E-2</v>
      </c>
      <c r="M203">
        <v>-0.49330000000000002</v>
      </c>
      <c r="N203">
        <v>0.86370000000000002</v>
      </c>
      <c r="O203">
        <v>2.2280000000000002</v>
      </c>
      <c r="P203">
        <v>30001</v>
      </c>
      <c r="Q203">
        <v>120000</v>
      </c>
      <c r="S203" t="s">
        <v>422</v>
      </c>
      <c r="T203">
        <v>2.4870000000000001</v>
      </c>
      <c r="U203">
        <v>1.139</v>
      </c>
      <c r="V203">
        <v>3.1060000000000001E-2</v>
      </c>
      <c r="W203">
        <v>0.27310000000000001</v>
      </c>
      <c r="X203">
        <v>2.4820000000000002</v>
      </c>
      <c r="Y203">
        <v>4.7729999999999997</v>
      </c>
      <c r="Z203">
        <v>30001</v>
      </c>
      <c r="AA203">
        <v>120000</v>
      </c>
    </row>
    <row r="204" spans="9:27" x14ac:dyDescent="0.25">
      <c r="I204" t="s">
        <v>748</v>
      </c>
      <c r="J204">
        <v>1.7729999999999999</v>
      </c>
      <c r="K204">
        <v>0.60019999999999996</v>
      </c>
      <c r="L204">
        <v>1.268E-2</v>
      </c>
      <c r="M204">
        <v>0.59150000000000003</v>
      </c>
      <c r="N204">
        <v>1.774</v>
      </c>
      <c r="O204">
        <v>2.9540000000000002</v>
      </c>
      <c r="P204">
        <v>30001</v>
      </c>
      <c r="Q204">
        <v>120000</v>
      </c>
      <c r="S204" t="s">
        <v>423</v>
      </c>
      <c r="T204">
        <v>1.1539999999999999</v>
      </c>
      <c r="U204">
        <v>0.67349999999999999</v>
      </c>
      <c r="V204">
        <v>1.068E-2</v>
      </c>
      <c r="W204">
        <v>-0.19639999999999999</v>
      </c>
      <c r="X204">
        <v>1.1599999999999999</v>
      </c>
      <c r="Y204">
        <v>2.4649999999999999</v>
      </c>
      <c r="Z204">
        <v>30001</v>
      </c>
      <c r="AA204">
        <v>120000</v>
      </c>
    </row>
    <row r="205" spans="9:27" x14ac:dyDescent="0.25">
      <c r="I205" t="s">
        <v>749</v>
      </c>
      <c r="J205">
        <v>2.238</v>
      </c>
      <c r="K205">
        <v>0.65369999999999995</v>
      </c>
      <c r="L205">
        <v>1.37E-2</v>
      </c>
      <c r="M205">
        <v>0.94899999999999995</v>
      </c>
      <c r="N205">
        <v>2.2360000000000002</v>
      </c>
      <c r="O205">
        <v>3.5190000000000001</v>
      </c>
      <c r="P205">
        <v>30001</v>
      </c>
      <c r="Q205">
        <v>120000</v>
      </c>
      <c r="S205" t="s">
        <v>424</v>
      </c>
      <c r="T205">
        <v>1.7270000000000001</v>
      </c>
      <c r="U205">
        <v>0.60770000000000002</v>
      </c>
      <c r="V205">
        <v>1.374E-2</v>
      </c>
      <c r="W205">
        <v>0.51829999999999998</v>
      </c>
      <c r="X205">
        <v>1.734</v>
      </c>
      <c r="Y205">
        <v>2.9119999999999999</v>
      </c>
      <c r="Z205">
        <v>30001</v>
      </c>
      <c r="AA205">
        <v>120000</v>
      </c>
    </row>
    <row r="206" spans="9:27" x14ac:dyDescent="0.25">
      <c r="I206" t="s">
        <v>750</v>
      </c>
      <c r="J206">
        <v>2.2440000000000002</v>
      </c>
      <c r="K206">
        <v>0.56659999999999999</v>
      </c>
      <c r="L206">
        <v>1.2500000000000001E-2</v>
      </c>
      <c r="M206">
        <v>1.1240000000000001</v>
      </c>
      <c r="N206">
        <v>2.25</v>
      </c>
      <c r="O206">
        <v>3.355</v>
      </c>
      <c r="P206">
        <v>30001</v>
      </c>
      <c r="Q206">
        <v>120000</v>
      </c>
      <c r="S206" t="s">
        <v>425</v>
      </c>
      <c r="T206">
        <v>1.468</v>
      </c>
      <c r="U206">
        <v>0.87170000000000003</v>
      </c>
      <c r="V206">
        <v>1.7659999999999999E-2</v>
      </c>
      <c r="W206">
        <v>-0.19400000000000001</v>
      </c>
      <c r="X206">
        <v>1.4510000000000001</v>
      </c>
      <c r="Y206">
        <v>3.2410000000000001</v>
      </c>
      <c r="Z206">
        <v>30001</v>
      </c>
      <c r="AA206">
        <v>120000</v>
      </c>
    </row>
    <row r="207" spans="9:27" x14ac:dyDescent="0.25">
      <c r="I207" t="s">
        <v>751</v>
      </c>
      <c r="J207">
        <v>1.137</v>
      </c>
      <c r="K207">
        <v>0.64</v>
      </c>
      <c r="L207">
        <v>1.289E-2</v>
      </c>
      <c r="M207">
        <v>-0.1237</v>
      </c>
      <c r="N207">
        <v>1.137</v>
      </c>
      <c r="O207">
        <v>2.403</v>
      </c>
      <c r="P207">
        <v>30001</v>
      </c>
      <c r="Q207">
        <v>120000</v>
      </c>
      <c r="S207" t="s">
        <v>426</v>
      </c>
      <c r="T207">
        <v>0.11600000000000001</v>
      </c>
      <c r="U207">
        <v>0.57640000000000002</v>
      </c>
      <c r="V207">
        <v>1.0279999999999999E-2</v>
      </c>
      <c r="W207">
        <v>-1.04</v>
      </c>
      <c r="X207">
        <v>0.12429999999999999</v>
      </c>
      <c r="Y207">
        <v>1.232</v>
      </c>
      <c r="Z207">
        <v>30001</v>
      </c>
      <c r="AA207">
        <v>120000</v>
      </c>
    </row>
    <row r="208" spans="9:27" x14ac:dyDescent="0.25">
      <c r="I208" t="s">
        <v>752</v>
      </c>
      <c r="J208">
        <v>2.0129999999999999</v>
      </c>
      <c r="K208">
        <v>0.64780000000000004</v>
      </c>
      <c r="L208">
        <v>1.333E-2</v>
      </c>
      <c r="M208">
        <v>0.71030000000000004</v>
      </c>
      <c r="N208">
        <v>2.0169999999999999</v>
      </c>
      <c r="O208">
        <v>3.2959999999999998</v>
      </c>
      <c r="P208">
        <v>30001</v>
      </c>
      <c r="Q208">
        <v>120000</v>
      </c>
      <c r="S208" t="s">
        <v>427</v>
      </c>
      <c r="T208">
        <v>0.36130000000000001</v>
      </c>
      <c r="U208">
        <v>0.65259999999999996</v>
      </c>
      <c r="V208">
        <v>7.2500000000000004E-3</v>
      </c>
      <c r="W208">
        <v>-0.91900000000000004</v>
      </c>
      <c r="X208">
        <v>0.36049999999999999</v>
      </c>
      <c r="Y208">
        <v>1.651</v>
      </c>
      <c r="Z208">
        <v>30001</v>
      </c>
      <c r="AA208">
        <v>120000</v>
      </c>
    </row>
    <row r="209" spans="9:27" x14ac:dyDescent="0.25">
      <c r="I209" t="s">
        <v>753</v>
      </c>
      <c r="J209">
        <v>2.0990000000000002</v>
      </c>
      <c r="K209">
        <v>0.53220000000000001</v>
      </c>
      <c r="L209">
        <v>1.2829999999999999E-2</v>
      </c>
      <c r="M209">
        <v>1.06</v>
      </c>
      <c r="N209">
        <v>2.0990000000000002</v>
      </c>
      <c r="O209">
        <v>3.1520000000000001</v>
      </c>
      <c r="P209">
        <v>30001</v>
      </c>
      <c r="Q209">
        <v>120000</v>
      </c>
      <c r="S209" t="s">
        <v>428</v>
      </c>
      <c r="T209">
        <v>0.44590000000000002</v>
      </c>
      <c r="U209">
        <v>0.5585</v>
      </c>
      <c r="V209">
        <v>6.7739999999999996E-3</v>
      </c>
      <c r="W209">
        <v>-0.64390000000000003</v>
      </c>
      <c r="X209">
        <v>0.44069999999999998</v>
      </c>
      <c r="Y209">
        <v>1.5680000000000001</v>
      </c>
      <c r="Z209">
        <v>30001</v>
      </c>
      <c r="AA209">
        <v>120000</v>
      </c>
    </row>
    <row r="210" spans="9:27" x14ac:dyDescent="0.25">
      <c r="I210" t="s">
        <v>754</v>
      </c>
      <c r="J210">
        <v>2.1030000000000002</v>
      </c>
      <c r="K210">
        <v>0.72919999999999996</v>
      </c>
      <c r="L210">
        <v>1.4710000000000001E-2</v>
      </c>
      <c r="M210">
        <v>0.67420000000000002</v>
      </c>
      <c r="N210">
        <v>2.1</v>
      </c>
      <c r="O210">
        <v>3.5590000000000002</v>
      </c>
      <c r="P210">
        <v>30001</v>
      </c>
      <c r="Q210">
        <v>120000</v>
      </c>
      <c r="S210" t="s">
        <v>429</v>
      </c>
      <c r="T210">
        <v>0.27200000000000002</v>
      </c>
      <c r="U210">
        <v>0.52590000000000003</v>
      </c>
      <c r="V210">
        <v>7.3810000000000004E-3</v>
      </c>
      <c r="W210">
        <v>-0.77449999999999997</v>
      </c>
      <c r="X210">
        <v>0.27289999999999998</v>
      </c>
      <c r="Y210">
        <v>1.3029999999999999</v>
      </c>
      <c r="Z210">
        <v>30001</v>
      </c>
      <c r="AA210">
        <v>120000</v>
      </c>
    </row>
    <row r="211" spans="9:27" x14ac:dyDescent="0.25">
      <c r="I211" t="s">
        <v>755</v>
      </c>
      <c r="J211">
        <v>2.2320000000000002</v>
      </c>
      <c r="K211">
        <v>0.56850000000000001</v>
      </c>
      <c r="L211">
        <v>1.32E-2</v>
      </c>
      <c r="M211">
        <v>1.1020000000000001</v>
      </c>
      <c r="N211">
        <v>2.2400000000000002</v>
      </c>
      <c r="O211">
        <v>3.3319999999999999</v>
      </c>
      <c r="P211">
        <v>30001</v>
      </c>
      <c r="Q211">
        <v>120000</v>
      </c>
      <c r="S211" t="s">
        <v>430</v>
      </c>
      <c r="T211">
        <v>-0.34520000000000001</v>
      </c>
      <c r="U211">
        <v>0.5595</v>
      </c>
      <c r="V211">
        <v>7.8890000000000002E-3</v>
      </c>
      <c r="W211">
        <v>-1.4410000000000001</v>
      </c>
      <c r="X211">
        <v>-0.3483</v>
      </c>
      <c r="Y211">
        <v>0.76559999999999995</v>
      </c>
      <c r="Z211">
        <v>30001</v>
      </c>
      <c r="AA211">
        <v>120000</v>
      </c>
    </row>
    <row r="212" spans="9:27" x14ac:dyDescent="0.25">
      <c r="I212" t="s">
        <v>756</v>
      </c>
      <c r="J212">
        <v>1.831</v>
      </c>
      <c r="K212">
        <v>0.65500000000000003</v>
      </c>
      <c r="L212">
        <v>1.409E-2</v>
      </c>
      <c r="M212">
        <v>0.51100000000000001</v>
      </c>
      <c r="N212">
        <v>1.84</v>
      </c>
      <c r="O212">
        <v>3.1019999999999999</v>
      </c>
      <c r="P212">
        <v>30001</v>
      </c>
      <c r="Q212">
        <v>120000</v>
      </c>
      <c r="S212" t="s">
        <v>431</v>
      </c>
      <c r="T212">
        <v>0.83940000000000003</v>
      </c>
      <c r="U212">
        <v>0.58689999999999998</v>
      </c>
      <c r="V212">
        <v>9.6659999999999992E-3</v>
      </c>
      <c r="W212">
        <v>-0.31969999999999998</v>
      </c>
      <c r="X212">
        <v>0.84089999999999998</v>
      </c>
      <c r="Y212">
        <v>1.996</v>
      </c>
      <c r="Z212">
        <v>30001</v>
      </c>
      <c r="AA212">
        <v>120000</v>
      </c>
    </row>
    <row r="213" spans="9:27" x14ac:dyDescent="0.25">
      <c r="I213" t="s">
        <v>757</v>
      </c>
      <c r="J213">
        <v>1.7010000000000001</v>
      </c>
      <c r="K213">
        <v>0.60560000000000003</v>
      </c>
      <c r="L213">
        <v>1.2840000000000001E-2</v>
      </c>
      <c r="M213">
        <v>0.50009999999999999</v>
      </c>
      <c r="N213">
        <v>1.706</v>
      </c>
      <c r="O213">
        <v>2.88</v>
      </c>
      <c r="P213">
        <v>30001</v>
      </c>
      <c r="Q213">
        <v>120000</v>
      </c>
      <c r="S213" t="s">
        <v>432</v>
      </c>
      <c r="T213">
        <v>0.3967</v>
      </c>
      <c r="U213">
        <v>0.43390000000000001</v>
      </c>
      <c r="V213">
        <v>5.5640000000000004E-3</v>
      </c>
      <c r="W213">
        <v>-0.443</v>
      </c>
      <c r="X213">
        <v>0.39240000000000003</v>
      </c>
      <c r="Y213">
        <v>1.2669999999999999</v>
      </c>
      <c r="Z213">
        <v>30001</v>
      </c>
      <c r="AA213">
        <v>120000</v>
      </c>
    </row>
    <row r="214" spans="9:27" x14ac:dyDescent="0.25">
      <c r="I214" t="s">
        <v>758</v>
      </c>
      <c r="J214">
        <v>1.752</v>
      </c>
      <c r="K214">
        <v>0.73370000000000002</v>
      </c>
      <c r="L214">
        <v>1.4460000000000001E-2</v>
      </c>
      <c r="M214">
        <v>0.25109999999999999</v>
      </c>
      <c r="N214">
        <v>1.7689999999999999</v>
      </c>
      <c r="O214">
        <v>3.1459999999999999</v>
      </c>
      <c r="P214">
        <v>30001</v>
      </c>
      <c r="Q214">
        <v>120000</v>
      </c>
      <c r="S214" t="s">
        <v>433</v>
      </c>
      <c r="T214">
        <v>0.93930000000000002</v>
      </c>
      <c r="U214">
        <v>0.52349999999999997</v>
      </c>
      <c r="V214">
        <v>7.1859999999999997E-3</v>
      </c>
      <c r="W214">
        <v>-7.0059999999999997E-2</v>
      </c>
      <c r="X214">
        <v>0.93289999999999995</v>
      </c>
      <c r="Y214">
        <v>1.99</v>
      </c>
      <c r="Z214">
        <v>30001</v>
      </c>
      <c r="AA214">
        <v>120000</v>
      </c>
    </row>
    <row r="215" spans="9:27" x14ac:dyDescent="0.25">
      <c r="I215" t="s">
        <v>759</v>
      </c>
      <c r="J215">
        <v>1.403</v>
      </c>
      <c r="K215">
        <v>0.6139</v>
      </c>
      <c r="L215">
        <v>1.512E-2</v>
      </c>
      <c r="M215">
        <v>0.1837</v>
      </c>
      <c r="N215">
        <v>1.4079999999999999</v>
      </c>
      <c r="O215">
        <v>2.6059999999999999</v>
      </c>
      <c r="P215">
        <v>30001</v>
      </c>
      <c r="Q215">
        <v>120000</v>
      </c>
      <c r="S215" t="s">
        <v>434</v>
      </c>
      <c r="T215">
        <v>1.2789999999999999</v>
      </c>
      <c r="U215">
        <v>0.69450000000000001</v>
      </c>
      <c r="V215">
        <v>1.2019999999999999E-2</v>
      </c>
      <c r="W215">
        <v>-7.7549999999999994E-2</v>
      </c>
      <c r="X215">
        <v>1.28</v>
      </c>
      <c r="Y215">
        <v>2.641</v>
      </c>
      <c r="Z215">
        <v>30001</v>
      </c>
      <c r="AA215">
        <v>120000</v>
      </c>
    </row>
    <row r="216" spans="9:27" x14ac:dyDescent="0.25">
      <c r="I216" t="s">
        <v>760</v>
      </c>
      <c r="J216">
        <v>1.2090000000000001</v>
      </c>
      <c r="K216">
        <v>0.63039999999999996</v>
      </c>
      <c r="L216">
        <v>1.413E-2</v>
      </c>
      <c r="M216">
        <v>-2.2280000000000001E-2</v>
      </c>
      <c r="N216">
        <v>1.2110000000000001</v>
      </c>
      <c r="O216">
        <v>2.444</v>
      </c>
      <c r="P216">
        <v>30001</v>
      </c>
      <c r="Q216">
        <v>120000</v>
      </c>
      <c r="S216" t="s">
        <v>435</v>
      </c>
      <c r="T216">
        <v>1.6120000000000001</v>
      </c>
      <c r="U216">
        <v>0.81659999999999999</v>
      </c>
      <c r="V216">
        <v>1.5180000000000001E-2</v>
      </c>
      <c r="W216">
        <v>8.2059999999999998E-3</v>
      </c>
      <c r="X216">
        <v>1.613</v>
      </c>
      <c r="Y216">
        <v>3.22</v>
      </c>
      <c r="Z216">
        <v>30001</v>
      </c>
      <c r="AA216">
        <v>120000</v>
      </c>
    </row>
    <row r="217" spans="9:27" x14ac:dyDescent="0.25">
      <c r="I217" t="s">
        <v>761</v>
      </c>
      <c r="J217">
        <v>2.577</v>
      </c>
      <c r="K217">
        <v>0.59030000000000005</v>
      </c>
      <c r="L217">
        <v>1.413E-2</v>
      </c>
      <c r="M217">
        <v>1.413</v>
      </c>
      <c r="N217">
        <v>2.5779999999999998</v>
      </c>
      <c r="O217">
        <v>3.7549999999999999</v>
      </c>
      <c r="P217">
        <v>30001</v>
      </c>
      <c r="Q217">
        <v>120000</v>
      </c>
      <c r="S217" t="s">
        <v>436</v>
      </c>
      <c r="T217">
        <v>-0.26279999999999998</v>
      </c>
      <c r="U217">
        <v>0.7641</v>
      </c>
      <c r="V217">
        <v>1.2919999999999999E-2</v>
      </c>
      <c r="W217">
        <v>-1.766</v>
      </c>
      <c r="X217">
        <v>-0.26479999999999998</v>
      </c>
      <c r="Y217">
        <v>1.246</v>
      </c>
      <c r="Z217">
        <v>30001</v>
      </c>
      <c r="AA217">
        <v>120000</v>
      </c>
    </row>
    <row r="218" spans="9:27" x14ac:dyDescent="0.25">
      <c r="I218" t="s">
        <v>762</v>
      </c>
      <c r="J218">
        <v>2.4079999999999999</v>
      </c>
      <c r="K218">
        <v>0.71489999999999998</v>
      </c>
      <c r="L218">
        <v>1.6670000000000001E-2</v>
      </c>
      <c r="M218">
        <v>0.96599999999999997</v>
      </c>
      <c r="N218">
        <v>2.4159999999999999</v>
      </c>
      <c r="O218">
        <v>3.8079999999999998</v>
      </c>
      <c r="P218">
        <v>30001</v>
      </c>
      <c r="Q218">
        <v>120000</v>
      </c>
      <c r="S218" t="s">
        <v>437</v>
      </c>
      <c r="T218">
        <v>2.3679999999999999</v>
      </c>
      <c r="U218">
        <v>1.1419999999999999</v>
      </c>
      <c r="V218">
        <v>2.9989999999999999E-2</v>
      </c>
      <c r="W218">
        <v>0.15440000000000001</v>
      </c>
      <c r="X218">
        <v>2.36</v>
      </c>
      <c r="Y218">
        <v>4.67</v>
      </c>
      <c r="Z218">
        <v>30001</v>
      </c>
      <c r="AA218">
        <v>120000</v>
      </c>
    </row>
    <row r="219" spans="9:27" x14ac:dyDescent="0.25">
      <c r="I219" t="s">
        <v>763</v>
      </c>
      <c r="J219">
        <v>1.855</v>
      </c>
      <c r="K219">
        <v>0.50619999999999998</v>
      </c>
      <c r="L219">
        <v>1.1990000000000001E-2</v>
      </c>
      <c r="M219">
        <v>0.8498</v>
      </c>
      <c r="N219">
        <v>1.8560000000000001</v>
      </c>
      <c r="O219">
        <v>2.863</v>
      </c>
      <c r="P219">
        <v>30001</v>
      </c>
      <c r="Q219">
        <v>120000</v>
      </c>
      <c r="S219" t="s">
        <v>438</v>
      </c>
      <c r="T219">
        <v>1.0349999999999999</v>
      </c>
      <c r="U219">
        <v>0.69140000000000001</v>
      </c>
      <c r="V219">
        <v>9.5910000000000006E-3</v>
      </c>
      <c r="W219">
        <v>-0.33079999999999998</v>
      </c>
      <c r="X219">
        <v>1.036</v>
      </c>
      <c r="Y219">
        <v>2.395</v>
      </c>
      <c r="Z219">
        <v>30001</v>
      </c>
      <c r="AA219">
        <v>120000</v>
      </c>
    </row>
    <row r="220" spans="9:27" x14ac:dyDescent="0.25">
      <c r="I220" t="s">
        <v>764</v>
      </c>
      <c r="J220">
        <v>2.1019999999999999</v>
      </c>
      <c r="K220">
        <v>0.51819999999999999</v>
      </c>
      <c r="L220">
        <v>1.2840000000000001E-2</v>
      </c>
      <c r="M220">
        <v>1.081</v>
      </c>
      <c r="N220">
        <v>2.105</v>
      </c>
      <c r="O220">
        <v>3.1280000000000001</v>
      </c>
      <c r="P220">
        <v>30001</v>
      </c>
      <c r="Q220">
        <v>120000</v>
      </c>
      <c r="S220" t="s">
        <v>439</v>
      </c>
      <c r="T220">
        <v>1.609</v>
      </c>
      <c r="U220">
        <v>0.61670000000000003</v>
      </c>
      <c r="V220">
        <v>1.2239999999999999E-2</v>
      </c>
      <c r="W220">
        <v>0.40550000000000003</v>
      </c>
      <c r="X220">
        <v>1.6020000000000001</v>
      </c>
      <c r="Y220">
        <v>2.8410000000000002</v>
      </c>
      <c r="Z220">
        <v>30001</v>
      </c>
      <c r="AA220">
        <v>120000</v>
      </c>
    </row>
    <row r="221" spans="9:27" x14ac:dyDescent="0.25">
      <c r="I221" t="s">
        <v>765</v>
      </c>
      <c r="J221">
        <v>2.1459999999999999</v>
      </c>
      <c r="K221">
        <v>0.60919999999999996</v>
      </c>
      <c r="L221">
        <v>1.321E-2</v>
      </c>
      <c r="M221">
        <v>0.97199999999999998</v>
      </c>
      <c r="N221">
        <v>2.1379999999999999</v>
      </c>
      <c r="O221">
        <v>3.3839999999999999</v>
      </c>
      <c r="P221">
        <v>30001</v>
      </c>
      <c r="Q221">
        <v>120000</v>
      </c>
      <c r="S221" t="s">
        <v>440</v>
      </c>
      <c r="T221">
        <v>1.35</v>
      </c>
      <c r="U221">
        <v>0.89029999999999998</v>
      </c>
      <c r="V221">
        <v>1.6820000000000002E-2</v>
      </c>
      <c r="W221">
        <v>-0.35539999999999999</v>
      </c>
      <c r="X221">
        <v>1.329</v>
      </c>
      <c r="Y221">
        <v>3.1589999999999998</v>
      </c>
      <c r="Z221">
        <v>30001</v>
      </c>
      <c r="AA221">
        <v>120000</v>
      </c>
    </row>
    <row r="222" spans="9:27" x14ac:dyDescent="0.25">
      <c r="I222" t="s">
        <v>766</v>
      </c>
      <c r="J222">
        <v>1.954</v>
      </c>
      <c r="K222">
        <v>0.55740000000000001</v>
      </c>
      <c r="L222">
        <v>1.2760000000000001E-2</v>
      </c>
      <c r="M222">
        <v>0.86129999999999995</v>
      </c>
      <c r="N222">
        <v>1.958</v>
      </c>
      <c r="O222">
        <v>3.0579999999999998</v>
      </c>
      <c r="P222">
        <v>30001</v>
      </c>
      <c r="Q222">
        <v>120000</v>
      </c>
      <c r="S222" t="s">
        <v>441</v>
      </c>
      <c r="T222">
        <v>-2.5999999999999999E-3</v>
      </c>
      <c r="U222">
        <v>0.60499999999999998</v>
      </c>
      <c r="V222">
        <v>9.1570000000000002E-3</v>
      </c>
      <c r="W222">
        <v>-1.1950000000000001</v>
      </c>
      <c r="X222" s="37">
        <v>-6.8869999999999999E-4</v>
      </c>
      <c r="Y222">
        <v>1.1910000000000001</v>
      </c>
      <c r="Z222">
        <v>30001</v>
      </c>
      <c r="AA222">
        <v>120000</v>
      </c>
    </row>
    <row r="223" spans="9:27" x14ac:dyDescent="0.25">
      <c r="I223" t="s">
        <v>767</v>
      </c>
      <c r="J223">
        <v>2.181</v>
      </c>
      <c r="K223">
        <v>0.56010000000000004</v>
      </c>
      <c r="L223">
        <v>1.307E-2</v>
      </c>
      <c r="M223">
        <v>1.0940000000000001</v>
      </c>
      <c r="N223">
        <v>2.1829999999999998</v>
      </c>
      <c r="O223">
        <v>3.2970000000000002</v>
      </c>
      <c r="P223">
        <v>30001</v>
      </c>
      <c r="Q223">
        <v>120000</v>
      </c>
      <c r="S223" t="s">
        <v>442</v>
      </c>
      <c r="T223">
        <v>8.4529999999999994E-2</v>
      </c>
      <c r="U223">
        <v>0.68289999999999995</v>
      </c>
      <c r="V223">
        <v>7.319E-3</v>
      </c>
      <c r="W223">
        <v>-1.278</v>
      </c>
      <c r="X223">
        <v>8.4129999999999996E-2</v>
      </c>
      <c r="Y223">
        <v>1.44</v>
      </c>
      <c r="Z223">
        <v>30001</v>
      </c>
      <c r="AA223">
        <v>120000</v>
      </c>
    </row>
    <row r="224" spans="9:27" x14ac:dyDescent="0.25">
      <c r="I224" t="s">
        <v>768</v>
      </c>
      <c r="J224">
        <v>2.5659999999999998</v>
      </c>
      <c r="K224">
        <v>0.61799999999999999</v>
      </c>
      <c r="L224">
        <v>1.427E-2</v>
      </c>
      <c r="M224">
        <v>1.3620000000000001</v>
      </c>
      <c r="N224">
        <v>2.57</v>
      </c>
      <c r="O224">
        <v>3.7730000000000001</v>
      </c>
      <c r="P224">
        <v>30001</v>
      </c>
      <c r="Q224">
        <v>120000</v>
      </c>
      <c r="S224" t="s">
        <v>443</v>
      </c>
      <c r="T224">
        <v>-8.9340000000000003E-2</v>
      </c>
      <c r="U224">
        <v>0.65259999999999996</v>
      </c>
      <c r="V224">
        <v>7.5380000000000004E-3</v>
      </c>
      <c r="W224">
        <v>-1.387</v>
      </c>
      <c r="X224">
        <v>-8.7120000000000003E-2</v>
      </c>
      <c r="Y224">
        <v>1.1970000000000001</v>
      </c>
      <c r="Z224">
        <v>30001</v>
      </c>
      <c r="AA224">
        <v>120000</v>
      </c>
    </row>
    <row r="225" spans="9:27" x14ac:dyDescent="0.25">
      <c r="I225" t="s">
        <v>769</v>
      </c>
      <c r="J225">
        <v>2.77</v>
      </c>
      <c r="K225">
        <v>0.62909999999999999</v>
      </c>
      <c r="L225">
        <v>1.422E-2</v>
      </c>
      <c r="M225">
        <v>1.548</v>
      </c>
      <c r="N225">
        <v>2.7639999999999998</v>
      </c>
      <c r="O225">
        <v>4.0170000000000003</v>
      </c>
      <c r="P225">
        <v>30001</v>
      </c>
      <c r="Q225">
        <v>120000</v>
      </c>
      <c r="S225" t="s">
        <v>444</v>
      </c>
      <c r="T225">
        <v>-0.70660000000000001</v>
      </c>
      <c r="U225">
        <v>0.68489999999999995</v>
      </c>
      <c r="V225">
        <v>8.3479999999999995E-3</v>
      </c>
      <c r="W225">
        <v>-2.0720000000000001</v>
      </c>
      <c r="X225">
        <v>-0.70520000000000005</v>
      </c>
      <c r="Y225">
        <v>0.64049999999999996</v>
      </c>
      <c r="Z225">
        <v>30001</v>
      </c>
      <c r="AA225">
        <v>120000</v>
      </c>
    </row>
    <row r="226" spans="9:27" x14ac:dyDescent="0.25">
      <c r="I226" t="s">
        <v>770</v>
      </c>
      <c r="J226">
        <v>2.4420000000000002</v>
      </c>
      <c r="K226">
        <v>0.62629999999999997</v>
      </c>
      <c r="L226">
        <v>1.3679999999999999E-2</v>
      </c>
      <c r="M226">
        <v>1.1990000000000001</v>
      </c>
      <c r="N226">
        <v>2.4449999999999998</v>
      </c>
      <c r="O226">
        <v>3.6560000000000001</v>
      </c>
      <c r="P226">
        <v>30001</v>
      </c>
      <c r="Q226">
        <v>120000</v>
      </c>
      <c r="S226" t="s">
        <v>445</v>
      </c>
      <c r="T226">
        <v>0.47810000000000002</v>
      </c>
      <c r="U226">
        <v>0.71830000000000005</v>
      </c>
      <c r="V226">
        <v>1.047E-2</v>
      </c>
      <c r="W226">
        <v>-0.96330000000000005</v>
      </c>
      <c r="X226">
        <v>0.4819</v>
      </c>
      <c r="Y226">
        <v>1.8779999999999999</v>
      </c>
      <c r="Z226">
        <v>30001</v>
      </c>
      <c r="AA226">
        <v>120000</v>
      </c>
    </row>
    <row r="227" spans="9:27" x14ac:dyDescent="0.25">
      <c r="I227" t="s">
        <v>771</v>
      </c>
      <c r="J227">
        <v>2.8839999999999999</v>
      </c>
      <c r="K227">
        <v>0.73519999999999996</v>
      </c>
      <c r="L227">
        <v>1.6670000000000001E-2</v>
      </c>
      <c r="M227">
        <v>1.4630000000000001</v>
      </c>
      <c r="N227">
        <v>2.88</v>
      </c>
      <c r="O227">
        <v>4.351</v>
      </c>
      <c r="P227">
        <v>30001</v>
      </c>
      <c r="Q227">
        <v>120000</v>
      </c>
      <c r="S227" t="s">
        <v>446</v>
      </c>
      <c r="T227">
        <v>3.5369999999999999E-2</v>
      </c>
      <c r="U227">
        <v>0.59560000000000002</v>
      </c>
      <c r="V227">
        <v>6.9230000000000003E-3</v>
      </c>
      <c r="W227">
        <v>-1.1439999999999999</v>
      </c>
      <c r="X227">
        <v>2.6540000000000001E-2</v>
      </c>
      <c r="Y227">
        <v>1.2230000000000001</v>
      </c>
      <c r="Z227">
        <v>30001</v>
      </c>
      <c r="AA227">
        <v>120000</v>
      </c>
    </row>
    <row r="228" spans="9:27" x14ac:dyDescent="0.25">
      <c r="I228" t="s">
        <v>772</v>
      </c>
      <c r="J228">
        <v>2.9769999999999999</v>
      </c>
      <c r="K228">
        <v>0.73080000000000001</v>
      </c>
      <c r="L228">
        <v>1.6199999999999999E-2</v>
      </c>
      <c r="M228">
        <v>1.5580000000000001</v>
      </c>
      <c r="N228">
        <v>2.972</v>
      </c>
      <c r="O228">
        <v>4.4109999999999996</v>
      </c>
      <c r="P228">
        <v>30001</v>
      </c>
      <c r="Q228">
        <v>120000</v>
      </c>
      <c r="S228" t="s">
        <v>447</v>
      </c>
      <c r="T228">
        <v>0.57799999999999996</v>
      </c>
      <c r="U228">
        <v>0.64910000000000001</v>
      </c>
      <c r="V228">
        <v>7.8329999999999997E-3</v>
      </c>
      <c r="W228">
        <v>-0.70179999999999998</v>
      </c>
      <c r="X228">
        <v>0.57599999999999996</v>
      </c>
      <c r="Y228">
        <v>1.8680000000000001</v>
      </c>
      <c r="Z228">
        <v>30001</v>
      </c>
      <c r="AA228">
        <v>120000</v>
      </c>
    </row>
    <row r="229" spans="9:27" x14ac:dyDescent="0.25">
      <c r="I229" t="s">
        <v>773</v>
      </c>
      <c r="J229">
        <v>3.2639999999999998</v>
      </c>
      <c r="K229">
        <v>0.83950000000000002</v>
      </c>
      <c r="L229">
        <v>1.9429999999999999E-2</v>
      </c>
      <c r="M229">
        <v>1.613</v>
      </c>
      <c r="N229">
        <v>3.2610000000000001</v>
      </c>
      <c r="O229">
        <v>4.8860000000000001</v>
      </c>
      <c r="P229">
        <v>30001</v>
      </c>
      <c r="Q229">
        <v>120000</v>
      </c>
      <c r="S229" t="s">
        <v>448</v>
      </c>
      <c r="T229">
        <v>0.91749999999999998</v>
      </c>
      <c r="U229">
        <v>0.80569999999999997</v>
      </c>
      <c r="V229">
        <v>1.291E-2</v>
      </c>
      <c r="W229">
        <v>-0.65310000000000001</v>
      </c>
      <c r="X229">
        <v>0.90880000000000005</v>
      </c>
      <c r="Y229">
        <v>2.5339999999999998</v>
      </c>
      <c r="Z229">
        <v>30001</v>
      </c>
      <c r="AA229">
        <v>120000</v>
      </c>
    </row>
    <row r="230" spans="9:27" x14ac:dyDescent="0.25">
      <c r="I230" t="s">
        <v>774</v>
      </c>
      <c r="J230">
        <v>1.389</v>
      </c>
      <c r="K230">
        <v>0.77980000000000005</v>
      </c>
      <c r="L230">
        <v>1.8270000000000002E-2</v>
      </c>
      <c r="M230">
        <v>-0.12609999999999999</v>
      </c>
      <c r="N230">
        <v>1.379</v>
      </c>
      <c r="O230">
        <v>2.9489999999999998</v>
      </c>
      <c r="P230">
        <v>30001</v>
      </c>
      <c r="Q230">
        <v>120000</v>
      </c>
      <c r="S230" t="s">
        <v>449</v>
      </c>
      <c r="T230">
        <v>1.2509999999999999</v>
      </c>
      <c r="U230">
        <v>0.91679999999999995</v>
      </c>
      <c r="V230">
        <v>1.566E-2</v>
      </c>
      <c r="W230">
        <v>-0.55720000000000003</v>
      </c>
      <c r="X230">
        <v>1.2450000000000001</v>
      </c>
      <c r="Y230">
        <v>3.0680000000000001</v>
      </c>
      <c r="Z230">
        <v>30001</v>
      </c>
      <c r="AA230">
        <v>120000</v>
      </c>
    </row>
    <row r="231" spans="9:27" x14ac:dyDescent="0.25">
      <c r="I231" t="s">
        <v>775</v>
      </c>
      <c r="J231">
        <v>4.0190000000000001</v>
      </c>
      <c r="K231">
        <v>1.1559999999999999</v>
      </c>
      <c r="L231">
        <v>3.2820000000000002E-2</v>
      </c>
      <c r="M231">
        <v>1.7669999999999999</v>
      </c>
      <c r="N231">
        <v>4.0119999999999996</v>
      </c>
      <c r="O231">
        <v>6.343</v>
      </c>
      <c r="P231">
        <v>30001</v>
      </c>
      <c r="Q231">
        <v>120000</v>
      </c>
      <c r="S231" t="s">
        <v>450</v>
      </c>
      <c r="T231">
        <v>-0.62409999999999999</v>
      </c>
      <c r="U231">
        <v>0.85750000000000004</v>
      </c>
      <c r="V231">
        <v>1.329E-2</v>
      </c>
      <c r="W231">
        <v>-2.3010000000000002</v>
      </c>
      <c r="X231">
        <v>-0.629</v>
      </c>
      <c r="Y231">
        <v>1.0920000000000001</v>
      </c>
      <c r="Z231">
        <v>30001</v>
      </c>
      <c r="AA231">
        <v>120000</v>
      </c>
    </row>
    <row r="232" spans="9:27" x14ac:dyDescent="0.25">
      <c r="I232" t="s">
        <v>776</v>
      </c>
      <c r="J232">
        <v>2.6869999999999998</v>
      </c>
      <c r="K232">
        <v>0.69910000000000005</v>
      </c>
      <c r="L232">
        <v>1.485E-2</v>
      </c>
      <c r="M232">
        <v>1.3049999999999999</v>
      </c>
      <c r="N232">
        <v>2.6890000000000001</v>
      </c>
      <c r="O232">
        <v>4.0570000000000004</v>
      </c>
      <c r="P232">
        <v>30001</v>
      </c>
      <c r="Q232">
        <v>120000</v>
      </c>
      <c r="S232" t="s">
        <v>451</v>
      </c>
      <c r="T232">
        <v>2.0070000000000001</v>
      </c>
      <c r="U232">
        <v>1.21</v>
      </c>
      <c r="V232">
        <v>3.005E-2</v>
      </c>
      <c r="W232">
        <v>-0.35539999999999999</v>
      </c>
      <c r="X232">
        <v>1.9950000000000001</v>
      </c>
      <c r="Y232">
        <v>4.4160000000000004</v>
      </c>
      <c r="Z232">
        <v>30001</v>
      </c>
      <c r="AA232">
        <v>120000</v>
      </c>
    </row>
    <row r="233" spans="9:27" x14ac:dyDescent="0.25">
      <c r="I233" t="s">
        <v>777</v>
      </c>
      <c r="J233">
        <v>3.242</v>
      </c>
      <c r="K233">
        <v>0.64059999999999995</v>
      </c>
      <c r="L233">
        <v>1.6039999999999999E-2</v>
      </c>
      <c r="M233">
        <v>1.988</v>
      </c>
      <c r="N233">
        <v>3.2440000000000002</v>
      </c>
      <c r="O233">
        <v>4.4829999999999997</v>
      </c>
      <c r="P233">
        <v>30001</v>
      </c>
      <c r="Q233">
        <v>120000</v>
      </c>
      <c r="S233" t="s">
        <v>452</v>
      </c>
      <c r="T233">
        <v>0.67359999999999998</v>
      </c>
      <c r="U233">
        <v>0.79930000000000001</v>
      </c>
      <c r="V233">
        <v>1.0279999999999999E-2</v>
      </c>
      <c r="W233">
        <v>-0.90720000000000001</v>
      </c>
      <c r="X233">
        <v>0.67349999999999999</v>
      </c>
      <c r="Y233">
        <v>2.2599999999999998</v>
      </c>
      <c r="Z233">
        <v>30001</v>
      </c>
      <c r="AA233">
        <v>120000</v>
      </c>
    </row>
    <row r="234" spans="9:27" x14ac:dyDescent="0.25">
      <c r="I234" t="s">
        <v>778</v>
      </c>
      <c r="J234">
        <v>3.28</v>
      </c>
      <c r="K234">
        <v>0.74309999999999998</v>
      </c>
      <c r="L234">
        <v>1.9029999999999998E-2</v>
      </c>
      <c r="M234">
        <v>1.8260000000000001</v>
      </c>
      <c r="N234">
        <v>3.2749999999999999</v>
      </c>
      <c r="O234">
        <v>4.7409999999999997</v>
      </c>
      <c r="P234">
        <v>30001</v>
      </c>
      <c r="Q234">
        <v>120000</v>
      </c>
      <c r="S234" t="s">
        <v>453</v>
      </c>
      <c r="T234">
        <v>1.2470000000000001</v>
      </c>
      <c r="U234">
        <v>0.73099999999999998</v>
      </c>
      <c r="V234">
        <v>1.2200000000000001E-2</v>
      </c>
      <c r="W234">
        <v>-0.20319999999999999</v>
      </c>
      <c r="X234">
        <v>1.2470000000000001</v>
      </c>
      <c r="Y234">
        <v>2.6930000000000001</v>
      </c>
      <c r="Z234">
        <v>30001</v>
      </c>
      <c r="AA234">
        <v>120000</v>
      </c>
    </row>
    <row r="235" spans="9:27" x14ac:dyDescent="0.25">
      <c r="I235" t="s">
        <v>779</v>
      </c>
      <c r="J235">
        <v>3.0019999999999998</v>
      </c>
      <c r="K235">
        <v>0.86629999999999996</v>
      </c>
      <c r="L235">
        <v>1.9810000000000001E-2</v>
      </c>
      <c r="M235">
        <v>1.38</v>
      </c>
      <c r="N235">
        <v>2.976</v>
      </c>
      <c r="O235">
        <v>4.798</v>
      </c>
      <c r="P235">
        <v>30001</v>
      </c>
      <c r="Q235">
        <v>120000</v>
      </c>
      <c r="S235" t="s">
        <v>454</v>
      </c>
      <c r="T235">
        <v>0.98839999999999995</v>
      </c>
      <c r="U235">
        <v>0.97670000000000001</v>
      </c>
      <c r="V235">
        <v>1.694E-2</v>
      </c>
      <c r="W235">
        <v>-0.90680000000000005</v>
      </c>
      <c r="X235">
        <v>0.97370000000000001</v>
      </c>
      <c r="Y235">
        <v>2.95</v>
      </c>
      <c r="Z235">
        <v>30001</v>
      </c>
      <c r="AA235">
        <v>120000</v>
      </c>
    </row>
    <row r="236" spans="9:27" x14ac:dyDescent="0.25">
      <c r="I236" t="s">
        <v>780</v>
      </c>
      <c r="J236">
        <v>1.65</v>
      </c>
      <c r="K236">
        <v>0.58899999999999997</v>
      </c>
      <c r="L236">
        <v>1.41E-2</v>
      </c>
      <c r="M236">
        <v>0.49690000000000001</v>
      </c>
      <c r="N236">
        <v>1.6559999999999999</v>
      </c>
      <c r="O236">
        <v>2.8010000000000002</v>
      </c>
      <c r="P236">
        <v>30001</v>
      </c>
      <c r="Q236">
        <v>120000</v>
      </c>
      <c r="S236" t="s">
        <v>455</v>
      </c>
      <c r="T236">
        <v>-0.3639</v>
      </c>
      <c r="U236">
        <v>0.72670000000000001</v>
      </c>
      <c r="V236">
        <v>9.5029999999999993E-3</v>
      </c>
      <c r="W236">
        <v>-1.7989999999999999</v>
      </c>
      <c r="X236">
        <v>-0.3669</v>
      </c>
      <c r="Y236">
        <v>1.073</v>
      </c>
      <c r="Z236">
        <v>30001</v>
      </c>
      <c r="AA236">
        <v>120000</v>
      </c>
    </row>
    <row r="237" spans="9:27" x14ac:dyDescent="0.25">
      <c r="I237" t="s">
        <v>781</v>
      </c>
      <c r="J237">
        <v>1.284</v>
      </c>
      <c r="K237">
        <v>0.58989999999999998</v>
      </c>
      <c r="L237">
        <v>1.204E-2</v>
      </c>
      <c r="M237">
        <v>0.1081</v>
      </c>
      <c r="N237">
        <v>1.2849999999999999</v>
      </c>
      <c r="O237">
        <v>2.4580000000000002</v>
      </c>
      <c r="P237">
        <v>30001</v>
      </c>
      <c r="Q237">
        <v>120000</v>
      </c>
      <c r="S237" t="s">
        <v>456</v>
      </c>
      <c r="T237">
        <v>-0.1739</v>
      </c>
      <c r="U237">
        <v>0.54469999999999996</v>
      </c>
      <c r="V237">
        <v>6.6959999999999997E-3</v>
      </c>
      <c r="W237">
        <v>-1.262</v>
      </c>
      <c r="X237">
        <v>-0.17030000000000001</v>
      </c>
      <c r="Y237">
        <v>0.89859999999999995</v>
      </c>
      <c r="Z237">
        <v>30001</v>
      </c>
      <c r="AA237">
        <v>120000</v>
      </c>
    </row>
    <row r="238" spans="9:27" x14ac:dyDescent="0.25">
      <c r="I238" t="s">
        <v>782</v>
      </c>
      <c r="J238">
        <v>1.349</v>
      </c>
      <c r="K238">
        <v>0.64300000000000002</v>
      </c>
      <c r="L238">
        <v>1.2710000000000001E-2</v>
      </c>
      <c r="M238">
        <v>9.2380000000000004E-2</v>
      </c>
      <c r="N238">
        <v>1.3460000000000001</v>
      </c>
      <c r="O238">
        <v>2.637</v>
      </c>
      <c r="P238">
        <v>30001</v>
      </c>
      <c r="Q238">
        <v>120000</v>
      </c>
      <c r="S238" t="s">
        <v>457</v>
      </c>
      <c r="T238">
        <v>-0.79110000000000003</v>
      </c>
      <c r="U238">
        <v>0.5696</v>
      </c>
      <c r="V238">
        <v>6.6049999999999998E-3</v>
      </c>
      <c r="W238">
        <v>-1.9339999999999999</v>
      </c>
      <c r="X238">
        <v>-0.79110000000000003</v>
      </c>
      <c r="Y238">
        <v>0.3468</v>
      </c>
      <c r="Z238">
        <v>30001</v>
      </c>
      <c r="AA238">
        <v>120000</v>
      </c>
    </row>
    <row r="239" spans="9:27" x14ac:dyDescent="0.25">
      <c r="I239" t="s">
        <v>783</v>
      </c>
      <c r="J239">
        <v>1.7030000000000001</v>
      </c>
      <c r="K239">
        <v>0.57909999999999995</v>
      </c>
      <c r="L239">
        <v>1.2330000000000001E-2</v>
      </c>
      <c r="M239">
        <v>0.56530000000000002</v>
      </c>
      <c r="N239">
        <v>1.7050000000000001</v>
      </c>
      <c r="O239">
        <v>2.8420000000000001</v>
      </c>
      <c r="P239">
        <v>30001</v>
      </c>
      <c r="Q239">
        <v>120000</v>
      </c>
      <c r="S239" t="s">
        <v>458</v>
      </c>
      <c r="T239">
        <v>0.39360000000000001</v>
      </c>
      <c r="U239">
        <v>0.60840000000000005</v>
      </c>
      <c r="V239">
        <v>9.0369999999999999E-3</v>
      </c>
      <c r="W239">
        <v>-0.84599999999999997</v>
      </c>
      <c r="X239">
        <v>0.40510000000000002</v>
      </c>
      <c r="Y239">
        <v>1.579</v>
      </c>
      <c r="Z239">
        <v>30001</v>
      </c>
      <c r="AA239">
        <v>120000</v>
      </c>
    </row>
    <row r="240" spans="9:27" x14ac:dyDescent="0.25">
      <c r="I240" t="s">
        <v>784</v>
      </c>
      <c r="J240">
        <v>1.752</v>
      </c>
      <c r="K240">
        <v>0.57720000000000005</v>
      </c>
      <c r="L240">
        <v>1.0160000000000001E-2</v>
      </c>
      <c r="M240">
        <v>0.62039999999999995</v>
      </c>
      <c r="N240">
        <v>1.748</v>
      </c>
      <c r="O240">
        <v>2.895</v>
      </c>
      <c r="P240">
        <v>30001</v>
      </c>
      <c r="Q240">
        <v>120000</v>
      </c>
      <c r="S240" t="s">
        <v>459</v>
      </c>
      <c r="T240">
        <v>-4.9160000000000002E-2</v>
      </c>
      <c r="U240">
        <v>0.4617</v>
      </c>
      <c r="V240">
        <v>4.3670000000000002E-3</v>
      </c>
      <c r="W240">
        <v>-0.9647</v>
      </c>
      <c r="X240">
        <v>-5.389E-2</v>
      </c>
      <c r="Y240">
        <v>0.89800000000000002</v>
      </c>
      <c r="Z240">
        <v>30001</v>
      </c>
      <c r="AA240">
        <v>120000</v>
      </c>
    </row>
    <row r="241" spans="9:27" x14ac:dyDescent="0.25">
      <c r="I241" t="s">
        <v>785</v>
      </c>
      <c r="J241">
        <v>1.92</v>
      </c>
      <c r="K241">
        <v>0.61799999999999999</v>
      </c>
      <c r="L241">
        <v>1.2710000000000001E-2</v>
      </c>
      <c r="M241">
        <v>0.70079999999999998</v>
      </c>
      <c r="N241">
        <v>1.919</v>
      </c>
      <c r="O241">
        <v>3.1309999999999998</v>
      </c>
      <c r="P241">
        <v>30001</v>
      </c>
      <c r="Q241">
        <v>120000</v>
      </c>
      <c r="S241" t="s">
        <v>460</v>
      </c>
      <c r="T241">
        <v>0.49349999999999999</v>
      </c>
      <c r="U241">
        <v>0.5474</v>
      </c>
      <c r="V241">
        <v>6.4869999999999997E-3</v>
      </c>
      <c r="W241">
        <v>-0.58620000000000005</v>
      </c>
      <c r="X241">
        <v>0.4945</v>
      </c>
      <c r="Y241">
        <v>1.575</v>
      </c>
      <c r="Z241">
        <v>30001</v>
      </c>
      <c r="AA241">
        <v>120000</v>
      </c>
    </row>
    <row r="242" spans="9:27" x14ac:dyDescent="0.25">
      <c r="I242" t="s">
        <v>786</v>
      </c>
      <c r="J242">
        <v>1.8720000000000001</v>
      </c>
      <c r="K242">
        <v>0.63970000000000005</v>
      </c>
      <c r="L242">
        <v>1.3010000000000001E-2</v>
      </c>
      <c r="M242">
        <v>0.59819999999999995</v>
      </c>
      <c r="N242">
        <v>1.8740000000000001</v>
      </c>
      <c r="O242">
        <v>3.1280000000000001</v>
      </c>
      <c r="P242">
        <v>30001</v>
      </c>
      <c r="Q242">
        <v>120000</v>
      </c>
      <c r="S242" t="s">
        <v>461</v>
      </c>
      <c r="T242">
        <v>0.83299999999999996</v>
      </c>
      <c r="U242">
        <v>0.69799999999999995</v>
      </c>
      <c r="V242">
        <v>1.1180000000000001E-2</v>
      </c>
      <c r="W242">
        <v>-0.52749999999999997</v>
      </c>
      <c r="X242">
        <v>0.82909999999999995</v>
      </c>
      <c r="Y242">
        <v>2.2229999999999999</v>
      </c>
      <c r="Z242">
        <v>30001</v>
      </c>
      <c r="AA242">
        <v>120000</v>
      </c>
    </row>
    <row r="243" spans="9:27" x14ac:dyDescent="0.25">
      <c r="I243" t="s">
        <v>787</v>
      </c>
      <c r="J243">
        <v>2.1349999999999998</v>
      </c>
      <c r="K243">
        <v>0.629</v>
      </c>
      <c r="L243">
        <v>1.2999999999999999E-2</v>
      </c>
      <c r="M243">
        <v>0.90200000000000002</v>
      </c>
      <c r="N243">
        <v>2.133</v>
      </c>
      <c r="O243">
        <v>3.3820000000000001</v>
      </c>
      <c r="P243">
        <v>30001</v>
      </c>
      <c r="Q243">
        <v>120000</v>
      </c>
      <c r="S243" t="s">
        <v>462</v>
      </c>
      <c r="T243">
        <v>1.1659999999999999</v>
      </c>
      <c r="U243">
        <v>0.83499999999999996</v>
      </c>
      <c r="V243">
        <v>1.494E-2</v>
      </c>
      <c r="W243">
        <v>-0.46629999999999999</v>
      </c>
      <c r="X243">
        <v>1.1639999999999999</v>
      </c>
      <c r="Y243">
        <v>2.8149999999999999</v>
      </c>
      <c r="Z243">
        <v>30001</v>
      </c>
      <c r="AA243">
        <v>120000</v>
      </c>
    </row>
    <row r="244" spans="9:27" x14ac:dyDescent="0.25">
      <c r="I244" t="s">
        <v>788</v>
      </c>
      <c r="J244">
        <v>1.7410000000000001</v>
      </c>
      <c r="K244">
        <v>0.65010000000000001</v>
      </c>
      <c r="L244">
        <v>1.282E-2</v>
      </c>
      <c r="M244">
        <v>0.44030000000000002</v>
      </c>
      <c r="N244">
        <v>1.746</v>
      </c>
      <c r="O244">
        <v>3.0049999999999999</v>
      </c>
      <c r="P244">
        <v>30001</v>
      </c>
      <c r="Q244">
        <v>120000</v>
      </c>
      <c r="S244" t="s">
        <v>463</v>
      </c>
      <c r="T244">
        <v>-0.70860000000000001</v>
      </c>
      <c r="U244">
        <v>0.77239999999999998</v>
      </c>
      <c r="V244">
        <v>1.2500000000000001E-2</v>
      </c>
      <c r="W244">
        <v>-2.2229999999999999</v>
      </c>
      <c r="X244">
        <v>-0.71250000000000002</v>
      </c>
      <c r="Y244">
        <v>0.83530000000000004</v>
      </c>
      <c r="Z244">
        <v>30001</v>
      </c>
      <c r="AA244">
        <v>120000</v>
      </c>
    </row>
    <row r="245" spans="9:27" x14ac:dyDescent="0.25">
      <c r="I245" t="s">
        <v>789</v>
      </c>
      <c r="J245">
        <v>1.875</v>
      </c>
      <c r="K245">
        <v>0.61160000000000003</v>
      </c>
      <c r="L245">
        <v>1.2540000000000001E-2</v>
      </c>
      <c r="M245">
        <v>0.65880000000000005</v>
      </c>
      <c r="N245">
        <v>1.8779999999999999</v>
      </c>
      <c r="O245">
        <v>3.069</v>
      </c>
      <c r="P245">
        <v>30001</v>
      </c>
      <c r="Q245">
        <v>120000</v>
      </c>
      <c r="S245" t="s">
        <v>464</v>
      </c>
      <c r="T245">
        <v>1.9219999999999999</v>
      </c>
      <c r="U245">
        <v>1.143</v>
      </c>
      <c r="V245">
        <v>2.937E-2</v>
      </c>
      <c r="W245">
        <v>-0.27850000000000003</v>
      </c>
      <c r="X245">
        <v>1.91</v>
      </c>
      <c r="Y245">
        <v>4.22</v>
      </c>
      <c r="Z245">
        <v>30001</v>
      </c>
      <c r="AA245">
        <v>120000</v>
      </c>
    </row>
    <row r="246" spans="9:27" x14ac:dyDescent="0.25">
      <c r="I246" t="s">
        <v>790</v>
      </c>
      <c r="J246">
        <v>2.0489999999999999</v>
      </c>
      <c r="K246">
        <v>0.62370000000000003</v>
      </c>
      <c r="L246">
        <v>1.252E-2</v>
      </c>
      <c r="M246">
        <v>0.8226</v>
      </c>
      <c r="N246">
        <v>2.0459999999999998</v>
      </c>
      <c r="O246">
        <v>3.2909999999999999</v>
      </c>
      <c r="P246">
        <v>30001</v>
      </c>
      <c r="Q246">
        <v>120000</v>
      </c>
      <c r="S246" t="s">
        <v>465</v>
      </c>
      <c r="T246">
        <v>0.58899999999999997</v>
      </c>
      <c r="U246">
        <v>0.70699999999999996</v>
      </c>
      <c r="V246">
        <v>8.9420000000000003E-3</v>
      </c>
      <c r="W246">
        <v>-0.81200000000000006</v>
      </c>
      <c r="X246">
        <v>0.5887</v>
      </c>
      <c r="Y246">
        <v>1.99</v>
      </c>
      <c r="Z246">
        <v>30001</v>
      </c>
      <c r="AA246">
        <v>120000</v>
      </c>
    </row>
    <row r="247" spans="9:27" x14ac:dyDescent="0.25">
      <c r="I247" t="s">
        <v>791</v>
      </c>
      <c r="J247">
        <v>1.972</v>
      </c>
      <c r="K247">
        <v>0.62129999999999996</v>
      </c>
      <c r="L247">
        <v>1.2460000000000001E-2</v>
      </c>
      <c r="M247">
        <v>0.74229999999999996</v>
      </c>
      <c r="N247">
        <v>1.972</v>
      </c>
      <c r="O247">
        <v>3.1989999999999998</v>
      </c>
      <c r="P247">
        <v>30001</v>
      </c>
      <c r="Q247">
        <v>120000</v>
      </c>
      <c r="S247" t="s">
        <v>466</v>
      </c>
      <c r="T247">
        <v>1.163</v>
      </c>
      <c r="U247">
        <v>0.62580000000000002</v>
      </c>
      <c r="V247">
        <v>1.111E-2</v>
      </c>
      <c r="W247">
        <v>-6.0299999999999999E-2</v>
      </c>
      <c r="X247">
        <v>1.1599999999999999</v>
      </c>
      <c r="Y247">
        <v>2.411</v>
      </c>
      <c r="Z247">
        <v>30001</v>
      </c>
      <c r="AA247">
        <v>120000</v>
      </c>
    </row>
    <row r="248" spans="9:27" x14ac:dyDescent="0.25">
      <c r="I248" t="s">
        <v>792</v>
      </c>
      <c r="J248">
        <v>2.073</v>
      </c>
      <c r="K248">
        <v>0.5917</v>
      </c>
      <c r="L248">
        <v>1.2460000000000001E-2</v>
      </c>
      <c r="M248">
        <v>0.90480000000000005</v>
      </c>
      <c r="N248">
        <v>2.073</v>
      </c>
      <c r="O248">
        <v>3.2480000000000002</v>
      </c>
      <c r="P248">
        <v>30001</v>
      </c>
      <c r="Q248">
        <v>120000</v>
      </c>
      <c r="S248" t="s">
        <v>467</v>
      </c>
      <c r="T248">
        <v>0.90390000000000004</v>
      </c>
      <c r="U248">
        <v>0.89300000000000002</v>
      </c>
      <c r="V248">
        <v>1.6039999999999999E-2</v>
      </c>
      <c r="W248">
        <v>-0.81879999999999997</v>
      </c>
      <c r="X248">
        <v>0.88490000000000002</v>
      </c>
      <c r="Y248">
        <v>2.7240000000000002</v>
      </c>
      <c r="Z248">
        <v>30001</v>
      </c>
      <c r="AA248">
        <v>120000</v>
      </c>
    </row>
    <row r="249" spans="9:27" x14ac:dyDescent="0.25">
      <c r="I249" t="s">
        <v>793</v>
      </c>
      <c r="J249">
        <v>2.11</v>
      </c>
      <c r="K249">
        <v>0.59730000000000005</v>
      </c>
      <c r="L249">
        <v>1.2699999999999999E-2</v>
      </c>
      <c r="M249">
        <v>0.93200000000000005</v>
      </c>
      <c r="N249">
        <v>2.1080000000000001</v>
      </c>
      <c r="O249">
        <v>3.2909999999999999</v>
      </c>
      <c r="P249">
        <v>30001</v>
      </c>
      <c r="Q249">
        <v>120000</v>
      </c>
      <c r="S249" t="s">
        <v>468</v>
      </c>
      <c r="T249">
        <v>-0.44850000000000001</v>
      </c>
      <c r="U249">
        <v>0.60150000000000003</v>
      </c>
      <c r="V249">
        <v>6.7229999999999998E-3</v>
      </c>
      <c r="W249">
        <v>-1.6519999999999999</v>
      </c>
      <c r="X249">
        <v>-0.4471</v>
      </c>
      <c r="Y249">
        <v>0.749</v>
      </c>
      <c r="Z249">
        <v>30001</v>
      </c>
      <c r="AA249">
        <v>120000</v>
      </c>
    </row>
    <row r="250" spans="9:27" x14ac:dyDescent="0.25">
      <c r="I250" t="s">
        <v>794</v>
      </c>
      <c r="J250">
        <v>1.9770000000000001</v>
      </c>
      <c r="K250">
        <v>0.58940000000000003</v>
      </c>
      <c r="L250">
        <v>1.24E-2</v>
      </c>
      <c r="M250">
        <v>0.81579999999999997</v>
      </c>
      <c r="N250">
        <v>1.978</v>
      </c>
      <c r="O250">
        <v>3.1429999999999998</v>
      </c>
      <c r="P250">
        <v>30001</v>
      </c>
      <c r="Q250">
        <v>120000</v>
      </c>
      <c r="S250" t="s">
        <v>469</v>
      </c>
      <c r="T250">
        <v>-0.61719999999999997</v>
      </c>
      <c r="U250">
        <v>0.53920000000000001</v>
      </c>
      <c r="V250">
        <v>8.0579999999999992E-3</v>
      </c>
      <c r="W250">
        <v>-1.673</v>
      </c>
      <c r="X250">
        <v>-0.61890000000000001</v>
      </c>
      <c r="Y250">
        <v>0.45400000000000001</v>
      </c>
      <c r="Z250">
        <v>30001</v>
      </c>
      <c r="AA250">
        <v>120000</v>
      </c>
    </row>
    <row r="251" spans="9:27" x14ac:dyDescent="0.25">
      <c r="I251" t="s">
        <v>795</v>
      </c>
      <c r="J251">
        <v>1.968</v>
      </c>
      <c r="K251">
        <v>0.61</v>
      </c>
      <c r="L251">
        <v>1.2540000000000001E-2</v>
      </c>
      <c r="M251">
        <v>0.74929999999999997</v>
      </c>
      <c r="N251">
        <v>1.9710000000000001</v>
      </c>
      <c r="O251">
        <v>3.1789999999999998</v>
      </c>
      <c r="P251">
        <v>30001</v>
      </c>
      <c r="Q251">
        <v>120000</v>
      </c>
      <c r="S251" t="s">
        <v>470</v>
      </c>
      <c r="T251">
        <v>0.56740000000000002</v>
      </c>
      <c r="U251">
        <v>0.58089999999999997</v>
      </c>
      <c r="V251">
        <v>9.979E-3</v>
      </c>
      <c r="W251">
        <v>-0.57479999999999998</v>
      </c>
      <c r="X251">
        <v>0.56359999999999999</v>
      </c>
      <c r="Y251">
        <v>1.7190000000000001</v>
      </c>
      <c r="Z251">
        <v>30001</v>
      </c>
      <c r="AA251">
        <v>120000</v>
      </c>
    </row>
    <row r="252" spans="9:27" x14ac:dyDescent="0.25">
      <c r="I252" t="s">
        <v>796</v>
      </c>
      <c r="J252">
        <v>1.4850000000000001</v>
      </c>
      <c r="K252">
        <v>0.67349999999999999</v>
      </c>
      <c r="L252">
        <v>1.423E-2</v>
      </c>
      <c r="M252">
        <v>0.15090000000000001</v>
      </c>
      <c r="N252">
        <v>1.488</v>
      </c>
      <c r="O252">
        <v>2.8079999999999998</v>
      </c>
      <c r="P252">
        <v>30001</v>
      </c>
      <c r="Q252">
        <v>120000</v>
      </c>
      <c r="S252" t="s">
        <v>471</v>
      </c>
      <c r="T252">
        <v>0.12470000000000001</v>
      </c>
      <c r="U252">
        <v>0.42870000000000003</v>
      </c>
      <c r="V252">
        <v>5.9129999999999999E-3</v>
      </c>
      <c r="W252">
        <v>-0.69779999999999998</v>
      </c>
      <c r="X252">
        <v>0.1154</v>
      </c>
      <c r="Y252">
        <v>0.99390000000000001</v>
      </c>
      <c r="Z252">
        <v>30001</v>
      </c>
      <c r="AA252">
        <v>120000</v>
      </c>
    </row>
    <row r="253" spans="9:27" x14ac:dyDescent="0.25">
      <c r="I253" t="s">
        <v>797</v>
      </c>
      <c r="J253">
        <v>0.89459999999999995</v>
      </c>
      <c r="K253">
        <v>0.83150000000000002</v>
      </c>
      <c r="L253">
        <v>1.7129999999999999E-2</v>
      </c>
      <c r="M253">
        <v>-0.80220000000000002</v>
      </c>
      <c r="N253">
        <v>0.91659999999999997</v>
      </c>
      <c r="O253">
        <v>2.464</v>
      </c>
      <c r="P253">
        <v>30001</v>
      </c>
      <c r="Q253">
        <v>120000</v>
      </c>
      <c r="S253" t="s">
        <v>472</v>
      </c>
      <c r="T253">
        <v>0.6673</v>
      </c>
      <c r="U253">
        <v>0.51290000000000002</v>
      </c>
      <c r="V253">
        <v>7.6899999999999998E-3</v>
      </c>
      <c r="W253">
        <v>-0.3367</v>
      </c>
      <c r="X253">
        <v>0.6643</v>
      </c>
      <c r="Y253">
        <v>1.6850000000000001</v>
      </c>
      <c r="Z253">
        <v>30001</v>
      </c>
      <c r="AA253">
        <v>120000</v>
      </c>
    </row>
    <row r="254" spans="9:27" x14ac:dyDescent="0.25">
      <c r="I254" t="s">
        <v>798</v>
      </c>
      <c r="J254">
        <v>1.625</v>
      </c>
      <c r="K254">
        <v>0.6472</v>
      </c>
      <c r="L254">
        <v>1.044E-2</v>
      </c>
      <c r="M254">
        <v>0.35489999999999999</v>
      </c>
      <c r="N254">
        <v>1.615</v>
      </c>
      <c r="O254">
        <v>2.9390000000000001</v>
      </c>
      <c r="P254">
        <v>30001</v>
      </c>
      <c r="Q254">
        <v>120000</v>
      </c>
      <c r="S254" t="s">
        <v>473</v>
      </c>
      <c r="T254">
        <v>1.0069999999999999</v>
      </c>
      <c r="U254">
        <v>0.68300000000000005</v>
      </c>
      <c r="V254">
        <v>1.235E-2</v>
      </c>
      <c r="W254">
        <v>-0.32640000000000002</v>
      </c>
      <c r="X254">
        <v>1.002</v>
      </c>
      <c r="Y254">
        <v>2.3650000000000002</v>
      </c>
      <c r="Z254">
        <v>30001</v>
      </c>
      <c r="AA254">
        <v>120000</v>
      </c>
    </row>
    <row r="255" spans="9:27" x14ac:dyDescent="0.25">
      <c r="I255" t="s">
        <v>799</v>
      </c>
      <c r="J255">
        <v>1.653</v>
      </c>
      <c r="K255">
        <v>0.59040000000000004</v>
      </c>
      <c r="L255">
        <v>8.4259999999999995E-3</v>
      </c>
      <c r="M255">
        <v>0.53039999999999998</v>
      </c>
      <c r="N255">
        <v>1.6359999999999999</v>
      </c>
      <c r="O255">
        <v>2.867</v>
      </c>
      <c r="P255">
        <v>30001</v>
      </c>
      <c r="Q255">
        <v>120000</v>
      </c>
      <c r="S255" t="s">
        <v>474</v>
      </c>
      <c r="T255">
        <v>1.34</v>
      </c>
      <c r="U255">
        <v>0.80779999999999996</v>
      </c>
      <c r="V255">
        <v>1.562E-2</v>
      </c>
      <c r="W255">
        <v>-0.24979999999999999</v>
      </c>
      <c r="X255">
        <v>1.341</v>
      </c>
      <c r="Y255">
        <v>2.9249999999999998</v>
      </c>
      <c r="Z255">
        <v>30001</v>
      </c>
      <c r="AA255">
        <v>120000</v>
      </c>
    </row>
    <row r="256" spans="9:27" x14ac:dyDescent="0.25">
      <c r="I256" t="s">
        <v>800</v>
      </c>
      <c r="J256">
        <v>1.5760000000000001</v>
      </c>
      <c r="K256">
        <v>0.56930000000000003</v>
      </c>
      <c r="L256">
        <v>9.8449999999999996E-3</v>
      </c>
      <c r="M256">
        <v>0.45129999999999998</v>
      </c>
      <c r="N256">
        <v>1.569</v>
      </c>
      <c r="O256">
        <v>2.7250000000000001</v>
      </c>
      <c r="P256">
        <v>30001</v>
      </c>
      <c r="Q256">
        <v>120000</v>
      </c>
      <c r="S256" t="s">
        <v>475</v>
      </c>
      <c r="T256">
        <v>-0.53480000000000005</v>
      </c>
      <c r="U256">
        <v>0.74519999999999997</v>
      </c>
      <c r="V256">
        <v>1.321E-2</v>
      </c>
      <c r="W256">
        <v>-1.994</v>
      </c>
      <c r="X256">
        <v>-0.54200000000000004</v>
      </c>
      <c r="Y256">
        <v>0.95279999999999998</v>
      </c>
      <c r="Z256">
        <v>30001</v>
      </c>
      <c r="AA256">
        <v>120000</v>
      </c>
    </row>
    <row r="257" spans="9:27" x14ac:dyDescent="0.25">
      <c r="I257" t="s">
        <v>801</v>
      </c>
      <c r="J257">
        <v>1.238</v>
      </c>
      <c r="K257">
        <v>0.61219999999999997</v>
      </c>
      <c r="L257">
        <v>1.1379999999999999E-2</v>
      </c>
      <c r="M257">
        <v>1.004E-2</v>
      </c>
      <c r="N257">
        <v>1.2430000000000001</v>
      </c>
      <c r="O257">
        <v>2.4380000000000002</v>
      </c>
      <c r="P257">
        <v>30001</v>
      </c>
      <c r="Q257">
        <v>120000</v>
      </c>
      <c r="S257" t="s">
        <v>476</v>
      </c>
      <c r="T257">
        <v>2.0960000000000001</v>
      </c>
      <c r="U257">
        <v>1.119</v>
      </c>
      <c r="V257">
        <v>2.8969999999999999E-2</v>
      </c>
      <c r="W257">
        <v>-5.5469999999999998E-2</v>
      </c>
      <c r="X257">
        <v>2.0819999999999999</v>
      </c>
      <c r="Y257">
        <v>4.343</v>
      </c>
      <c r="Z257">
        <v>30001</v>
      </c>
      <c r="AA257">
        <v>120000</v>
      </c>
    </row>
    <row r="258" spans="9:27" x14ac:dyDescent="0.25">
      <c r="I258" t="s">
        <v>802</v>
      </c>
      <c r="J258">
        <v>1.7310000000000001</v>
      </c>
      <c r="K258">
        <v>0.60070000000000001</v>
      </c>
      <c r="L258">
        <v>9.4380000000000002E-3</v>
      </c>
      <c r="M258">
        <v>0.57709999999999995</v>
      </c>
      <c r="N258">
        <v>1.7130000000000001</v>
      </c>
      <c r="O258">
        <v>2.952</v>
      </c>
      <c r="P258">
        <v>30001</v>
      </c>
      <c r="Q258">
        <v>120000</v>
      </c>
      <c r="S258" t="s">
        <v>477</v>
      </c>
      <c r="T258">
        <v>0.76290000000000002</v>
      </c>
      <c r="U258">
        <v>0.66790000000000005</v>
      </c>
      <c r="V258">
        <v>9.0240000000000008E-3</v>
      </c>
      <c r="W258">
        <v>-0.54590000000000005</v>
      </c>
      <c r="X258">
        <v>0.76019999999999999</v>
      </c>
      <c r="Y258">
        <v>2.0950000000000002</v>
      </c>
      <c r="Z258">
        <v>30001</v>
      </c>
      <c r="AA258">
        <v>120000</v>
      </c>
    </row>
    <row r="259" spans="9:27" x14ac:dyDescent="0.25">
      <c r="I259" t="s">
        <v>803</v>
      </c>
      <c r="J259">
        <v>0.89990000000000003</v>
      </c>
      <c r="K259">
        <v>0.76019999999999999</v>
      </c>
      <c r="L259">
        <v>1.384E-2</v>
      </c>
      <c r="M259">
        <v>-0.61060000000000003</v>
      </c>
      <c r="N259">
        <v>0.90049999999999997</v>
      </c>
      <c r="O259">
        <v>2.395</v>
      </c>
      <c r="P259">
        <v>30001</v>
      </c>
      <c r="Q259">
        <v>120000</v>
      </c>
      <c r="S259" t="s">
        <v>478</v>
      </c>
      <c r="T259">
        <v>1.337</v>
      </c>
      <c r="U259">
        <v>0.56679999999999997</v>
      </c>
      <c r="V259">
        <v>1.052E-2</v>
      </c>
      <c r="W259">
        <v>0.23580000000000001</v>
      </c>
      <c r="X259">
        <v>1.331</v>
      </c>
      <c r="Y259">
        <v>2.472</v>
      </c>
      <c r="Z259">
        <v>30001</v>
      </c>
      <c r="AA259">
        <v>120000</v>
      </c>
    </row>
    <row r="260" spans="9:27" x14ac:dyDescent="0.25">
      <c r="I260" t="s">
        <v>804</v>
      </c>
      <c r="J260">
        <v>1.8029999999999999</v>
      </c>
      <c r="K260">
        <v>0.67369999999999997</v>
      </c>
      <c r="L260">
        <v>1.2489999999999999E-2</v>
      </c>
      <c r="M260">
        <v>0.46899999999999997</v>
      </c>
      <c r="N260">
        <v>1.802</v>
      </c>
      <c r="O260">
        <v>3.1339999999999999</v>
      </c>
      <c r="P260">
        <v>30001</v>
      </c>
      <c r="Q260">
        <v>120000</v>
      </c>
      <c r="S260" t="s">
        <v>479</v>
      </c>
      <c r="T260">
        <v>1.0780000000000001</v>
      </c>
      <c r="U260">
        <v>0.88119999999999998</v>
      </c>
      <c r="V260">
        <v>1.6910000000000001E-2</v>
      </c>
      <c r="W260">
        <v>-0.61070000000000002</v>
      </c>
      <c r="X260">
        <v>1.0660000000000001</v>
      </c>
      <c r="Y260">
        <v>2.851</v>
      </c>
      <c r="Z260">
        <v>30001</v>
      </c>
      <c r="AA260">
        <v>120000</v>
      </c>
    </row>
    <row r="261" spans="9:27" x14ac:dyDescent="0.25">
      <c r="I261" t="s">
        <v>805</v>
      </c>
      <c r="J261">
        <v>2.2679999999999998</v>
      </c>
      <c r="K261">
        <v>0.72209999999999996</v>
      </c>
      <c r="L261">
        <v>1.354E-2</v>
      </c>
      <c r="M261">
        <v>0.83399999999999996</v>
      </c>
      <c r="N261">
        <v>2.2719999999999998</v>
      </c>
      <c r="O261">
        <v>3.6829999999999998</v>
      </c>
      <c r="P261">
        <v>30001</v>
      </c>
      <c r="Q261">
        <v>120000</v>
      </c>
      <c r="S261" t="s">
        <v>480</v>
      </c>
      <c r="T261">
        <v>-0.27460000000000001</v>
      </c>
      <c r="U261">
        <v>0.58640000000000003</v>
      </c>
      <c r="V261">
        <v>8.8260000000000005E-3</v>
      </c>
      <c r="W261">
        <v>-1.411</v>
      </c>
      <c r="X261">
        <v>-0.2833</v>
      </c>
      <c r="Y261">
        <v>0.91090000000000004</v>
      </c>
      <c r="Z261">
        <v>30001</v>
      </c>
      <c r="AA261">
        <v>120000</v>
      </c>
    </row>
    <row r="262" spans="9:27" x14ac:dyDescent="0.25">
      <c r="I262" t="s">
        <v>806</v>
      </c>
      <c r="J262">
        <v>2.2749999999999999</v>
      </c>
      <c r="K262">
        <v>0.64739999999999998</v>
      </c>
      <c r="L262">
        <v>1.2330000000000001E-2</v>
      </c>
      <c r="M262">
        <v>0.99119999999999997</v>
      </c>
      <c r="N262">
        <v>2.278</v>
      </c>
      <c r="O262">
        <v>3.5529999999999999</v>
      </c>
      <c r="P262">
        <v>30001</v>
      </c>
      <c r="Q262">
        <v>120000</v>
      </c>
      <c r="S262" t="s">
        <v>481</v>
      </c>
      <c r="T262">
        <v>1.1850000000000001</v>
      </c>
      <c r="U262">
        <v>0.60770000000000002</v>
      </c>
      <c r="V262">
        <v>1.025E-2</v>
      </c>
      <c r="W262">
        <v>-3.7920000000000002E-2</v>
      </c>
      <c r="X262">
        <v>1.1919999999999999</v>
      </c>
      <c r="Y262">
        <v>2.3759999999999999</v>
      </c>
      <c r="Z262">
        <v>30001</v>
      </c>
      <c r="AA262">
        <v>120000</v>
      </c>
    </row>
    <row r="263" spans="9:27" x14ac:dyDescent="0.25">
      <c r="I263" t="s">
        <v>807</v>
      </c>
      <c r="J263">
        <v>1.1679999999999999</v>
      </c>
      <c r="K263">
        <v>0.71450000000000002</v>
      </c>
      <c r="L263">
        <v>1.2869999999999999E-2</v>
      </c>
      <c r="M263">
        <v>-0.2346</v>
      </c>
      <c r="N263">
        <v>1.165</v>
      </c>
      <c r="O263">
        <v>2.5960000000000001</v>
      </c>
      <c r="P263">
        <v>30001</v>
      </c>
      <c r="Q263">
        <v>120000</v>
      </c>
      <c r="S263" t="s">
        <v>482</v>
      </c>
      <c r="T263">
        <v>0.7419</v>
      </c>
      <c r="U263">
        <v>0.47010000000000002</v>
      </c>
      <c r="V263">
        <v>6.6540000000000002E-3</v>
      </c>
      <c r="W263">
        <v>-0.1694</v>
      </c>
      <c r="X263">
        <v>0.73709999999999998</v>
      </c>
      <c r="Y263">
        <v>1.6850000000000001</v>
      </c>
      <c r="Z263">
        <v>30001</v>
      </c>
      <c r="AA263">
        <v>120000</v>
      </c>
    </row>
    <row r="264" spans="9:27" x14ac:dyDescent="0.25">
      <c r="I264" t="s">
        <v>808</v>
      </c>
      <c r="J264">
        <v>2.0430000000000001</v>
      </c>
      <c r="K264">
        <v>0.71750000000000003</v>
      </c>
      <c r="L264">
        <v>1.315E-2</v>
      </c>
      <c r="M264">
        <v>0.62119999999999997</v>
      </c>
      <c r="N264">
        <v>2.044</v>
      </c>
      <c r="O264">
        <v>3.4689999999999999</v>
      </c>
      <c r="P264">
        <v>30001</v>
      </c>
      <c r="Q264">
        <v>120000</v>
      </c>
      <c r="S264" t="s">
        <v>483</v>
      </c>
      <c r="T264">
        <v>1.2849999999999999</v>
      </c>
      <c r="U264">
        <v>0.55169999999999997</v>
      </c>
      <c r="V264">
        <v>8.3459999999999993E-3</v>
      </c>
      <c r="W264">
        <v>0.2109</v>
      </c>
      <c r="X264">
        <v>1.2829999999999999</v>
      </c>
      <c r="Y264">
        <v>2.379</v>
      </c>
      <c r="Z264">
        <v>30001</v>
      </c>
      <c r="AA264">
        <v>120000</v>
      </c>
    </row>
    <row r="265" spans="9:27" x14ac:dyDescent="0.25">
      <c r="I265" t="s">
        <v>809</v>
      </c>
      <c r="J265">
        <v>2.129</v>
      </c>
      <c r="K265">
        <v>0.61129999999999995</v>
      </c>
      <c r="L265">
        <v>1.2279999999999999E-2</v>
      </c>
      <c r="M265">
        <v>0.92249999999999999</v>
      </c>
      <c r="N265">
        <v>2.13</v>
      </c>
      <c r="O265">
        <v>3.3519999999999999</v>
      </c>
      <c r="P265">
        <v>30001</v>
      </c>
      <c r="Q265">
        <v>120000</v>
      </c>
      <c r="S265" t="s">
        <v>484</v>
      </c>
      <c r="T265">
        <v>1.6240000000000001</v>
      </c>
      <c r="U265">
        <v>0.69510000000000005</v>
      </c>
      <c r="V265">
        <v>1.2030000000000001E-2</v>
      </c>
      <c r="W265">
        <v>0.2676</v>
      </c>
      <c r="X265">
        <v>1.6240000000000001</v>
      </c>
      <c r="Y265">
        <v>2.992</v>
      </c>
      <c r="Z265">
        <v>30001</v>
      </c>
      <c r="AA265">
        <v>120000</v>
      </c>
    </row>
    <row r="266" spans="9:27" x14ac:dyDescent="0.25">
      <c r="I266" t="s">
        <v>810</v>
      </c>
      <c r="J266">
        <v>2.133</v>
      </c>
      <c r="K266">
        <v>0.79010000000000002</v>
      </c>
      <c r="L266">
        <v>1.455E-2</v>
      </c>
      <c r="M266">
        <v>0.59030000000000005</v>
      </c>
      <c r="N266">
        <v>2.1269999999999998</v>
      </c>
      <c r="O266">
        <v>3.72</v>
      </c>
      <c r="P266">
        <v>30001</v>
      </c>
      <c r="Q266">
        <v>120000</v>
      </c>
      <c r="S266" t="s">
        <v>485</v>
      </c>
      <c r="T266">
        <v>1.9570000000000001</v>
      </c>
      <c r="U266">
        <v>0.84030000000000005</v>
      </c>
      <c r="V266">
        <v>1.619E-2</v>
      </c>
      <c r="W266">
        <v>0.32850000000000001</v>
      </c>
      <c r="X266">
        <v>1.948</v>
      </c>
      <c r="Y266">
        <v>3.6110000000000002</v>
      </c>
      <c r="Z266">
        <v>30001</v>
      </c>
      <c r="AA266">
        <v>120000</v>
      </c>
    </row>
    <row r="267" spans="9:27" x14ac:dyDescent="0.25">
      <c r="I267" t="s">
        <v>811</v>
      </c>
      <c r="J267">
        <v>2.2629999999999999</v>
      </c>
      <c r="K267">
        <v>0.64259999999999995</v>
      </c>
      <c r="L267">
        <v>1.277E-2</v>
      </c>
      <c r="M267">
        <v>0.97950000000000004</v>
      </c>
      <c r="N267">
        <v>2.2669999999999999</v>
      </c>
      <c r="O267">
        <v>3.5209999999999999</v>
      </c>
      <c r="P267">
        <v>30001</v>
      </c>
      <c r="Q267">
        <v>120000</v>
      </c>
      <c r="S267" t="s">
        <v>486</v>
      </c>
      <c r="T267">
        <v>8.2470000000000002E-2</v>
      </c>
      <c r="U267">
        <v>0.67100000000000004</v>
      </c>
      <c r="V267">
        <v>9.4210000000000006E-3</v>
      </c>
      <c r="W267">
        <v>-1.232</v>
      </c>
      <c r="X267">
        <v>7.4639999999999998E-2</v>
      </c>
      <c r="Y267">
        <v>1.4239999999999999</v>
      </c>
      <c r="Z267">
        <v>30001</v>
      </c>
      <c r="AA267">
        <v>120000</v>
      </c>
    </row>
    <row r="268" spans="9:27" x14ac:dyDescent="0.25">
      <c r="I268" t="s">
        <v>812</v>
      </c>
      <c r="J268">
        <v>1.8620000000000001</v>
      </c>
      <c r="K268">
        <v>0.72240000000000004</v>
      </c>
      <c r="L268">
        <v>1.376E-2</v>
      </c>
      <c r="M268">
        <v>0.4113</v>
      </c>
      <c r="N268">
        <v>1.871</v>
      </c>
      <c r="O268">
        <v>3.262</v>
      </c>
      <c r="P268">
        <v>30001</v>
      </c>
      <c r="Q268">
        <v>120000</v>
      </c>
      <c r="S268" t="s">
        <v>487</v>
      </c>
      <c r="T268">
        <v>2.7130000000000001</v>
      </c>
      <c r="U268">
        <v>1.147</v>
      </c>
      <c r="V268">
        <v>2.9819999999999999E-2</v>
      </c>
      <c r="W268">
        <v>0.49049999999999999</v>
      </c>
      <c r="X268">
        <v>2.7050000000000001</v>
      </c>
      <c r="Y268">
        <v>5.0110000000000001</v>
      </c>
      <c r="Z268">
        <v>30001</v>
      </c>
      <c r="AA268">
        <v>120000</v>
      </c>
    </row>
    <row r="269" spans="9:27" x14ac:dyDescent="0.25">
      <c r="I269" t="s">
        <v>813</v>
      </c>
      <c r="J269">
        <v>1.732</v>
      </c>
      <c r="K269">
        <v>0.67820000000000003</v>
      </c>
      <c r="L269">
        <v>1.257E-2</v>
      </c>
      <c r="M269">
        <v>0.39040000000000002</v>
      </c>
      <c r="N269">
        <v>1.736</v>
      </c>
      <c r="O269">
        <v>3.0630000000000002</v>
      </c>
      <c r="P269">
        <v>30001</v>
      </c>
      <c r="Q269">
        <v>120000</v>
      </c>
      <c r="S269" t="s">
        <v>488</v>
      </c>
      <c r="T269">
        <v>1.38</v>
      </c>
      <c r="U269">
        <v>0.70550000000000002</v>
      </c>
      <c r="V269">
        <v>1.025E-2</v>
      </c>
      <c r="W269">
        <v>-4.4029999999999998E-3</v>
      </c>
      <c r="X269">
        <v>1.3779999999999999</v>
      </c>
      <c r="Y269">
        <v>2.7789999999999999</v>
      </c>
      <c r="Z269">
        <v>30001</v>
      </c>
      <c r="AA269">
        <v>120000</v>
      </c>
    </row>
    <row r="270" spans="9:27" x14ac:dyDescent="0.25">
      <c r="I270" t="s">
        <v>814</v>
      </c>
      <c r="J270">
        <v>1.782</v>
      </c>
      <c r="K270">
        <v>0.79279999999999995</v>
      </c>
      <c r="L270">
        <v>1.43E-2</v>
      </c>
      <c r="M270">
        <v>0.15490000000000001</v>
      </c>
      <c r="N270">
        <v>1.798</v>
      </c>
      <c r="O270">
        <v>3.3090000000000002</v>
      </c>
      <c r="P270">
        <v>30001</v>
      </c>
      <c r="Q270">
        <v>120000</v>
      </c>
      <c r="S270" t="s">
        <v>489</v>
      </c>
      <c r="T270">
        <v>1.954</v>
      </c>
      <c r="U270">
        <v>0.62639999999999996</v>
      </c>
      <c r="V270">
        <v>1.2330000000000001E-2</v>
      </c>
      <c r="W270">
        <v>0.72219999999999995</v>
      </c>
      <c r="X270">
        <v>1.9550000000000001</v>
      </c>
      <c r="Y270">
        <v>3.1970000000000001</v>
      </c>
      <c r="Z270">
        <v>30001</v>
      </c>
      <c r="AA270">
        <v>120000</v>
      </c>
    </row>
    <row r="271" spans="9:27" x14ac:dyDescent="0.25">
      <c r="I271" t="s">
        <v>815</v>
      </c>
      <c r="J271">
        <v>1.4330000000000001</v>
      </c>
      <c r="K271">
        <v>0.68320000000000003</v>
      </c>
      <c r="L271">
        <v>1.4630000000000001E-2</v>
      </c>
      <c r="M271">
        <v>8.8999999999999996E-2</v>
      </c>
      <c r="N271">
        <v>1.4319999999999999</v>
      </c>
      <c r="O271">
        <v>2.7810000000000001</v>
      </c>
      <c r="P271">
        <v>30001</v>
      </c>
      <c r="Q271">
        <v>120000</v>
      </c>
      <c r="S271" t="s">
        <v>490</v>
      </c>
      <c r="T271">
        <v>1.6950000000000001</v>
      </c>
      <c r="U271">
        <v>0.88900000000000001</v>
      </c>
      <c r="V271">
        <v>1.6660000000000001E-2</v>
      </c>
      <c r="W271">
        <v>-2.2890000000000001E-2</v>
      </c>
      <c r="X271">
        <v>1.681</v>
      </c>
      <c r="Y271">
        <v>3.4969999999999999</v>
      </c>
      <c r="Z271">
        <v>30001</v>
      </c>
      <c r="AA271">
        <v>120000</v>
      </c>
    </row>
    <row r="272" spans="9:27" x14ac:dyDescent="0.25">
      <c r="I272" t="s">
        <v>816</v>
      </c>
      <c r="J272">
        <v>1.24</v>
      </c>
      <c r="K272">
        <v>0.69840000000000002</v>
      </c>
      <c r="L272">
        <v>1.3639999999999999E-2</v>
      </c>
      <c r="M272">
        <v>-0.13020000000000001</v>
      </c>
      <c r="N272">
        <v>1.2370000000000001</v>
      </c>
      <c r="O272">
        <v>2.6230000000000002</v>
      </c>
      <c r="P272">
        <v>30001</v>
      </c>
      <c r="Q272">
        <v>120000</v>
      </c>
      <c r="S272" t="s">
        <v>491</v>
      </c>
      <c r="T272">
        <v>0.34260000000000002</v>
      </c>
      <c r="U272">
        <v>0.60860000000000003</v>
      </c>
      <c r="V272">
        <v>8.8000000000000005E-3</v>
      </c>
      <c r="W272">
        <v>-0.85229999999999995</v>
      </c>
      <c r="X272">
        <v>0.34079999999999999</v>
      </c>
      <c r="Y272">
        <v>1.5469999999999999</v>
      </c>
      <c r="Z272">
        <v>30001</v>
      </c>
      <c r="AA272">
        <v>120000</v>
      </c>
    </row>
    <row r="273" spans="9:27" x14ac:dyDescent="0.25">
      <c r="I273" t="s">
        <v>817</v>
      </c>
      <c r="J273">
        <v>2.6070000000000002</v>
      </c>
      <c r="K273">
        <v>0.66469999999999996</v>
      </c>
      <c r="L273">
        <v>1.374E-2</v>
      </c>
      <c r="M273">
        <v>1.3</v>
      </c>
      <c r="N273">
        <v>2.6080000000000001</v>
      </c>
      <c r="O273">
        <v>3.9249999999999998</v>
      </c>
      <c r="P273">
        <v>30001</v>
      </c>
      <c r="Q273">
        <v>120000</v>
      </c>
      <c r="S273" t="s">
        <v>492</v>
      </c>
      <c r="T273">
        <v>-0.44269999999999998</v>
      </c>
      <c r="U273">
        <v>0.502</v>
      </c>
      <c r="V273">
        <v>8.7119999999999993E-3</v>
      </c>
      <c r="W273">
        <v>-1.421</v>
      </c>
      <c r="X273">
        <v>-0.45219999999999999</v>
      </c>
      <c r="Y273">
        <v>0.57620000000000005</v>
      </c>
      <c r="Z273">
        <v>30001</v>
      </c>
      <c r="AA273">
        <v>120000</v>
      </c>
    </row>
    <row r="274" spans="9:27" x14ac:dyDescent="0.25">
      <c r="I274" t="s">
        <v>818</v>
      </c>
      <c r="J274">
        <v>2.4380000000000002</v>
      </c>
      <c r="K274">
        <v>0.77739999999999998</v>
      </c>
      <c r="L274">
        <v>1.6299999999999999E-2</v>
      </c>
      <c r="M274">
        <v>0.87370000000000003</v>
      </c>
      <c r="N274">
        <v>2.4489999999999998</v>
      </c>
      <c r="O274">
        <v>3.9489999999999998</v>
      </c>
      <c r="P274">
        <v>30001</v>
      </c>
      <c r="Q274">
        <v>120000</v>
      </c>
      <c r="S274" t="s">
        <v>493</v>
      </c>
      <c r="T274">
        <v>9.9890000000000007E-2</v>
      </c>
      <c r="U274">
        <v>0.59150000000000003</v>
      </c>
      <c r="V274">
        <v>1.009E-2</v>
      </c>
      <c r="W274">
        <v>-1.0660000000000001</v>
      </c>
      <c r="X274">
        <v>9.486E-2</v>
      </c>
      <c r="Y274">
        <v>1.27</v>
      </c>
      <c r="Z274">
        <v>30001</v>
      </c>
      <c r="AA274">
        <v>120000</v>
      </c>
    </row>
    <row r="275" spans="9:27" x14ac:dyDescent="0.25">
      <c r="I275" t="s">
        <v>819</v>
      </c>
      <c r="J275">
        <v>1.885</v>
      </c>
      <c r="K275">
        <v>0.59589999999999999</v>
      </c>
      <c r="L275">
        <v>1.1690000000000001E-2</v>
      </c>
      <c r="M275">
        <v>0.7036</v>
      </c>
      <c r="N275">
        <v>1.8839999999999999</v>
      </c>
      <c r="O275">
        <v>3.0710000000000002</v>
      </c>
      <c r="P275">
        <v>30001</v>
      </c>
      <c r="Q275">
        <v>120000</v>
      </c>
      <c r="S275" t="s">
        <v>494</v>
      </c>
      <c r="T275">
        <v>0.43940000000000001</v>
      </c>
      <c r="U275">
        <v>0.72750000000000004</v>
      </c>
      <c r="V275">
        <v>1.355E-2</v>
      </c>
      <c r="W275">
        <v>-0.97729999999999995</v>
      </c>
      <c r="X275">
        <v>0.4304</v>
      </c>
      <c r="Y275">
        <v>1.8879999999999999</v>
      </c>
      <c r="Z275">
        <v>30001</v>
      </c>
      <c r="AA275">
        <v>120000</v>
      </c>
    </row>
    <row r="276" spans="9:27" x14ac:dyDescent="0.25">
      <c r="I276" t="s">
        <v>820</v>
      </c>
      <c r="J276">
        <v>2.133</v>
      </c>
      <c r="K276">
        <v>0.60189999999999999</v>
      </c>
      <c r="L276">
        <v>1.2449999999999999E-2</v>
      </c>
      <c r="M276">
        <v>0.93979999999999997</v>
      </c>
      <c r="N276">
        <v>2.1309999999999998</v>
      </c>
      <c r="O276">
        <v>3.327</v>
      </c>
      <c r="P276">
        <v>30001</v>
      </c>
      <c r="Q276">
        <v>120000</v>
      </c>
      <c r="S276" t="s">
        <v>495</v>
      </c>
      <c r="T276">
        <v>0.77259999999999995</v>
      </c>
      <c r="U276">
        <v>0.86980000000000002</v>
      </c>
      <c r="V276">
        <v>1.7229999999999999E-2</v>
      </c>
      <c r="W276">
        <v>-0.91369999999999996</v>
      </c>
      <c r="X276">
        <v>0.7671</v>
      </c>
      <c r="Y276">
        <v>2.4940000000000002</v>
      </c>
      <c r="Z276">
        <v>30001</v>
      </c>
      <c r="AA276">
        <v>120000</v>
      </c>
    </row>
    <row r="277" spans="9:27" x14ac:dyDescent="0.25">
      <c r="I277" t="s">
        <v>821</v>
      </c>
      <c r="J277">
        <v>2.177</v>
      </c>
      <c r="K277">
        <v>0.6855</v>
      </c>
      <c r="L277">
        <v>1.303E-2</v>
      </c>
      <c r="M277">
        <v>0.84760000000000002</v>
      </c>
      <c r="N277">
        <v>2.1680000000000001</v>
      </c>
      <c r="O277">
        <v>3.5670000000000002</v>
      </c>
      <c r="P277">
        <v>30001</v>
      </c>
      <c r="Q277">
        <v>120000</v>
      </c>
      <c r="S277" t="s">
        <v>496</v>
      </c>
      <c r="T277">
        <v>-1.1020000000000001</v>
      </c>
      <c r="U277">
        <v>0.79779999999999995</v>
      </c>
      <c r="V277">
        <v>1.464E-2</v>
      </c>
      <c r="W277">
        <v>-2.6629999999999998</v>
      </c>
      <c r="X277">
        <v>-1.113</v>
      </c>
      <c r="Y277">
        <v>0.50490000000000002</v>
      </c>
      <c r="Z277">
        <v>30001</v>
      </c>
      <c r="AA277">
        <v>120000</v>
      </c>
    </row>
    <row r="278" spans="9:27" x14ac:dyDescent="0.25">
      <c r="I278" t="s">
        <v>822</v>
      </c>
      <c r="J278">
        <v>1.984</v>
      </c>
      <c r="K278">
        <v>0.63770000000000004</v>
      </c>
      <c r="L278">
        <v>1.2409999999999999E-2</v>
      </c>
      <c r="M278">
        <v>0.72719999999999996</v>
      </c>
      <c r="N278">
        <v>1.9850000000000001</v>
      </c>
      <c r="O278">
        <v>3.2519999999999998</v>
      </c>
      <c r="P278">
        <v>30001</v>
      </c>
      <c r="Q278">
        <v>120000</v>
      </c>
      <c r="S278" t="s">
        <v>497</v>
      </c>
      <c r="T278">
        <v>1.5289999999999999</v>
      </c>
      <c r="U278">
        <v>1.1559999999999999</v>
      </c>
      <c r="V278">
        <v>3.039E-2</v>
      </c>
      <c r="W278">
        <v>-0.71850000000000003</v>
      </c>
      <c r="X278">
        <v>1.5189999999999999</v>
      </c>
      <c r="Y278">
        <v>3.82</v>
      </c>
      <c r="Z278">
        <v>30001</v>
      </c>
      <c r="AA278">
        <v>120000</v>
      </c>
    </row>
    <row r="279" spans="9:27" x14ac:dyDescent="0.25">
      <c r="I279" t="s">
        <v>823</v>
      </c>
      <c r="J279">
        <v>2.2120000000000002</v>
      </c>
      <c r="K279">
        <v>0.64149999999999996</v>
      </c>
      <c r="L279">
        <v>1.277E-2</v>
      </c>
      <c r="M279">
        <v>0.94399999999999995</v>
      </c>
      <c r="N279">
        <v>2.2080000000000002</v>
      </c>
      <c r="O279">
        <v>3.4809999999999999</v>
      </c>
      <c r="P279">
        <v>30001</v>
      </c>
      <c r="Q279">
        <v>120000</v>
      </c>
      <c r="S279" t="s">
        <v>498</v>
      </c>
      <c r="T279">
        <v>0.19550000000000001</v>
      </c>
      <c r="U279">
        <v>0.71960000000000002</v>
      </c>
      <c r="V279">
        <v>1.106E-2</v>
      </c>
      <c r="W279">
        <v>-1.204</v>
      </c>
      <c r="X279">
        <v>0.18720000000000001</v>
      </c>
      <c r="Y279">
        <v>1.633</v>
      </c>
      <c r="Z279">
        <v>30001</v>
      </c>
      <c r="AA279">
        <v>120000</v>
      </c>
    </row>
    <row r="280" spans="9:27" x14ac:dyDescent="0.25">
      <c r="I280" t="s">
        <v>824</v>
      </c>
      <c r="J280">
        <v>2.5960000000000001</v>
      </c>
      <c r="K280">
        <v>0.6915</v>
      </c>
      <c r="L280">
        <v>1.397E-2</v>
      </c>
      <c r="M280">
        <v>1.2170000000000001</v>
      </c>
      <c r="N280">
        <v>2.6</v>
      </c>
      <c r="O280">
        <v>3.9670000000000001</v>
      </c>
      <c r="P280">
        <v>30001</v>
      </c>
      <c r="Q280">
        <v>120000</v>
      </c>
      <c r="S280" t="s">
        <v>499</v>
      </c>
      <c r="T280">
        <v>0.76910000000000001</v>
      </c>
      <c r="U280">
        <v>0.65249999999999997</v>
      </c>
      <c r="V280">
        <v>1.323E-2</v>
      </c>
      <c r="W280">
        <v>-0.50139999999999996</v>
      </c>
      <c r="X280">
        <v>0.76029999999999998</v>
      </c>
      <c r="Y280">
        <v>2.0710000000000002</v>
      </c>
      <c r="Z280">
        <v>30001</v>
      </c>
      <c r="AA280">
        <v>120000</v>
      </c>
    </row>
    <row r="281" spans="9:27" x14ac:dyDescent="0.25">
      <c r="I281" t="s">
        <v>825</v>
      </c>
      <c r="J281">
        <v>2.8</v>
      </c>
      <c r="K281">
        <v>0.70120000000000005</v>
      </c>
      <c r="L281">
        <v>1.384E-2</v>
      </c>
      <c r="M281">
        <v>1.4339999999999999</v>
      </c>
      <c r="N281">
        <v>2.794</v>
      </c>
      <c r="O281">
        <v>4.1950000000000003</v>
      </c>
      <c r="P281">
        <v>30001</v>
      </c>
      <c r="Q281">
        <v>120000</v>
      </c>
      <c r="S281" t="s">
        <v>500</v>
      </c>
      <c r="T281">
        <v>0.51029999999999998</v>
      </c>
      <c r="U281">
        <v>0.9224</v>
      </c>
      <c r="V281">
        <v>1.8159999999999999E-2</v>
      </c>
      <c r="W281">
        <v>-1.2509999999999999</v>
      </c>
      <c r="X281">
        <v>0.49120000000000003</v>
      </c>
      <c r="Y281">
        <v>2.383</v>
      </c>
      <c r="Z281">
        <v>30001</v>
      </c>
      <c r="AA281">
        <v>120000</v>
      </c>
    </row>
    <row r="282" spans="9:27" x14ac:dyDescent="0.25">
      <c r="I282" t="s">
        <v>826</v>
      </c>
      <c r="J282">
        <v>2.472</v>
      </c>
      <c r="K282">
        <v>0.69799999999999995</v>
      </c>
      <c r="L282">
        <v>1.332E-2</v>
      </c>
      <c r="M282">
        <v>1.087</v>
      </c>
      <c r="N282">
        <v>2.48</v>
      </c>
      <c r="O282">
        <v>3.8370000000000002</v>
      </c>
      <c r="P282">
        <v>30001</v>
      </c>
      <c r="Q282">
        <v>120000</v>
      </c>
      <c r="S282" t="s">
        <v>501</v>
      </c>
      <c r="T282">
        <v>-0.84199999999999997</v>
      </c>
      <c r="U282">
        <v>0.64529999999999998</v>
      </c>
      <c r="V282">
        <v>1.123E-2</v>
      </c>
      <c r="W282">
        <v>-2.109</v>
      </c>
      <c r="X282">
        <v>-0.84570000000000001</v>
      </c>
      <c r="Y282">
        <v>0.439</v>
      </c>
      <c r="Z282">
        <v>30001</v>
      </c>
      <c r="AA282">
        <v>120000</v>
      </c>
    </row>
    <row r="283" spans="9:27" x14ac:dyDescent="0.25">
      <c r="I283" t="s">
        <v>827</v>
      </c>
      <c r="J283">
        <v>2.9140000000000001</v>
      </c>
      <c r="K283">
        <v>0.79310000000000003</v>
      </c>
      <c r="L283">
        <v>1.627E-2</v>
      </c>
      <c r="M283">
        <v>1.367</v>
      </c>
      <c r="N283">
        <v>2.9140000000000001</v>
      </c>
      <c r="O283">
        <v>4.4790000000000001</v>
      </c>
      <c r="P283">
        <v>30001</v>
      </c>
      <c r="Q283">
        <v>120000</v>
      </c>
      <c r="S283" t="s">
        <v>502</v>
      </c>
      <c r="T283">
        <v>0.54259999999999997</v>
      </c>
      <c r="U283">
        <v>0.43430000000000002</v>
      </c>
      <c r="V283">
        <v>6.0800000000000003E-3</v>
      </c>
      <c r="W283">
        <v>-0.30909999999999999</v>
      </c>
      <c r="X283">
        <v>0.54100000000000004</v>
      </c>
      <c r="Y283">
        <v>1.409</v>
      </c>
      <c r="Z283">
        <v>30001</v>
      </c>
      <c r="AA283">
        <v>120000</v>
      </c>
    </row>
    <row r="284" spans="9:27" x14ac:dyDescent="0.25">
      <c r="I284" t="s">
        <v>828</v>
      </c>
      <c r="J284">
        <v>3.0070000000000001</v>
      </c>
      <c r="K284">
        <v>0.79169999999999996</v>
      </c>
      <c r="L284">
        <v>1.5890000000000001E-2</v>
      </c>
      <c r="M284">
        <v>1.4550000000000001</v>
      </c>
      <c r="N284">
        <v>3.0019999999999998</v>
      </c>
      <c r="O284">
        <v>4.5670000000000002</v>
      </c>
      <c r="P284">
        <v>30001</v>
      </c>
      <c r="Q284">
        <v>120000</v>
      </c>
      <c r="S284" t="s">
        <v>503</v>
      </c>
      <c r="T284">
        <v>0.8821</v>
      </c>
      <c r="U284">
        <v>0.60199999999999998</v>
      </c>
      <c r="V284">
        <v>1.056E-2</v>
      </c>
      <c r="W284">
        <v>-0.28760000000000002</v>
      </c>
      <c r="X284">
        <v>0.87909999999999999</v>
      </c>
      <c r="Y284">
        <v>2.0790000000000002</v>
      </c>
      <c r="Z284">
        <v>30001</v>
      </c>
      <c r="AA284">
        <v>120000</v>
      </c>
    </row>
    <row r="285" spans="9:27" x14ac:dyDescent="0.25">
      <c r="I285" t="s">
        <v>829</v>
      </c>
      <c r="J285">
        <v>3.294</v>
      </c>
      <c r="K285">
        <v>0.89400000000000002</v>
      </c>
      <c r="L285">
        <v>1.917E-2</v>
      </c>
      <c r="M285">
        <v>1.514</v>
      </c>
      <c r="N285">
        <v>3.298</v>
      </c>
      <c r="O285">
        <v>5.032</v>
      </c>
      <c r="P285">
        <v>30001</v>
      </c>
      <c r="Q285">
        <v>120000</v>
      </c>
      <c r="S285" t="s">
        <v>504</v>
      </c>
      <c r="T285">
        <v>1.2150000000000001</v>
      </c>
      <c r="U285">
        <v>0.76459999999999995</v>
      </c>
      <c r="V285">
        <v>1.477E-2</v>
      </c>
      <c r="W285">
        <v>-0.28310000000000002</v>
      </c>
      <c r="X285">
        <v>1.2150000000000001</v>
      </c>
      <c r="Y285">
        <v>2.7360000000000002</v>
      </c>
      <c r="Z285">
        <v>30001</v>
      </c>
      <c r="AA285">
        <v>120000</v>
      </c>
    </row>
    <row r="286" spans="9:27" x14ac:dyDescent="0.25">
      <c r="I286" t="s">
        <v>830</v>
      </c>
      <c r="J286">
        <v>1.42</v>
      </c>
      <c r="K286">
        <v>0.83919999999999995</v>
      </c>
      <c r="L286">
        <v>1.7829999999999999E-2</v>
      </c>
      <c r="M286">
        <v>-0.21129999999999999</v>
      </c>
      <c r="N286">
        <v>1.4079999999999999</v>
      </c>
      <c r="O286">
        <v>3.0950000000000002</v>
      </c>
      <c r="P286">
        <v>30001</v>
      </c>
      <c r="Q286">
        <v>120000</v>
      </c>
      <c r="S286" t="s">
        <v>505</v>
      </c>
      <c r="T286">
        <v>-0.65949999999999998</v>
      </c>
      <c r="U286">
        <v>0.69950000000000001</v>
      </c>
      <c r="V286">
        <v>1.2500000000000001E-2</v>
      </c>
      <c r="W286">
        <v>-2.0350000000000001</v>
      </c>
      <c r="X286">
        <v>-0.6613</v>
      </c>
      <c r="Y286">
        <v>0.71989999999999998</v>
      </c>
      <c r="Z286">
        <v>30001</v>
      </c>
      <c r="AA286">
        <v>120000</v>
      </c>
    </row>
    <row r="287" spans="9:27" x14ac:dyDescent="0.25">
      <c r="I287" t="s">
        <v>831</v>
      </c>
      <c r="J287">
        <v>4.05</v>
      </c>
      <c r="K287">
        <v>1.1910000000000001</v>
      </c>
      <c r="L287">
        <v>3.2399999999999998E-2</v>
      </c>
      <c r="M287">
        <v>1.754</v>
      </c>
      <c r="N287">
        <v>4.0419999999999998</v>
      </c>
      <c r="O287">
        <v>6.4459999999999997</v>
      </c>
      <c r="P287">
        <v>30001</v>
      </c>
      <c r="Q287">
        <v>120000</v>
      </c>
      <c r="S287" t="s">
        <v>506</v>
      </c>
      <c r="T287">
        <v>1.9710000000000001</v>
      </c>
      <c r="U287">
        <v>1.097</v>
      </c>
      <c r="V287">
        <v>2.9309999999999999E-2</v>
      </c>
      <c r="W287">
        <v>-0.1447</v>
      </c>
      <c r="X287">
        <v>1.966</v>
      </c>
      <c r="Y287">
        <v>4.1740000000000004</v>
      </c>
      <c r="Z287">
        <v>30001</v>
      </c>
      <c r="AA287">
        <v>120000</v>
      </c>
    </row>
    <row r="288" spans="9:27" x14ac:dyDescent="0.25">
      <c r="I288" t="s">
        <v>832</v>
      </c>
      <c r="J288">
        <v>2.7170000000000001</v>
      </c>
      <c r="K288">
        <v>0.76449999999999996</v>
      </c>
      <c r="L288">
        <v>1.468E-2</v>
      </c>
      <c r="M288">
        <v>1.21</v>
      </c>
      <c r="N288">
        <v>2.7160000000000002</v>
      </c>
      <c r="O288">
        <v>4.2300000000000004</v>
      </c>
      <c r="P288">
        <v>30001</v>
      </c>
      <c r="Q288">
        <v>120000</v>
      </c>
      <c r="S288" t="s">
        <v>507</v>
      </c>
      <c r="T288">
        <v>0.63819999999999999</v>
      </c>
      <c r="U288">
        <v>0.60780000000000001</v>
      </c>
      <c r="V288">
        <v>8.1209999999999997E-3</v>
      </c>
      <c r="W288">
        <v>-0.56999999999999995</v>
      </c>
      <c r="X288">
        <v>0.63870000000000005</v>
      </c>
      <c r="Y288">
        <v>1.8280000000000001</v>
      </c>
      <c r="Z288">
        <v>30001</v>
      </c>
      <c r="AA288">
        <v>120000</v>
      </c>
    </row>
    <row r="289" spans="9:27" x14ac:dyDescent="0.25">
      <c r="I289" t="s">
        <v>833</v>
      </c>
      <c r="J289">
        <v>3.2719999999999998</v>
      </c>
      <c r="K289">
        <v>0.70809999999999995</v>
      </c>
      <c r="L289">
        <v>1.5779999999999999E-2</v>
      </c>
      <c r="M289">
        <v>1.8779999999999999</v>
      </c>
      <c r="N289">
        <v>3.2690000000000001</v>
      </c>
      <c r="O289">
        <v>4.673</v>
      </c>
      <c r="P289">
        <v>30001</v>
      </c>
      <c r="Q289">
        <v>120000</v>
      </c>
      <c r="S289" t="s">
        <v>508</v>
      </c>
      <c r="T289">
        <v>1.212</v>
      </c>
      <c r="U289">
        <v>0.52329999999999999</v>
      </c>
      <c r="V289">
        <v>1.0789999999999999E-2</v>
      </c>
      <c r="W289">
        <v>0.1812</v>
      </c>
      <c r="X289">
        <v>1.21</v>
      </c>
      <c r="Y289">
        <v>2.254</v>
      </c>
      <c r="Z289">
        <v>30001</v>
      </c>
      <c r="AA289">
        <v>120000</v>
      </c>
    </row>
    <row r="290" spans="9:27" x14ac:dyDescent="0.25">
      <c r="I290" t="s">
        <v>834</v>
      </c>
      <c r="J290">
        <v>3.31</v>
      </c>
      <c r="K290">
        <v>0.80010000000000003</v>
      </c>
      <c r="L290">
        <v>1.8759999999999999E-2</v>
      </c>
      <c r="M290">
        <v>1.7410000000000001</v>
      </c>
      <c r="N290">
        <v>3.3039999999999998</v>
      </c>
      <c r="O290">
        <v>4.8879999999999999</v>
      </c>
      <c r="P290">
        <v>30001</v>
      </c>
      <c r="Q290">
        <v>120000</v>
      </c>
      <c r="S290" t="s">
        <v>509</v>
      </c>
      <c r="T290">
        <v>0.95309999999999995</v>
      </c>
      <c r="U290">
        <v>0.81989999999999996</v>
      </c>
      <c r="V290">
        <v>1.5610000000000001E-2</v>
      </c>
      <c r="W290">
        <v>-0.61699999999999999</v>
      </c>
      <c r="X290">
        <v>0.93169999999999997</v>
      </c>
      <c r="Y290">
        <v>2.6320000000000001</v>
      </c>
      <c r="Z290">
        <v>30001</v>
      </c>
      <c r="AA290">
        <v>120000</v>
      </c>
    </row>
    <row r="291" spans="9:27" x14ac:dyDescent="0.25">
      <c r="I291" t="s">
        <v>835</v>
      </c>
      <c r="J291">
        <v>3.0329999999999999</v>
      </c>
      <c r="K291">
        <v>0.91039999999999999</v>
      </c>
      <c r="L291">
        <v>1.9029999999999998E-2</v>
      </c>
      <c r="M291">
        <v>1.3080000000000001</v>
      </c>
      <c r="N291">
        <v>3.0070000000000001</v>
      </c>
      <c r="O291">
        <v>4.8719999999999999</v>
      </c>
      <c r="P291">
        <v>30001</v>
      </c>
      <c r="Q291">
        <v>120000</v>
      </c>
      <c r="S291" t="s">
        <v>510</v>
      </c>
      <c r="T291">
        <v>-0.39929999999999999</v>
      </c>
      <c r="U291">
        <v>0.51790000000000003</v>
      </c>
      <c r="V291">
        <v>7.509E-3</v>
      </c>
      <c r="W291">
        <v>-1.4319999999999999</v>
      </c>
      <c r="X291">
        <v>-0.39739999999999998</v>
      </c>
      <c r="Y291">
        <v>0.62519999999999998</v>
      </c>
      <c r="Z291">
        <v>30001</v>
      </c>
      <c r="AA291">
        <v>120000</v>
      </c>
    </row>
    <row r="292" spans="9:27" x14ac:dyDescent="0.25">
      <c r="I292" t="s">
        <v>836</v>
      </c>
      <c r="J292">
        <v>1.68</v>
      </c>
      <c r="K292">
        <v>0.65</v>
      </c>
      <c r="L292">
        <v>1.3100000000000001E-2</v>
      </c>
      <c r="M292">
        <v>0.40289999999999998</v>
      </c>
      <c r="N292">
        <v>1.6830000000000001</v>
      </c>
      <c r="O292">
        <v>2.964</v>
      </c>
      <c r="P292">
        <v>30001</v>
      </c>
      <c r="Q292">
        <v>120000</v>
      </c>
      <c r="S292" t="s">
        <v>511</v>
      </c>
      <c r="T292">
        <v>0.33950000000000002</v>
      </c>
      <c r="U292">
        <v>0.69489999999999996</v>
      </c>
      <c r="V292">
        <v>1.2760000000000001E-2</v>
      </c>
      <c r="W292">
        <v>-1.0189999999999999</v>
      </c>
      <c r="X292">
        <v>0.33850000000000002</v>
      </c>
      <c r="Y292">
        <v>1.7130000000000001</v>
      </c>
      <c r="Z292">
        <v>30001</v>
      </c>
      <c r="AA292">
        <v>120000</v>
      </c>
    </row>
    <row r="293" spans="9:27" x14ac:dyDescent="0.25">
      <c r="I293" t="s">
        <v>837</v>
      </c>
      <c r="J293">
        <v>6.5000000000000002E-2</v>
      </c>
      <c r="K293">
        <v>0.30740000000000001</v>
      </c>
      <c r="L293">
        <v>3.774E-3</v>
      </c>
      <c r="M293">
        <v>-0.54500000000000004</v>
      </c>
      <c r="N293">
        <v>5.1479999999999998E-2</v>
      </c>
      <c r="O293">
        <v>0.70120000000000005</v>
      </c>
      <c r="P293">
        <v>30001</v>
      </c>
      <c r="Q293">
        <v>120000</v>
      </c>
      <c r="S293" t="s">
        <v>512</v>
      </c>
      <c r="T293">
        <v>0.67269999999999996</v>
      </c>
      <c r="U293">
        <v>0.7238</v>
      </c>
      <c r="V293">
        <v>1.2409999999999999E-2</v>
      </c>
      <c r="W293">
        <v>-0.74160000000000004</v>
      </c>
      <c r="X293">
        <v>0.66369999999999996</v>
      </c>
      <c r="Y293">
        <v>2.117</v>
      </c>
      <c r="Z293">
        <v>30001</v>
      </c>
      <c r="AA293">
        <v>120000</v>
      </c>
    </row>
    <row r="294" spans="9:27" x14ac:dyDescent="0.25">
      <c r="I294" t="s">
        <v>838</v>
      </c>
      <c r="J294">
        <v>0.41920000000000002</v>
      </c>
      <c r="K294">
        <v>0.33539999999999998</v>
      </c>
      <c r="L294">
        <v>6.7879999999999998E-3</v>
      </c>
      <c r="M294">
        <v>-0.24210000000000001</v>
      </c>
      <c r="N294">
        <v>0.42320000000000002</v>
      </c>
      <c r="O294">
        <v>1.069</v>
      </c>
      <c r="P294">
        <v>30001</v>
      </c>
      <c r="Q294">
        <v>120000</v>
      </c>
      <c r="S294" t="s">
        <v>513</v>
      </c>
      <c r="T294">
        <v>-1.202</v>
      </c>
      <c r="U294">
        <v>0.76429999999999998</v>
      </c>
      <c r="V294">
        <v>1.367E-2</v>
      </c>
      <c r="W294">
        <v>-2.7050000000000001</v>
      </c>
      <c r="X294">
        <v>-1.206</v>
      </c>
      <c r="Y294">
        <v>0.31030000000000002</v>
      </c>
      <c r="Z294">
        <v>30001</v>
      </c>
      <c r="AA294">
        <v>120000</v>
      </c>
    </row>
    <row r="295" spans="9:27" x14ac:dyDescent="0.25">
      <c r="I295" t="s">
        <v>839</v>
      </c>
      <c r="J295">
        <v>0.46800000000000003</v>
      </c>
      <c r="K295">
        <v>0.54100000000000004</v>
      </c>
      <c r="L295">
        <v>8.8229999999999992E-3</v>
      </c>
      <c r="M295">
        <v>-0.57899999999999996</v>
      </c>
      <c r="N295">
        <v>0.45569999999999999</v>
      </c>
      <c r="O295">
        <v>1.583</v>
      </c>
      <c r="P295">
        <v>30001</v>
      </c>
      <c r="Q295">
        <v>120000</v>
      </c>
      <c r="S295" t="s">
        <v>514</v>
      </c>
      <c r="T295">
        <v>1.429</v>
      </c>
      <c r="U295">
        <v>1.1259999999999999</v>
      </c>
      <c r="V295">
        <v>2.8969999999999999E-2</v>
      </c>
      <c r="W295">
        <v>-0.77290000000000003</v>
      </c>
      <c r="X295">
        <v>1.425</v>
      </c>
      <c r="Y295">
        <v>3.69</v>
      </c>
      <c r="Z295">
        <v>30001</v>
      </c>
      <c r="AA295">
        <v>120000</v>
      </c>
    </row>
    <row r="296" spans="9:27" x14ac:dyDescent="0.25">
      <c r="I296" t="s">
        <v>840</v>
      </c>
      <c r="J296">
        <v>0.63570000000000004</v>
      </c>
      <c r="K296">
        <v>0.27229999999999999</v>
      </c>
      <c r="L296">
        <v>4.2339999999999999E-3</v>
      </c>
      <c r="M296">
        <v>9.0880000000000002E-2</v>
      </c>
      <c r="N296">
        <v>0.6371</v>
      </c>
      <c r="O296">
        <v>1.1619999999999999</v>
      </c>
      <c r="P296">
        <v>30001</v>
      </c>
      <c r="Q296">
        <v>120000</v>
      </c>
      <c r="S296" t="s">
        <v>515</v>
      </c>
      <c r="T296">
        <v>9.5579999999999998E-2</v>
      </c>
      <c r="U296">
        <v>0.6855</v>
      </c>
      <c r="V296">
        <v>1.0019999999999999E-2</v>
      </c>
      <c r="W296">
        <v>-1.27</v>
      </c>
      <c r="X296">
        <v>9.9019999999999997E-2</v>
      </c>
      <c r="Y296">
        <v>1.4330000000000001</v>
      </c>
      <c r="Z296">
        <v>30001</v>
      </c>
      <c r="AA296">
        <v>120000</v>
      </c>
    </row>
    <row r="297" spans="9:27" x14ac:dyDescent="0.25">
      <c r="I297" t="s">
        <v>841</v>
      </c>
      <c r="J297">
        <v>0.58789999999999998</v>
      </c>
      <c r="K297">
        <v>0.31940000000000002</v>
      </c>
      <c r="L297">
        <v>4.5799999999999999E-3</v>
      </c>
      <c r="M297">
        <v>-5.2350000000000001E-2</v>
      </c>
      <c r="N297">
        <v>0.59160000000000001</v>
      </c>
      <c r="O297">
        <v>1.2070000000000001</v>
      </c>
      <c r="P297">
        <v>30001</v>
      </c>
      <c r="Q297">
        <v>120000</v>
      </c>
      <c r="S297" t="s">
        <v>516</v>
      </c>
      <c r="T297">
        <v>0.66920000000000002</v>
      </c>
      <c r="U297">
        <v>0.59509999999999996</v>
      </c>
      <c r="V297">
        <v>1.1390000000000001E-2</v>
      </c>
      <c r="W297">
        <v>-0.51359999999999995</v>
      </c>
      <c r="X297">
        <v>0.67010000000000003</v>
      </c>
      <c r="Y297">
        <v>1.837</v>
      </c>
      <c r="Z297">
        <v>30001</v>
      </c>
      <c r="AA297">
        <v>120000</v>
      </c>
    </row>
    <row r="298" spans="9:27" x14ac:dyDescent="0.25">
      <c r="I298" t="s">
        <v>842</v>
      </c>
      <c r="J298">
        <v>0.8508</v>
      </c>
      <c r="K298">
        <v>0.30980000000000002</v>
      </c>
      <c r="L298">
        <v>4.993E-3</v>
      </c>
      <c r="M298">
        <v>0.25800000000000001</v>
      </c>
      <c r="N298">
        <v>0.84530000000000005</v>
      </c>
      <c r="O298">
        <v>1.4810000000000001</v>
      </c>
      <c r="P298">
        <v>30001</v>
      </c>
      <c r="Q298">
        <v>120000</v>
      </c>
      <c r="S298" t="s">
        <v>517</v>
      </c>
      <c r="T298">
        <v>0.41039999999999999</v>
      </c>
      <c r="U298">
        <v>0.88849999999999996</v>
      </c>
      <c r="V298">
        <v>1.7219999999999999E-2</v>
      </c>
      <c r="W298">
        <v>-1.302</v>
      </c>
      <c r="X298">
        <v>0.39429999999999998</v>
      </c>
      <c r="Y298">
        <v>2.202</v>
      </c>
      <c r="Z298">
        <v>30001</v>
      </c>
      <c r="AA298">
        <v>120000</v>
      </c>
    </row>
    <row r="299" spans="9:27" x14ac:dyDescent="0.25">
      <c r="I299" t="s">
        <v>843</v>
      </c>
      <c r="J299">
        <v>0.45669999999999999</v>
      </c>
      <c r="K299">
        <v>0.34699999999999998</v>
      </c>
      <c r="L299">
        <v>4.7019999999999996E-3</v>
      </c>
      <c r="M299">
        <v>-0.25690000000000002</v>
      </c>
      <c r="N299">
        <v>0.46750000000000003</v>
      </c>
      <c r="O299">
        <v>1.111</v>
      </c>
      <c r="P299">
        <v>30001</v>
      </c>
      <c r="Q299">
        <v>120000</v>
      </c>
      <c r="S299" t="s">
        <v>518</v>
      </c>
      <c r="T299">
        <v>-0.94189999999999996</v>
      </c>
      <c r="U299">
        <v>0.59909999999999997</v>
      </c>
      <c r="V299">
        <v>9.0119999999999992E-3</v>
      </c>
      <c r="W299">
        <v>-2.1339999999999999</v>
      </c>
      <c r="X299">
        <v>-0.93420000000000003</v>
      </c>
      <c r="Y299">
        <v>0.22819999999999999</v>
      </c>
      <c r="Z299">
        <v>30001</v>
      </c>
      <c r="AA299">
        <v>120000</v>
      </c>
    </row>
    <row r="300" spans="9:27" x14ac:dyDescent="0.25">
      <c r="I300" t="s">
        <v>844</v>
      </c>
      <c r="J300">
        <v>0.59109999999999996</v>
      </c>
      <c r="K300">
        <v>0.28050000000000003</v>
      </c>
      <c r="L300">
        <v>4.5139999999999998E-3</v>
      </c>
      <c r="M300">
        <v>1.8440000000000002E-2</v>
      </c>
      <c r="N300">
        <v>0.59819999999999995</v>
      </c>
      <c r="O300">
        <v>1.125</v>
      </c>
      <c r="P300">
        <v>30001</v>
      </c>
      <c r="Q300">
        <v>120000</v>
      </c>
      <c r="S300" t="s">
        <v>519</v>
      </c>
      <c r="T300">
        <v>0.3332</v>
      </c>
      <c r="U300">
        <v>0.93369999999999997</v>
      </c>
      <c r="V300">
        <v>1.874E-2</v>
      </c>
      <c r="W300">
        <v>-1.4870000000000001</v>
      </c>
      <c r="X300">
        <v>0.33040000000000003</v>
      </c>
      <c r="Y300">
        <v>2.1739999999999999</v>
      </c>
      <c r="Z300">
        <v>30001</v>
      </c>
      <c r="AA300">
        <v>120000</v>
      </c>
    </row>
    <row r="301" spans="9:27" x14ac:dyDescent="0.25">
      <c r="I301" t="s">
        <v>845</v>
      </c>
      <c r="J301">
        <v>0.76539999999999997</v>
      </c>
      <c r="K301">
        <v>0.30780000000000002</v>
      </c>
      <c r="L301">
        <v>4.2770000000000004E-3</v>
      </c>
      <c r="M301">
        <v>0.16969999999999999</v>
      </c>
      <c r="N301">
        <v>0.76119999999999999</v>
      </c>
      <c r="O301">
        <v>1.39</v>
      </c>
      <c r="P301">
        <v>30001</v>
      </c>
      <c r="Q301">
        <v>120000</v>
      </c>
      <c r="S301" t="s">
        <v>520</v>
      </c>
      <c r="T301">
        <v>-1.542</v>
      </c>
      <c r="U301">
        <v>0.86319999999999997</v>
      </c>
      <c r="V301">
        <v>1.5730000000000001E-2</v>
      </c>
      <c r="W301">
        <v>-3.2389999999999999</v>
      </c>
      <c r="X301">
        <v>-1.54</v>
      </c>
      <c r="Y301">
        <v>0.1593</v>
      </c>
      <c r="Z301">
        <v>30001</v>
      </c>
      <c r="AA301">
        <v>120000</v>
      </c>
    </row>
    <row r="302" spans="9:27" x14ac:dyDescent="0.25">
      <c r="I302" t="s">
        <v>846</v>
      </c>
      <c r="J302">
        <v>0.68759999999999999</v>
      </c>
      <c r="K302">
        <v>0.3135</v>
      </c>
      <c r="L302">
        <v>4.829E-3</v>
      </c>
      <c r="M302">
        <v>5.8099999999999999E-2</v>
      </c>
      <c r="N302">
        <v>0.68959999999999999</v>
      </c>
      <c r="O302">
        <v>1.3</v>
      </c>
      <c r="P302">
        <v>30001</v>
      </c>
      <c r="Q302">
        <v>120000</v>
      </c>
      <c r="S302" t="s">
        <v>521</v>
      </c>
      <c r="T302">
        <v>1.089</v>
      </c>
      <c r="U302">
        <v>1.2130000000000001</v>
      </c>
      <c r="V302">
        <v>3.0810000000000001E-2</v>
      </c>
      <c r="W302">
        <v>-1.2789999999999999</v>
      </c>
      <c r="X302">
        <v>1.0900000000000001</v>
      </c>
      <c r="Y302">
        <v>3.5019999999999998</v>
      </c>
      <c r="Z302">
        <v>30001</v>
      </c>
      <c r="AA302">
        <v>120000</v>
      </c>
    </row>
    <row r="303" spans="9:27" x14ac:dyDescent="0.25">
      <c r="I303" t="s">
        <v>847</v>
      </c>
      <c r="J303">
        <v>0.78869999999999996</v>
      </c>
      <c r="K303">
        <v>0.25580000000000003</v>
      </c>
      <c r="L303">
        <v>5.0670000000000003E-3</v>
      </c>
      <c r="M303">
        <v>0.29089999999999999</v>
      </c>
      <c r="N303">
        <v>0.78720000000000001</v>
      </c>
      <c r="O303">
        <v>1.2989999999999999</v>
      </c>
      <c r="P303">
        <v>30001</v>
      </c>
      <c r="Q303">
        <v>120000</v>
      </c>
      <c r="S303" t="s">
        <v>522</v>
      </c>
      <c r="T303">
        <v>-0.24390000000000001</v>
      </c>
      <c r="U303">
        <v>0.80879999999999996</v>
      </c>
      <c r="V303">
        <v>1.3769999999999999E-2</v>
      </c>
      <c r="W303">
        <v>-1.847</v>
      </c>
      <c r="X303">
        <v>-0.24249999999999999</v>
      </c>
      <c r="Y303">
        <v>1.3480000000000001</v>
      </c>
      <c r="Z303">
        <v>30001</v>
      </c>
      <c r="AA303">
        <v>120000</v>
      </c>
    </row>
    <row r="304" spans="9:27" x14ac:dyDescent="0.25">
      <c r="I304" t="s">
        <v>848</v>
      </c>
      <c r="J304">
        <v>0.82650000000000001</v>
      </c>
      <c r="K304">
        <v>0.25879999999999997</v>
      </c>
      <c r="L304">
        <v>5.2360000000000002E-3</v>
      </c>
      <c r="M304">
        <v>0.3281</v>
      </c>
      <c r="N304">
        <v>0.82420000000000004</v>
      </c>
      <c r="O304">
        <v>1.3380000000000001</v>
      </c>
      <c r="P304">
        <v>30001</v>
      </c>
      <c r="Q304">
        <v>120000</v>
      </c>
      <c r="S304" t="s">
        <v>523</v>
      </c>
      <c r="T304">
        <v>0.32969999999999999</v>
      </c>
      <c r="U304">
        <v>0.74770000000000003</v>
      </c>
      <c r="V304">
        <v>1.52E-2</v>
      </c>
      <c r="W304">
        <v>-1.133</v>
      </c>
      <c r="X304">
        <v>0.32900000000000001</v>
      </c>
      <c r="Y304">
        <v>1.7969999999999999</v>
      </c>
      <c r="Z304">
        <v>30001</v>
      </c>
      <c r="AA304">
        <v>120000</v>
      </c>
    </row>
    <row r="305" spans="9:27" x14ac:dyDescent="0.25">
      <c r="I305" t="s">
        <v>849</v>
      </c>
      <c r="J305">
        <v>0.69320000000000004</v>
      </c>
      <c r="K305">
        <v>0.27200000000000002</v>
      </c>
      <c r="L305">
        <v>5.2050000000000004E-3</v>
      </c>
      <c r="M305">
        <v>0.1535</v>
      </c>
      <c r="N305">
        <v>0.69469999999999998</v>
      </c>
      <c r="O305">
        <v>1.222</v>
      </c>
      <c r="P305">
        <v>30001</v>
      </c>
      <c r="Q305">
        <v>120000</v>
      </c>
      <c r="S305" t="s">
        <v>524</v>
      </c>
      <c r="T305">
        <v>7.0940000000000003E-2</v>
      </c>
      <c r="U305">
        <v>0.88570000000000004</v>
      </c>
      <c r="V305">
        <v>1.443E-2</v>
      </c>
      <c r="W305">
        <v>-1.637</v>
      </c>
      <c r="X305">
        <v>5.3740000000000003E-2</v>
      </c>
      <c r="Y305">
        <v>1.867</v>
      </c>
      <c r="Z305">
        <v>30001</v>
      </c>
      <c r="AA305">
        <v>120000</v>
      </c>
    </row>
    <row r="306" spans="9:27" x14ac:dyDescent="0.25">
      <c r="I306" t="s">
        <v>850</v>
      </c>
      <c r="J306">
        <v>0.68389999999999995</v>
      </c>
      <c r="K306">
        <v>0.2525</v>
      </c>
      <c r="L306">
        <v>3.9849999999999998E-3</v>
      </c>
      <c r="M306">
        <v>0.18360000000000001</v>
      </c>
      <c r="N306">
        <v>0.68589999999999995</v>
      </c>
      <c r="O306">
        <v>1.175</v>
      </c>
      <c r="P306">
        <v>30001</v>
      </c>
      <c r="Q306">
        <v>120000</v>
      </c>
      <c r="S306" t="s">
        <v>525</v>
      </c>
      <c r="T306">
        <v>-1.2809999999999999</v>
      </c>
      <c r="U306">
        <v>0.7399</v>
      </c>
      <c r="V306">
        <v>1.3310000000000001E-2</v>
      </c>
      <c r="W306">
        <v>-2.7570000000000001</v>
      </c>
      <c r="X306">
        <v>-1.278</v>
      </c>
      <c r="Y306">
        <v>0.16919999999999999</v>
      </c>
      <c r="Z306">
        <v>30001</v>
      </c>
      <c r="AA306">
        <v>120000</v>
      </c>
    </row>
    <row r="307" spans="9:27" x14ac:dyDescent="0.25">
      <c r="I307" t="s">
        <v>851</v>
      </c>
      <c r="J307">
        <v>0.20069999999999999</v>
      </c>
      <c r="K307">
        <v>0.3735</v>
      </c>
      <c r="L307">
        <v>7.0049999999999999E-3</v>
      </c>
      <c r="M307">
        <v>-0.53649999999999998</v>
      </c>
      <c r="N307">
        <v>0.2039</v>
      </c>
      <c r="O307">
        <v>0.92410000000000003</v>
      </c>
      <c r="P307">
        <v>30001</v>
      </c>
      <c r="Q307">
        <v>120000</v>
      </c>
      <c r="S307" t="s">
        <v>526</v>
      </c>
      <c r="T307">
        <v>-1.875</v>
      </c>
      <c r="U307">
        <v>0.99399999999999999</v>
      </c>
      <c r="V307">
        <v>1.985E-2</v>
      </c>
      <c r="W307">
        <v>-3.847</v>
      </c>
      <c r="X307">
        <v>-1.8640000000000001</v>
      </c>
      <c r="Y307">
        <v>7.5069999999999998E-2</v>
      </c>
      <c r="Z307">
        <v>30001</v>
      </c>
      <c r="AA307">
        <v>120000</v>
      </c>
    </row>
    <row r="308" spans="9:27" x14ac:dyDescent="0.25">
      <c r="I308" t="s">
        <v>852</v>
      </c>
      <c r="J308">
        <v>-0.38929999999999998</v>
      </c>
      <c r="K308">
        <v>0.61119999999999997</v>
      </c>
      <c r="L308">
        <v>1.2120000000000001E-2</v>
      </c>
      <c r="M308">
        <v>-1.708</v>
      </c>
      <c r="N308">
        <v>-0.35010000000000002</v>
      </c>
      <c r="O308">
        <v>0.7077</v>
      </c>
      <c r="P308">
        <v>30001</v>
      </c>
      <c r="Q308">
        <v>120000</v>
      </c>
      <c r="S308" t="s">
        <v>527</v>
      </c>
      <c r="T308">
        <v>0.75600000000000001</v>
      </c>
      <c r="U308">
        <v>1.284</v>
      </c>
      <c r="V308">
        <v>3.117E-2</v>
      </c>
      <c r="W308">
        <v>-1.786</v>
      </c>
      <c r="X308">
        <v>0.75339999999999996</v>
      </c>
      <c r="Y308">
        <v>3.323</v>
      </c>
      <c r="Z308">
        <v>30001</v>
      </c>
      <c r="AA308">
        <v>120000</v>
      </c>
    </row>
    <row r="309" spans="9:27" x14ac:dyDescent="0.25">
      <c r="I309" t="s">
        <v>853</v>
      </c>
      <c r="J309">
        <v>0.34150000000000003</v>
      </c>
      <c r="K309">
        <v>0.48799999999999999</v>
      </c>
      <c r="L309">
        <v>8.659E-3</v>
      </c>
      <c r="M309">
        <v>-0.52800000000000002</v>
      </c>
      <c r="N309">
        <v>0.30470000000000003</v>
      </c>
      <c r="O309">
        <v>1.413</v>
      </c>
      <c r="P309">
        <v>30001</v>
      </c>
      <c r="Q309">
        <v>120000</v>
      </c>
      <c r="S309" t="s">
        <v>528</v>
      </c>
      <c r="T309">
        <v>-0.57720000000000005</v>
      </c>
      <c r="U309">
        <v>0.92649999999999999</v>
      </c>
      <c r="V309">
        <v>1.695E-2</v>
      </c>
      <c r="W309">
        <v>-2.4159999999999999</v>
      </c>
      <c r="X309">
        <v>-0.56940000000000002</v>
      </c>
      <c r="Y309">
        <v>1.2430000000000001</v>
      </c>
      <c r="Z309">
        <v>30001</v>
      </c>
      <c r="AA309">
        <v>120000</v>
      </c>
    </row>
    <row r="310" spans="9:27" x14ac:dyDescent="0.25">
      <c r="I310" t="s">
        <v>854</v>
      </c>
      <c r="J310">
        <v>0.36859999999999998</v>
      </c>
      <c r="K310">
        <v>0.4829</v>
      </c>
      <c r="L310">
        <v>9.0089999999999996E-3</v>
      </c>
      <c r="M310">
        <v>-0.48949999999999999</v>
      </c>
      <c r="N310">
        <v>0.33</v>
      </c>
      <c r="O310">
        <v>1.415</v>
      </c>
      <c r="P310">
        <v>30001</v>
      </c>
      <c r="Q310">
        <v>120000</v>
      </c>
      <c r="S310" t="s">
        <v>529</v>
      </c>
      <c r="T310">
        <v>-3.519E-3</v>
      </c>
      <c r="U310">
        <v>0.85429999999999995</v>
      </c>
      <c r="V310">
        <v>1.7469999999999999E-2</v>
      </c>
      <c r="W310">
        <v>-1.7010000000000001</v>
      </c>
      <c r="X310">
        <v>6.7390000000000002E-3</v>
      </c>
      <c r="Y310">
        <v>1.6659999999999999</v>
      </c>
      <c r="Z310">
        <v>30001</v>
      </c>
      <c r="AA310">
        <v>120000</v>
      </c>
    </row>
    <row r="311" spans="9:27" x14ac:dyDescent="0.25">
      <c r="I311" t="s">
        <v>855</v>
      </c>
      <c r="J311">
        <v>0.29210000000000003</v>
      </c>
      <c r="K311">
        <v>0.37009999999999998</v>
      </c>
      <c r="L311">
        <v>7.365E-3</v>
      </c>
      <c r="M311">
        <v>-0.40189999999999998</v>
      </c>
      <c r="N311">
        <v>0.28060000000000002</v>
      </c>
      <c r="O311">
        <v>1.052</v>
      </c>
      <c r="P311">
        <v>30001</v>
      </c>
      <c r="Q311">
        <v>120000</v>
      </c>
      <c r="S311" t="s">
        <v>530</v>
      </c>
      <c r="T311">
        <v>-0.26229999999999998</v>
      </c>
      <c r="U311">
        <v>1.087</v>
      </c>
      <c r="V311">
        <v>2.1850000000000001E-2</v>
      </c>
      <c r="W311">
        <v>-2.3860000000000001</v>
      </c>
      <c r="X311">
        <v>-0.26860000000000001</v>
      </c>
      <c r="Y311">
        <v>1.895</v>
      </c>
      <c r="Z311">
        <v>30001</v>
      </c>
      <c r="AA311">
        <v>120000</v>
      </c>
    </row>
    <row r="312" spans="9:27" x14ac:dyDescent="0.25">
      <c r="I312" t="s">
        <v>856</v>
      </c>
      <c r="J312">
        <v>-4.5830000000000003E-2</v>
      </c>
      <c r="K312">
        <v>0.25850000000000001</v>
      </c>
      <c r="L312">
        <v>3.2000000000000002E-3</v>
      </c>
      <c r="M312">
        <v>-0.53139999999999998</v>
      </c>
      <c r="N312">
        <v>-5.4699999999999999E-2</v>
      </c>
      <c r="O312">
        <v>0.49759999999999999</v>
      </c>
      <c r="P312">
        <v>30001</v>
      </c>
      <c r="Q312">
        <v>120000</v>
      </c>
      <c r="S312" t="s">
        <v>531</v>
      </c>
      <c r="T312">
        <v>-1.615</v>
      </c>
      <c r="U312">
        <v>0.86360000000000003</v>
      </c>
      <c r="V312">
        <v>1.6619999999999999E-2</v>
      </c>
      <c r="W312">
        <v>-3.3050000000000002</v>
      </c>
      <c r="X312">
        <v>-1.613</v>
      </c>
      <c r="Y312">
        <v>8.3979999999999999E-2</v>
      </c>
      <c r="Z312">
        <v>30001</v>
      </c>
      <c r="AA312">
        <v>120000</v>
      </c>
    </row>
    <row r="313" spans="9:27" x14ac:dyDescent="0.25">
      <c r="I313" t="s">
        <v>857</v>
      </c>
      <c r="J313">
        <v>0.4466</v>
      </c>
      <c r="K313">
        <v>0.47220000000000001</v>
      </c>
      <c r="L313">
        <v>9.0119999999999992E-3</v>
      </c>
      <c r="M313">
        <v>-0.39090000000000003</v>
      </c>
      <c r="N313">
        <v>0.41399999999999998</v>
      </c>
      <c r="O313">
        <v>1.462</v>
      </c>
      <c r="P313">
        <v>30001</v>
      </c>
      <c r="Q313">
        <v>120000</v>
      </c>
      <c r="S313" t="s">
        <v>532</v>
      </c>
      <c r="T313">
        <v>2.6309999999999998</v>
      </c>
      <c r="U313">
        <v>1.258</v>
      </c>
      <c r="V313">
        <v>3.1329999999999997E-2</v>
      </c>
      <c r="W313">
        <v>0.19389999999999999</v>
      </c>
      <c r="X313">
        <v>2.6059999999999999</v>
      </c>
      <c r="Y313">
        <v>5.1589999999999998</v>
      </c>
      <c r="Z313">
        <v>30001</v>
      </c>
      <c r="AA313">
        <v>120000</v>
      </c>
    </row>
    <row r="314" spans="9:27" x14ac:dyDescent="0.25">
      <c r="I314" t="s">
        <v>858</v>
      </c>
      <c r="J314">
        <v>-0.3841</v>
      </c>
      <c r="K314">
        <v>0.53769999999999996</v>
      </c>
      <c r="L314">
        <v>8.4919999999999995E-3</v>
      </c>
      <c r="M314">
        <v>-1.4710000000000001</v>
      </c>
      <c r="N314">
        <v>-0.37580000000000002</v>
      </c>
      <c r="O314">
        <v>0.64559999999999995</v>
      </c>
      <c r="P314">
        <v>30001</v>
      </c>
      <c r="Q314">
        <v>120000</v>
      </c>
      <c r="S314" t="s">
        <v>533</v>
      </c>
      <c r="T314">
        <v>1.298</v>
      </c>
      <c r="U314">
        <v>0.87470000000000003</v>
      </c>
      <c r="V314">
        <v>1.4760000000000001E-2</v>
      </c>
      <c r="W314">
        <v>-0.43259999999999998</v>
      </c>
      <c r="X314">
        <v>1.292</v>
      </c>
      <c r="Y314">
        <v>3.04</v>
      </c>
      <c r="Z314">
        <v>30001</v>
      </c>
      <c r="AA314">
        <v>120000</v>
      </c>
    </row>
    <row r="315" spans="9:27" x14ac:dyDescent="0.25">
      <c r="I315" t="s">
        <v>859</v>
      </c>
      <c r="J315">
        <v>0.51949999999999996</v>
      </c>
      <c r="K315">
        <v>0.35320000000000001</v>
      </c>
      <c r="L315">
        <v>3.209E-3</v>
      </c>
      <c r="M315">
        <v>-0.17760000000000001</v>
      </c>
      <c r="N315">
        <v>0.5202</v>
      </c>
      <c r="O315">
        <v>1.2090000000000001</v>
      </c>
      <c r="P315">
        <v>30001</v>
      </c>
      <c r="Q315">
        <v>120000</v>
      </c>
      <c r="S315" t="s">
        <v>534</v>
      </c>
      <c r="T315">
        <v>1.871</v>
      </c>
      <c r="U315">
        <v>0.81499999999999995</v>
      </c>
      <c r="V315">
        <v>1.6140000000000002E-2</v>
      </c>
      <c r="W315">
        <v>0.26800000000000002</v>
      </c>
      <c r="X315">
        <v>1.8759999999999999</v>
      </c>
      <c r="Y315">
        <v>3.4830000000000001</v>
      </c>
      <c r="Z315">
        <v>30001</v>
      </c>
      <c r="AA315">
        <v>120000</v>
      </c>
    </row>
    <row r="316" spans="9:27" x14ac:dyDescent="0.25">
      <c r="I316" t="s">
        <v>860</v>
      </c>
      <c r="J316">
        <v>0.98409999999999997</v>
      </c>
      <c r="K316">
        <v>0.48020000000000002</v>
      </c>
      <c r="L316">
        <v>7.6550000000000003E-3</v>
      </c>
      <c r="M316">
        <v>2.1780000000000001E-2</v>
      </c>
      <c r="N316">
        <v>0.98760000000000003</v>
      </c>
      <c r="O316">
        <v>1.9179999999999999</v>
      </c>
      <c r="P316">
        <v>30001</v>
      </c>
      <c r="Q316">
        <v>120000</v>
      </c>
      <c r="S316" t="s">
        <v>535</v>
      </c>
      <c r="T316">
        <v>1.613</v>
      </c>
      <c r="U316">
        <v>1.0289999999999999</v>
      </c>
      <c r="V316">
        <v>1.968E-2</v>
      </c>
      <c r="W316">
        <v>-0.40329999999999999</v>
      </c>
      <c r="X316">
        <v>1.605</v>
      </c>
      <c r="Y316">
        <v>3.657</v>
      </c>
      <c r="Z316">
        <v>30001</v>
      </c>
      <c r="AA316">
        <v>120000</v>
      </c>
    </row>
    <row r="317" spans="9:27" x14ac:dyDescent="0.25">
      <c r="I317" t="s">
        <v>861</v>
      </c>
      <c r="J317">
        <v>0.99080000000000001</v>
      </c>
      <c r="K317">
        <v>0.28120000000000001</v>
      </c>
      <c r="L317">
        <v>2.8960000000000001E-3</v>
      </c>
      <c r="M317">
        <v>0.43380000000000002</v>
      </c>
      <c r="N317">
        <v>0.99139999999999995</v>
      </c>
      <c r="O317">
        <v>1.5369999999999999</v>
      </c>
      <c r="P317">
        <v>30001</v>
      </c>
      <c r="Q317">
        <v>120000</v>
      </c>
      <c r="S317" t="s">
        <v>536</v>
      </c>
      <c r="T317">
        <v>0.26019999999999999</v>
      </c>
      <c r="U317">
        <v>0.80400000000000005</v>
      </c>
      <c r="V317">
        <v>1.4019999999999999E-2</v>
      </c>
      <c r="W317">
        <v>-1.3220000000000001</v>
      </c>
      <c r="X317">
        <v>0.25690000000000002</v>
      </c>
      <c r="Y317">
        <v>1.851</v>
      </c>
      <c r="Z317">
        <v>30001</v>
      </c>
      <c r="AA317">
        <v>120000</v>
      </c>
    </row>
    <row r="318" spans="9:27" x14ac:dyDescent="0.25">
      <c r="I318" t="s">
        <v>862</v>
      </c>
      <c r="J318">
        <v>-0.11609999999999999</v>
      </c>
      <c r="K318">
        <v>0.47889999999999999</v>
      </c>
      <c r="L318">
        <v>7.1370000000000001E-3</v>
      </c>
      <c r="M318">
        <v>-1.077</v>
      </c>
      <c r="N318">
        <v>-0.1114</v>
      </c>
      <c r="O318">
        <v>0.80830000000000002</v>
      </c>
      <c r="P318">
        <v>30001</v>
      </c>
      <c r="Q318">
        <v>120000</v>
      </c>
      <c r="S318" t="s">
        <v>537</v>
      </c>
      <c r="T318">
        <v>-1.333</v>
      </c>
      <c r="U318">
        <v>1.2050000000000001</v>
      </c>
      <c r="V318">
        <v>2.9680000000000002E-2</v>
      </c>
      <c r="W318">
        <v>-3.7360000000000002</v>
      </c>
      <c r="X318">
        <v>-1.329</v>
      </c>
      <c r="Y318">
        <v>1.0449999999999999</v>
      </c>
      <c r="Z318">
        <v>30001</v>
      </c>
      <c r="AA318">
        <v>120000</v>
      </c>
    </row>
    <row r="319" spans="9:27" x14ac:dyDescent="0.25">
      <c r="I319" t="s">
        <v>863</v>
      </c>
      <c r="J319">
        <v>0.75900000000000001</v>
      </c>
      <c r="K319">
        <v>0.41339999999999999</v>
      </c>
      <c r="L319">
        <v>5.0540000000000003E-3</v>
      </c>
      <c r="M319">
        <v>-5.101E-2</v>
      </c>
      <c r="N319">
        <v>0.75929999999999997</v>
      </c>
      <c r="O319">
        <v>1.5840000000000001</v>
      </c>
      <c r="P319">
        <v>30001</v>
      </c>
      <c r="Q319">
        <v>120000</v>
      </c>
      <c r="S319" t="s">
        <v>538</v>
      </c>
      <c r="T319">
        <v>-0.75949999999999995</v>
      </c>
      <c r="U319">
        <v>0.98599999999999999</v>
      </c>
      <c r="V319">
        <v>2.418E-2</v>
      </c>
      <c r="W319">
        <v>-2.738</v>
      </c>
      <c r="X319">
        <v>-0.74199999999999999</v>
      </c>
      <c r="Y319">
        <v>1.1279999999999999</v>
      </c>
      <c r="Z319">
        <v>30001</v>
      </c>
      <c r="AA319">
        <v>120000</v>
      </c>
    </row>
    <row r="320" spans="9:27" x14ac:dyDescent="0.25">
      <c r="I320" t="s">
        <v>864</v>
      </c>
      <c r="J320">
        <v>0.84530000000000005</v>
      </c>
      <c r="K320">
        <v>0.26300000000000001</v>
      </c>
      <c r="L320">
        <v>4.1440000000000001E-3</v>
      </c>
      <c r="M320">
        <v>0.33550000000000002</v>
      </c>
      <c r="N320">
        <v>0.84379999999999999</v>
      </c>
      <c r="O320">
        <v>1.365</v>
      </c>
      <c r="P320">
        <v>30001</v>
      </c>
      <c r="Q320">
        <v>120000</v>
      </c>
      <c r="S320" t="s">
        <v>539</v>
      </c>
      <c r="T320">
        <v>-1.018</v>
      </c>
      <c r="U320">
        <v>1.3240000000000001</v>
      </c>
      <c r="V320">
        <v>3.2649999999999998E-2</v>
      </c>
      <c r="W320">
        <v>-3.6589999999999998</v>
      </c>
      <c r="X320">
        <v>-1.014</v>
      </c>
      <c r="Y320">
        <v>1.5629999999999999</v>
      </c>
      <c r="Z320">
        <v>30001</v>
      </c>
      <c r="AA320">
        <v>120000</v>
      </c>
    </row>
    <row r="321" spans="9:27" x14ac:dyDescent="0.25">
      <c r="I321" t="s">
        <v>865</v>
      </c>
      <c r="J321">
        <v>0.84940000000000004</v>
      </c>
      <c r="K321">
        <v>0.55500000000000005</v>
      </c>
      <c r="L321">
        <v>8.1220000000000007E-3</v>
      </c>
      <c r="M321">
        <v>-0.2208</v>
      </c>
      <c r="N321">
        <v>0.82850000000000001</v>
      </c>
      <c r="O321">
        <v>2.008</v>
      </c>
      <c r="P321">
        <v>30001</v>
      </c>
      <c r="Q321">
        <v>120000</v>
      </c>
      <c r="S321" t="s">
        <v>540</v>
      </c>
      <c r="T321">
        <v>-2.371</v>
      </c>
      <c r="U321">
        <v>1.1559999999999999</v>
      </c>
      <c r="V321">
        <v>2.981E-2</v>
      </c>
      <c r="W321">
        <v>-4.673</v>
      </c>
      <c r="X321">
        <v>-2.3639999999999999</v>
      </c>
      <c r="Y321">
        <v>-0.1255</v>
      </c>
      <c r="Z321">
        <v>30001</v>
      </c>
      <c r="AA321">
        <v>120000</v>
      </c>
    </row>
    <row r="322" spans="9:27" x14ac:dyDescent="0.25">
      <c r="I322" t="s">
        <v>866</v>
      </c>
      <c r="J322">
        <v>0.97860000000000003</v>
      </c>
      <c r="K322">
        <v>0.33139999999999997</v>
      </c>
      <c r="L322">
        <v>4.7650000000000001E-3</v>
      </c>
      <c r="M322">
        <v>0.3201</v>
      </c>
      <c r="N322">
        <v>0.98180000000000001</v>
      </c>
      <c r="O322">
        <v>1.6240000000000001</v>
      </c>
      <c r="P322">
        <v>30001</v>
      </c>
      <c r="Q322">
        <v>120000</v>
      </c>
      <c r="S322" t="s">
        <v>541</v>
      </c>
      <c r="T322">
        <v>0.5736</v>
      </c>
      <c r="U322">
        <v>0.70979999999999999</v>
      </c>
      <c r="V322">
        <v>1.1849999999999999E-2</v>
      </c>
      <c r="W322">
        <v>-0.82250000000000001</v>
      </c>
      <c r="X322">
        <v>0.57379999999999998</v>
      </c>
      <c r="Y322">
        <v>1.97</v>
      </c>
      <c r="Z322">
        <v>30001</v>
      </c>
      <c r="AA322">
        <v>120000</v>
      </c>
    </row>
    <row r="323" spans="9:27" x14ac:dyDescent="0.25">
      <c r="I323" t="s">
        <v>867</v>
      </c>
      <c r="J323">
        <v>0.57779999999999998</v>
      </c>
      <c r="K323">
        <v>0.45529999999999998</v>
      </c>
      <c r="L323">
        <v>6.7120000000000001E-3</v>
      </c>
      <c r="M323">
        <v>-0.35589999999999999</v>
      </c>
      <c r="N323">
        <v>0.58860000000000001</v>
      </c>
      <c r="O323">
        <v>1.456</v>
      </c>
      <c r="P323">
        <v>30001</v>
      </c>
      <c r="Q323">
        <v>120000</v>
      </c>
      <c r="S323" t="s">
        <v>542</v>
      </c>
      <c r="T323">
        <v>0.31490000000000001</v>
      </c>
      <c r="U323">
        <v>0.98560000000000003</v>
      </c>
      <c r="V323">
        <v>1.7899999999999999E-2</v>
      </c>
      <c r="W323">
        <v>-1.577</v>
      </c>
      <c r="X323">
        <v>0.30030000000000001</v>
      </c>
      <c r="Y323">
        <v>2.3010000000000002</v>
      </c>
      <c r="Z323">
        <v>30001</v>
      </c>
      <c r="AA323">
        <v>120000</v>
      </c>
    </row>
    <row r="324" spans="9:27" x14ac:dyDescent="0.25">
      <c r="I324" t="s">
        <v>868</v>
      </c>
      <c r="J324">
        <v>0.44769999999999999</v>
      </c>
      <c r="K324">
        <v>0.35959999999999998</v>
      </c>
      <c r="L324">
        <v>4.3E-3</v>
      </c>
      <c r="M324">
        <v>-0.27339999999999998</v>
      </c>
      <c r="N324">
        <v>0.45190000000000002</v>
      </c>
      <c r="O324">
        <v>1.1399999999999999</v>
      </c>
      <c r="P324">
        <v>30001</v>
      </c>
      <c r="Q324">
        <v>120000</v>
      </c>
      <c r="S324" t="s">
        <v>543</v>
      </c>
      <c r="T324">
        <v>-1.038</v>
      </c>
      <c r="U324">
        <v>0.74050000000000005</v>
      </c>
      <c r="V324">
        <v>1.0670000000000001E-2</v>
      </c>
      <c r="W324">
        <v>-2.508</v>
      </c>
      <c r="X324">
        <v>-1.0389999999999999</v>
      </c>
      <c r="Y324">
        <v>0.44140000000000001</v>
      </c>
      <c r="Z324">
        <v>30001</v>
      </c>
      <c r="AA324">
        <v>120000</v>
      </c>
    </row>
    <row r="325" spans="9:27" x14ac:dyDescent="0.25">
      <c r="I325" t="s">
        <v>869</v>
      </c>
      <c r="J325">
        <v>0.49830000000000002</v>
      </c>
      <c r="K325">
        <v>0.55979999999999996</v>
      </c>
      <c r="L325">
        <v>8.3639999999999999E-3</v>
      </c>
      <c r="M325">
        <v>-0.68859999999999999</v>
      </c>
      <c r="N325">
        <v>0.52429999999999999</v>
      </c>
      <c r="O325">
        <v>1.5569999999999999</v>
      </c>
      <c r="P325">
        <v>30001</v>
      </c>
      <c r="Q325">
        <v>120000</v>
      </c>
      <c r="S325" t="s">
        <v>544</v>
      </c>
      <c r="T325">
        <v>-0.25879999999999997</v>
      </c>
      <c r="U325">
        <v>0.93059999999999998</v>
      </c>
      <c r="V325">
        <v>1.8950000000000002E-2</v>
      </c>
      <c r="W325">
        <v>-2.0739999999999998</v>
      </c>
      <c r="X325">
        <v>-0.27429999999999999</v>
      </c>
      <c r="Y325">
        <v>1.617</v>
      </c>
      <c r="Z325">
        <v>30001</v>
      </c>
      <c r="AA325">
        <v>120000</v>
      </c>
    </row>
    <row r="326" spans="9:27" x14ac:dyDescent="0.25">
      <c r="I326" t="s">
        <v>870</v>
      </c>
      <c r="J326">
        <v>0.14899999999999999</v>
      </c>
      <c r="K326">
        <v>0.39610000000000001</v>
      </c>
      <c r="L326">
        <v>7.3940000000000004E-3</v>
      </c>
      <c r="M326">
        <v>-0.62749999999999995</v>
      </c>
      <c r="N326">
        <v>0.14979999999999999</v>
      </c>
      <c r="O326">
        <v>0.93130000000000002</v>
      </c>
      <c r="P326">
        <v>30001</v>
      </c>
      <c r="Q326">
        <v>120000</v>
      </c>
      <c r="S326" t="s">
        <v>545</v>
      </c>
      <c r="T326">
        <v>-1.611</v>
      </c>
      <c r="U326">
        <v>0.65939999999999999</v>
      </c>
      <c r="V326">
        <v>1.234E-2</v>
      </c>
      <c r="W326">
        <v>-2.9119999999999999</v>
      </c>
      <c r="X326">
        <v>-1.6120000000000001</v>
      </c>
      <c r="Y326">
        <v>-0.30180000000000001</v>
      </c>
      <c r="Z326">
        <v>30001</v>
      </c>
      <c r="AA326">
        <v>120000</v>
      </c>
    </row>
    <row r="327" spans="9:27" x14ac:dyDescent="0.25">
      <c r="I327" t="s">
        <v>871</v>
      </c>
      <c r="J327">
        <v>-4.4119999999999999E-2</v>
      </c>
      <c r="K327">
        <v>0.41660000000000003</v>
      </c>
      <c r="L327">
        <v>5.8910000000000004E-3</v>
      </c>
      <c r="M327">
        <v>-0.87409999999999999</v>
      </c>
      <c r="N327">
        <v>-4.0469999999999999E-2</v>
      </c>
      <c r="O327">
        <v>0.76590000000000003</v>
      </c>
      <c r="P327">
        <v>30001</v>
      </c>
      <c r="Q327">
        <v>120000</v>
      </c>
      <c r="S327" t="s">
        <v>546</v>
      </c>
      <c r="T327">
        <v>-1.3520000000000001</v>
      </c>
      <c r="U327">
        <v>0.91920000000000002</v>
      </c>
      <c r="V327">
        <v>1.72E-2</v>
      </c>
      <c r="W327">
        <v>-3.202</v>
      </c>
      <c r="X327">
        <v>-1.3460000000000001</v>
      </c>
      <c r="Y327">
        <v>0.42649999999999999</v>
      </c>
      <c r="Z327">
        <v>30001</v>
      </c>
      <c r="AA327">
        <v>120000</v>
      </c>
    </row>
    <row r="328" spans="9:27" x14ac:dyDescent="0.25">
      <c r="I328" t="s">
        <v>872</v>
      </c>
      <c r="J328">
        <v>1.323</v>
      </c>
      <c r="K328">
        <v>0.3826</v>
      </c>
      <c r="L328">
        <v>6.8760000000000002E-3</v>
      </c>
      <c r="M328">
        <v>0.57889999999999997</v>
      </c>
      <c r="N328">
        <v>1.321</v>
      </c>
      <c r="O328">
        <v>2.0779999999999998</v>
      </c>
      <c r="P328">
        <v>30001</v>
      </c>
      <c r="Q328">
        <v>120000</v>
      </c>
    </row>
    <row r="329" spans="9:27" x14ac:dyDescent="0.25">
      <c r="I329" t="s">
        <v>873</v>
      </c>
      <c r="J329">
        <v>1.155</v>
      </c>
      <c r="K329">
        <v>0.55469999999999997</v>
      </c>
      <c r="L329">
        <v>1.125E-2</v>
      </c>
      <c r="M329">
        <v>1.494E-2</v>
      </c>
      <c r="N329">
        <v>1.167</v>
      </c>
      <c r="O329">
        <v>2.226</v>
      </c>
      <c r="P329">
        <v>30001</v>
      </c>
      <c r="Q329">
        <v>120000</v>
      </c>
    </row>
    <row r="330" spans="9:27" x14ac:dyDescent="0.25">
      <c r="I330" t="s">
        <v>874</v>
      </c>
      <c r="J330">
        <v>0.60140000000000005</v>
      </c>
      <c r="K330">
        <v>0.23350000000000001</v>
      </c>
      <c r="L330">
        <v>3.4849999999999998E-3</v>
      </c>
      <c r="M330">
        <v>0.1439</v>
      </c>
      <c r="N330">
        <v>0.60260000000000002</v>
      </c>
      <c r="O330">
        <v>1.06</v>
      </c>
      <c r="P330">
        <v>30001</v>
      </c>
      <c r="Q330">
        <v>120000</v>
      </c>
    </row>
    <row r="331" spans="9:27" x14ac:dyDescent="0.25">
      <c r="I331" t="s">
        <v>875</v>
      </c>
      <c r="J331">
        <v>0.84889999999999999</v>
      </c>
      <c r="K331">
        <v>0.2485</v>
      </c>
      <c r="L331">
        <v>4.1539999999999997E-3</v>
      </c>
      <c r="M331">
        <v>0.36470000000000002</v>
      </c>
      <c r="N331">
        <v>0.84570000000000001</v>
      </c>
      <c r="O331">
        <v>1.345</v>
      </c>
      <c r="P331">
        <v>30001</v>
      </c>
      <c r="Q331">
        <v>120000</v>
      </c>
    </row>
    <row r="332" spans="9:27" x14ac:dyDescent="0.25">
      <c r="I332" t="s">
        <v>876</v>
      </c>
      <c r="J332">
        <v>0.89270000000000005</v>
      </c>
      <c r="K332">
        <v>0.40039999999999998</v>
      </c>
      <c r="L332">
        <v>5.3E-3</v>
      </c>
      <c r="M332">
        <v>0.15809999999999999</v>
      </c>
      <c r="N332">
        <v>0.86699999999999999</v>
      </c>
      <c r="O332">
        <v>1.764</v>
      </c>
      <c r="P332">
        <v>30001</v>
      </c>
      <c r="Q332">
        <v>120000</v>
      </c>
    </row>
    <row r="333" spans="9:27" x14ac:dyDescent="0.25">
      <c r="I333" t="s">
        <v>877</v>
      </c>
      <c r="J333">
        <v>0.70040000000000002</v>
      </c>
      <c r="K333">
        <v>0.32040000000000002</v>
      </c>
      <c r="L333">
        <v>4.1609999999999998E-3</v>
      </c>
      <c r="M333">
        <v>5.5129999999999998E-2</v>
      </c>
      <c r="N333">
        <v>0.70499999999999996</v>
      </c>
      <c r="O333">
        <v>1.329</v>
      </c>
      <c r="P333">
        <v>30001</v>
      </c>
      <c r="Q333">
        <v>120000</v>
      </c>
    </row>
    <row r="334" spans="9:27" x14ac:dyDescent="0.25">
      <c r="I334" t="s">
        <v>878</v>
      </c>
      <c r="J334">
        <v>0.92759999999999998</v>
      </c>
      <c r="K334">
        <v>0.318</v>
      </c>
      <c r="L334">
        <v>4.7479999999999996E-3</v>
      </c>
      <c r="M334">
        <v>0.33579999999999999</v>
      </c>
      <c r="N334">
        <v>0.91510000000000002</v>
      </c>
      <c r="O334">
        <v>1.587</v>
      </c>
      <c r="P334">
        <v>30001</v>
      </c>
      <c r="Q334">
        <v>120000</v>
      </c>
    </row>
    <row r="335" spans="9:27" x14ac:dyDescent="0.25">
      <c r="I335" t="s">
        <v>879</v>
      </c>
      <c r="J335">
        <v>1.3120000000000001</v>
      </c>
      <c r="K335">
        <v>0.3911</v>
      </c>
      <c r="L335">
        <v>6.5199999999999998E-3</v>
      </c>
      <c r="M335">
        <v>0.54569999999999996</v>
      </c>
      <c r="N335">
        <v>1.3120000000000001</v>
      </c>
      <c r="O335">
        <v>2.0840000000000001</v>
      </c>
      <c r="P335">
        <v>30001</v>
      </c>
      <c r="Q335">
        <v>120000</v>
      </c>
    </row>
    <row r="336" spans="9:27" x14ac:dyDescent="0.25">
      <c r="I336" t="s">
        <v>880</v>
      </c>
      <c r="J336">
        <v>1.516</v>
      </c>
      <c r="K336">
        <v>0.38840000000000002</v>
      </c>
      <c r="L336">
        <v>6.0670000000000003E-3</v>
      </c>
      <c r="M336">
        <v>0.79630000000000001</v>
      </c>
      <c r="N336">
        <v>1.4990000000000001</v>
      </c>
      <c r="O336">
        <v>2.319</v>
      </c>
      <c r="P336">
        <v>30001</v>
      </c>
      <c r="Q336">
        <v>120000</v>
      </c>
    </row>
    <row r="337" spans="9:17" x14ac:dyDescent="0.25">
      <c r="I337" t="s">
        <v>881</v>
      </c>
      <c r="J337">
        <v>1.1879999999999999</v>
      </c>
      <c r="K337">
        <v>0.38100000000000001</v>
      </c>
      <c r="L337">
        <v>4.973E-3</v>
      </c>
      <c r="M337">
        <v>0.42759999999999998</v>
      </c>
      <c r="N337">
        <v>1.1910000000000001</v>
      </c>
      <c r="O337">
        <v>1.93</v>
      </c>
      <c r="P337">
        <v>30001</v>
      </c>
      <c r="Q337">
        <v>120000</v>
      </c>
    </row>
    <row r="338" spans="9:17" x14ac:dyDescent="0.25">
      <c r="I338" t="s">
        <v>882</v>
      </c>
      <c r="J338">
        <v>1.631</v>
      </c>
      <c r="K338">
        <v>0.58260000000000001</v>
      </c>
      <c r="L338">
        <v>1.146E-2</v>
      </c>
      <c r="M338">
        <v>0.49659999999999999</v>
      </c>
      <c r="N338">
        <v>1.6259999999999999</v>
      </c>
      <c r="O338">
        <v>2.7949999999999999</v>
      </c>
      <c r="P338">
        <v>30001</v>
      </c>
      <c r="Q338">
        <v>120000</v>
      </c>
    </row>
    <row r="339" spans="9:17" x14ac:dyDescent="0.25">
      <c r="I339" t="s">
        <v>883</v>
      </c>
      <c r="J339">
        <v>1.724</v>
      </c>
      <c r="K339">
        <v>0.58320000000000005</v>
      </c>
      <c r="L339">
        <v>1.1390000000000001E-2</v>
      </c>
      <c r="M339">
        <v>0.59319999999999995</v>
      </c>
      <c r="N339">
        <v>1.7170000000000001</v>
      </c>
      <c r="O339">
        <v>2.8820000000000001</v>
      </c>
      <c r="P339">
        <v>30001</v>
      </c>
      <c r="Q339">
        <v>120000</v>
      </c>
    </row>
    <row r="340" spans="9:17" x14ac:dyDescent="0.25">
      <c r="I340" t="s">
        <v>884</v>
      </c>
      <c r="J340">
        <v>2.0099999999999998</v>
      </c>
      <c r="K340">
        <v>0.68640000000000001</v>
      </c>
      <c r="L340">
        <v>1.448E-2</v>
      </c>
      <c r="M340">
        <v>0.65590000000000004</v>
      </c>
      <c r="N340">
        <v>2.0099999999999998</v>
      </c>
      <c r="O340">
        <v>3.3660000000000001</v>
      </c>
      <c r="P340">
        <v>30001</v>
      </c>
      <c r="Q340">
        <v>120000</v>
      </c>
    </row>
    <row r="341" spans="9:17" x14ac:dyDescent="0.25">
      <c r="I341" t="s">
        <v>885</v>
      </c>
      <c r="J341">
        <v>0.1356</v>
      </c>
      <c r="K341">
        <v>0.62139999999999995</v>
      </c>
      <c r="L341">
        <v>1.2120000000000001E-2</v>
      </c>
      <c r="M341">
        <v>-1.0720000000000001</v>
      </c>
      <c r="N341">
        <v>0.12570000000000001</v>
      </c>
      <c r="O341">
        <v>1.377</v>
      </c>
      <c r="P341">
        <v>30001</v>
      </c>
      <c r="Q341">
        <v>120000</v>
      </c>
    </row>
    <row r="342" spans="9:17" x14ac:dyDescent="0.25">
      <c r="I342" t="s">
        <v>886</v>
      </c>
      <c r="J342">
        <v>2.766</v>
      </c>
      <c r="K342">
        <v>1.0489999999999999</v>
      </c>
      <c r="L342">
        <v>2.9080000000000002E-2</v>
      </c>
      <c r="M342">
        <v>0.74299999999999999</v>
      </c>
      <c r="N342">
        <v>2.7629999999999999</v>
      </c>
      <c r="O342">
        <v>4.8600000000000003</v>
      </c>
      <c r="P342">
        <v>30001</v>
      </c>
      <c r="Q342">
        <v>120000</v>
      </c>
    </row>
    <row r="343" spans="9:17" x14ac:dyDescent="0.25">
      <c r="I343" t="s">
        <v>887</v>
      </c>
      <c r="J343">
        <v>1.4330000000000001</v>
      </c>
      <c r="K343">
        <v>0.52749999999999997</v>
      </c>
      <c r="L343">
        <v>8.3230000000000005E-3</v>
      </c>
      <c r="M343">
        <v>0.38590000000000002</v>
      </c>
      <c r="N343">
        <v>1.429</v>
      </c>
      <c r="O343">
        <v>2.4700000000000002</v>
      </c>
      <c r="P343">
        <v>30001</v>
      </c>
      <c r="Q343">
        <v>120000</v>
      </c>
    </row>
    <row r="344" spans="9:17" x14ac:dyDescent="0.25">
      <c r="I344" t="s">
        <v>888</v>
      </c>
      <c r="J344">
        <v>1.988</v>
      </c>
      <c r="K344">
        <v>0.42799999999999999</v>
      </c>
      <c r="L344">
        <v>8.992E-3</v>
      </c>
      <c r="M344">
        <v>1.1539999999999999</v>
      </c>
      <c r="N344">
        <v>1.9890000000000001</v>
      </c>
      <c r="O344">
        <v>2.831</v>
      </c>
      <c r="P344">
        <v>30001</v>
      </c>
      <c r="Q344">
        <v>120000</v>
      </c>
    </row>
    <row r="345" spans="9:17" x14ac:dyDescent="0.25">
      <c r="I345" t="s">
        <v>889</v>
      </c>
      <c r="J345">
        <v>2.0259999999999998</v>
      </c>
      <c r="K345">
        <v>0.56359999999999999</v>
      </c>
      <c r="L345">
        <v>1.3089999999999999E-2</v>
      </c>
      <c r="M345">
        <v>0.91669999999999996</v>
      </c>
      <c r="N345">
        <v>2.0219999999999998</v>
      </c>
      <c r="O345">
        <v>3.1579999999999999</v>
      </c>
      <c r="P345">
        <v>30001</v>
      </c>
      <c r="Q345">
        <v>120000</v>
      </c>
    </row>
    <row r="346" spans="9:17" x14ac:dyDescent="0.25">
      <c r="I346" t="s">
        <v>890</v>
      </c>
      <c r="J346">
        <v>1.7490000000000001</v>
      </c>
      <c r="K346">
        <v>0.74970000000000003</v>
      </c>
      <c r="L346">
        <v>1.5939999999999999E-2</v>
      </c>
      <c r="M346">
        <v>0.32590000000000002</v>
      </c>
      <c r="N346">
        <v>1.7330000000000001</v>
      </c>
      <c r="O346">
        <v>3.2919999999999998</v>
      </c>
      <c r="P346">
        <v>30001</v>
      </c>
      <c r="Q346">
        <v>120000</v>
      </c>
    </row>
    <row r="347" spans="9:17" x14ac:dyDescent="0.25">
      <c r="I347" t="s">
        <v>891</v>
      </c>
      <c r="J347">
        <v>0.39610000000000001</v>
      </c>
      <c r="K347">
        <v>0.41060000000000002</v>
      </c>
      <c r="L347">
        <v>7.3639999999999999E-3</v>
      </c>
      <c r="M347">
        <v>-0.40649999999999997</v>
      </c>
      <c r="N347">
        <v>0.39489999999999997</v>
      </c>
      <c r="O347">
        <v>1.204</v>
      </c>
      <c r="P347">
        <v>30001</v>
      </c>
      <c r="Q347">
        <v>120000</v>
      </c>
    </row>
    <row r="348" spans="9:17" x14ac:dyDescent="0.25">
      <c r="I348" t="s">
        <v>892</v>
      </c>
      <c r="J348">
        <v>0.35420000000000001</v>
      </c>
      <c r="K348">
        <v>0.40160000000000001</v>
      </c>
      <c r="L348">
        <v>6.5279999999999999E-3</v>
      </c>
      <c r="M348">
        <v>-0.44400000000000001</v>
      </c>
      <c r="N348">
        <v>0.35920000000000002</v>
      </c>
      <c r="O348">
        <v>1.1319999999999999</v>
      </c>
      <c r="P348">
        <v>30001</v>
      </c>
      <c r="Q348">
        <v>120000</v>
      </c>
    </row>
    <row r="349" spans="9:17" x14ac:dyDescent="0.25">
      <c r="I349" t="s">
        <v>893</v>
      </c>
      <c r="J349">
        <v>0.40300000000000002</v>
      </c>
      <c r="K349">
        <v>0.58540000000000003</v>
      </c>
      <c r="L349">
        <v>8.7600000000000004E-3</v>
      </c>
      <c r="M349">
        <v>-0.73089999999999999</v>
      </c>
      <c r="N349">
        <v>0.39410000000000001</v>
      </c>
      <c r="O349">
        <v>1.5840000000000001</v>
      </c>
      <c r="P349">
        <v>30001</v>
      </c>
      <c r="Q349">
        <v>120000</v>
      </c>
    </row>
    <row r="350" spans="9:17" x14ac:dyDescent="0.25">
      <c r="I350" t="s">
        <v>894</v>
      </c>
      <c r="J350">
        <v>0.57069999999999999</v>
      </c>
      <c r="K350">
        <v>0.36580000000000001</v>
      </c>
      <c r="L350">
        <v>4.6420000000000003E-3</v>
      </c>
      <c r="M350">
        <v>-0.16800000000000001</v>
      </c>
      <c r="N350">
        <v>0.57940000000000003</v>
      </c>
      <c r="O350">
        <v>1.278</v>
      </c>
      <c r="P350">
        <v>30001</v>
      </c>
      <c r="Q350">
        <v>120000</v>
      </c>
    </row>
    <row r="351" spans="9:17" x14ac:dyDescent="0.25">
      <c r="I351" t="s">
        <v>895</v>
      </c>
      <c r="J351">
        <v>0.52290000000000003</v>
      </c>
      <c r="K351">
        <v>0.39789999999999998</v>
      </c>
      <c r="L351">
        <v>4.627E-3</v>
      </c>
      <c r="M351">
        <v>-0.2777</v>
      </c>
      <c r="N351">
        <v>0.53059999999999996</v>
      </c>
      <c r="O351">
        <v>1.294</v>
      </c>
      <c r="P351">
        <v>30001</v>
      </c>
      <c r="Q351">
        <v>120000</v>
      </c>
    </row>
    <row r="352" spans="9:17" x14ac:dyDescent="0.25">
      <c r="I352" t="s">
        <v>896</v>
      </c>
      <c r="J352">
        <v>0.78580000000000005</v>
      </c>
      <c r="K352">
        <v>0.3896</v>
      </c>
      <c r="L352">
        <v>5.0949999999999997E-3</v>
      </c>
      <c r="M352">
        <v>2.1940000000000001E-2</v>
      </c>
      <c r="N352">
        <v>0.78269999999999995</v>
      </c>
      <c r="O352">
        <v>1.5580000000000001</v>
      </c>
      <c r="P352">
        <v>30001</v>
      </c>
      <c r="Q352">
        <v>120000</v>
      </c>
    </row>
    <row r="353" spans="9:17" x14ac:dyDescent="0.25">
      <c r="I353" t="s">
        <v>897</v>
      </c>
      <c r="J353">
        <v>0.39169999999999999</v>
      </c>
      <c r="K353">
        <v>0.41810000000000003</v>
      </c>
      <c r="L353">
        <v>4.8690000000000001E-3</v>
      </c>
      <c r="M353">
        <v>-0.46160000000000001</v>
      </c>
      <c r="N353">
        <v>0.40279999999999999</v>
      </c>
      <c r="O353">
        <v>1.1890000000000001</v>
      </c>
      <c r="P353">
        <v>30001</v>
      </c>
      <c r="Q353">
        <v>120000</v>
      </c>
    </row>
    <row r="354" spans="9:17" x14ac:dyDescent="0.25">
      <c r="I354" t="s">
        <v>898</v>
      </c>
      <c r="J354">
        <v>0.52610000000000001</v>
      </c>
      <c r="K354">
        <v>0.35160000000000002</v>
      </c>
      <c r="L354">
        <v>4.3569999999999998E-3</v>
      </c>
      <c r="M354">
        <v>-0.19950000000000001</v>
      </c>
      <c r="N354">
        <v>0.53600000000000003</v>
      </c>
      <c r="O354">
        <v>1.1930000000000001</v>
      </c>
      <c r="P354">
        <v>30001</v>
      </c>
      <c r="Q354">
        <v>120000</v>
      </c>
    </row>
    <row r="355" spans="9:17" x14ac:dyDescent="0.25">
      <c r="I355" t="s">
        <v>899</v>
      </c>
      <c r="J355">
        <v>0.70040000000000002</v>
      </c>
      <c r="K355">
        <v>0.30590000000000001</v>
      </c>
      <c r="L355">
        <v>3.3760000000000001E-3</v>
      </c>
      <c r="M355">
        <v>9.6710000000000004E-2</v>
      </c>
      <c r="N355">
        <v>0.69889999999999997</v>
      </c>
      <c r="O355">
        <v>1.3069999999999999</v>
      </c>
      <c r="P355">
        <v>30001</v>
      </c>
      <c r="Q355">
        <v>120000</v>
      </c>
    </row>
    <row r="356" spans="9:17" x14ac:dyDescent="0.25">
      <c r="I356" t="s">
        <v>900</v>
      </c>
      <c r="J356">
        <v>0.62260000000000004</v>
      </c>
      <c r="K356">
        <v>0.37319999999999998</v>
      </c>
      <c r="L356">
        <v>4.3800000000000002E-3</v>
      </c>
      <c r="M356">
        <v>-0.13439999999999999</v>
      </c>
      <c r="N356">
        <v>0.62849999999999995</v>
      </c>
      <c r="O356">
        <v>1.3460000000000001</v>
      </c>
      <c r="P356">
        <v>30001</v>
      </c>
      <c r="Q356">
        <v>120000</v>
      </c>
    </row>
    <row r="357" spans="9:17" x14ac:dyDescent="0.25">
      <c r="I357" t="s">
        <v>901</v>
      </c>
      <c r="J357">
        <v>0.72370000000000001</v>
      </c>
      <c r="K357">
        <v>0.33360000000000001</v>
      </c>
      <c r="L357">
        <v>4.6820000000000004E-3</v>
      </c>
      <c r="M357">
        <v>6.2359999999999999E-2</v>
      </c>
      <c r="N357">
        <v>0.72470000000000001</v>
      </c>
      <c r="O357">
        <v>1.38</v>
      </c>
      <c r="P357">
        <v>30001</v>
      </c>
      <c r="Q357">
        <v>120000</v>
      </c>
    </row>
    <row r="358" spans="9:17" x14ac:dyDescent="0.25">
      <c r="I358" t="s">
        <v>902</v>
      </c>
      <c r="J358">
        <v>0.76149999999999995</v>
      </c>
      <c r="K358">
        <v>0.34110000000000001</v>
      </c>
      <c r="L358">
        <v>4.986E-3</v>
      </c>
      <c r="M358">
        <v>9.1130000000000003E-2</v>
      </c>
      <c r="N358">
        <v>0.76039999999999996</v>
      </c>
      <c r="O358">
        <v>1.4410000000000001</v>
      </c>
      <c r="P358">
        <v>30001</v>
      </c>
      <c r="Q358">
        <v>120000</v>
      </c>
    </row>
    <row r="359" spans="9:17" x14ac:dyDescent="0.25">
      <c r="I359" t="s">
        <v>903</v>
      </c>
      <c r="J359">
        <v>0.62819999999999998</v>
      </c>
      <c r="K359">
        <v>0.34499999999999997</v>
      </c>
      <c r="L359">
        <v>4.836E-3</v>
      </c>
      <c r="M359">
        <v>-6.7909999999999998E-2</v>
      </c>
      <c r="N359">
        <v>0.63270000000000004</v>
      </c>
      <c r="O359">
        <v>1.298</v>
      </c>
      <c r="P359">
        <v>30001</v>
      </c>
      <c r="Q359">
        <v>120000</v>
      </c>
    </row>
    <row r="360" spans="9:17" x14ac:dyDescent="0.25">
      <c r="I360" t="s">
        <v>904</v>
      </c>
      <c r="J360">
        <v>0.61890000000000001</v>
      </c>
      <c r="K360">
        <v>0.3629</v>
      </c>
      <c r="L360">
        <v>5.0229999999999997E-3</v>
      </c>
      <c r="M360">
        <v>-0.1096</v>
      </c>
      <c r="N360">
        <v>0.62160000000000004</v>
      </c>
      <c r="O360">
        <v>1.325</v>
      </c>
      <c r="P360">
        <v>30001</v>
      </c>
      <c r="Q360">
        <v>120000</v>
      </c>
    </row>
    <row r="361" spans="9:17" x14ac:dyDescent="0.25">
      <c r="I361" t="s">
        <v>905</v>
      </c>
      <c r="J361">
        <v>0.13569999999999999</v>
      </c>
      <c r="K361">
        <v>0.44919999999999999</v>
      </c>
      <c r="L361">
        <v>7.5420000000000001E-3</v>
      </c>
      <c r="M361">
        <v>-0.76270000000000004</v>
      </c>
      <c r="N361">
        <v>0.13969999999999999</v>
      </c>
      <c r="O361">
        <v>1.0089999999999999</v>
      </c>
      <c r="P361">
        <v>30001</v>
      </c>
      <c r="Q361">
        <v>120000</v>
      </c>
    </row>
    <row r="362" spans="9:17" x14ac:dyDescent="0.25">
      <c r="I362" t="s">
        <v>906</v>
      </c>
      <c r="J362">
        <v>-0.45429999999999998</v>
      </c>
      <c r="K362">
        <v>0.6714</v>
      </c>
      <c r="L362">
        <v>1.2999999999999999E-2</v>
      </c>
      <c r="M362">
        <v>-1.8779999999999999</v>
      </c>
      <c r="N362">
        <v>-0.41799999999999998</v>
      </c>
      <c r="O362">
        <v>0.76119999999999999</v>
      </c>
      <c r="P362">
        <v>30001</v>
      </c>
      <c r="Q362">
        <v>120000</v>
      </c>
    </row>
    <row r="363" spans="9:17" x14ac:dyDescent="0.25">
      <c r="I363" t="s">
        <v>907</v>
      </c>
      <c r="J363">
        <v>0.27650000000000002</v>
      </c>
      <c r="K363">
        <v>0.56140000000000001</v>
      </c>
      <c r="L363">
        <v>9.7979999999999994E-3</v>
      </c>
      <c r="M363">
        <v>-0.76470000000000005</v>
      </c>
      <c r="N363">
        <v>0.25519999999999998</v>
      </c>
      <c r="O363">
        <v>1.4570000000000001</v>
      </c>
      <c r="P363">
        <v>30001</v>
      </c>
      <c r="Q363">
        <v>120000</v>
      </c>
    </row>
    <row r="364" spans="9:17" x14ac:dyDescent="0.25">
      <c r="I364" t="s">
        <v>908</v>
      </c>
      <c r="J364">
        <v>0.30359999999999998</v>
      </c>
      <c r="K364">
        <v>0.55530000000000002</v>
      </c>
      <c r="L364">
        <v>1.004E-2</v>
      </c>
      <c r="M364">
        <v>-0.74180000000000001</v>
      </c>
      <c r="N364">
        <v>0.28199999999999997</v>
      </c>
      <c r="O364">
        <v>1.46</v>
      </c>
      <c r="P364">
        <v>30001</v>
      </c>
      <c r="Q364">
        <v>120000</v>
      </c>
    </row>
    <row r="365" spans="9:17" x14ac:dyDescent="0.25">
      <c r="I365" t="s">
        <v>909</v>
      </c>
      <c r="J365">
        <v>0.2271</v>
      </c>
      <c r="K365">
        <v>0.46200000000000002</v>
      </c>
      <c r="L365">
        <v>8.6639999999999998E-3</v>
      </c>
      <c r="M365">
        <v>-0.67869999999999997</v>
      </c>
      <c r="N365">
        <v>0.2263</v>
      </c>
      <c r="O365">
        <v>1.145</v>
      </c>
      <c r="P365">
        <v>30001</v>
      </c>
      <c r="Q365">
        <v>120000</v>
      </c>
    </row>
    <row r="366" spans="9:17" x14ac:dyDescent="0.25">
      <c r="I366" t="s">
        <v>910</v>
      </c>
      <c r="J366">
        <v>-0.1108</v>
      </c>
      <c r="K366">
        <v>0.39760000000000001</v>
      </c>
      <c r="L366">
        <v>5.3480000000000003E-3</v>
      </c>
      <c r="M366">
        <v>-0.89239999999999997</v>
      </c>
      <c r="N366">
        <v>-0.1114</v>
      </c>
      <c r="O366">
        <v>0.68310000000000004</v>
      </c>
      <c r="P366">
        <v>30001</v>
      </c>
      <c r="Q366">
        <v>120000</v>
      </c>
    </row>
    <row r="367" spans="9:17" x14ac:dyDescent="0.25">
      <c r="I367" t="s">
        <v>911</v>
      </c>
      <c r="J367">
        <v>0.38159999999999999</v>
      </c>
      <c r="K367">
        <v>0.54559999999999997</v>
      </c>
      <c r="L367">
        <v>1.004E-2</v>
      </c>
      <c r="M367">
        <v>-0.63700000000000001</v>
      </c>
      <c r="N367">
        <v>0.36470000000000002</v>
      </c>
      <c r="O367">
        <v>1.5089999999999999</v>
      </c>
      <c r="P367">
        <v>30001</v>
      </c>
      <c r="Q367">
        <v>120000</v>
      </c>
    </row>
    <row r="368" spans="9:17" x14ac:dyDescent="0.25">
      <c r="I368" t="s">
        <v>912</v>
      </c>
      <c r="J368">
        <v>-0.4491</v>
      </c>
      <c r="K368">
        <v>0.61099999999999999</v>
      </c>
      <c r="L368">
        <v>9.5680000000000001E-3</v>
      </c>
      <c r="M368">
        <v>-1.665</v>
      </c>
      <c r="N368">
        <v>-0.44419999999999998</v>
      </c>
      <c r="O368">
        <v>0.73899999999999999</v>
      </c>
      <c r="P368">
        <v>30001</v>
      </c>
      <c r="Q368">
        <v>120000</v>
      </c>
    </row>
    <row r="369" spans="9:17" x14ac:dyDescent="0.25">
      <c r="I369" t="s">
        <v>913</v>
      </c>
      <c r="J369">
        <v>0.45450000000000002</v>
      </c>
      <c r="K369">
        <v>0.46589999999999998</v>
      </c>
      <c r="L369">
        <v>5.1190000000000003E-3</v>
      </c>
      <c r="M369">
        <v>-0.46789999999999998</v>
      </c>
      <c r="N369">
        <v>0.45619999999999999</v>
      </c>
      <c r="O369">
        <v>1.3740000000000001</v>
      </c>
      <c r="P369">
        <v>30001</v>
      </c>
      <c r="Q369">
        <v>120000</v>
      </c>
    </row>
    <row r="370" spans="9:17" x14ac:dyDescent="0.25">
      <c r="I370" t="s">
        <v>914</v>
      </c>
      <c r="J370">
        <v>0.91910000000000003</v>
      </c>
      <c r="K370">
        <v>0.55889999999999995</v>
      </c>
      <c r="L370">
        <v>8.7019999999999997E-3</v>
      </c>
      <c r="M370">
        <v>-0.187</v>
      </c>
      <c r="N370">
        <v>0.92459999999999998</v>
      </c>
      <c r="O370">
        <v>2.0030000000000001</v>
      </c>
      <c r="P370">
        <v>30001</v>
      </c>
      <c r="Q370">
        <v>120000</v>
      </c>
    </row>
    <row r="371" spans="9:17" x14ac:dyDescent="0.25">
      <c r="I371" t="s">
        <v>915</v>
      </c>
      <c r="J371">
        <v>0.92579999999999996</v>
      </c>
      <c r="K371">
        <v>0.41389999999999999</v>
      </c>
      <c r="L371">
        <v>4.8339999999999998E-3</v>
      </c>
      <c r="M371">
        <v>9.6320000000000003E-2</v>
      </c>
      <c r="N371">
        <v>0.92910000000000004</v>
      </c>
      <c r="O371">
        <v>1.7270000000000001</v>
      </c>
      <c r="P371">
        <v>30001</v>
      </c>
      <c r="Q371">
        <v>120000</v>
      </c>
    </row>
    <row r="372" spans="9:17" x14ac:dyDescent="0.25">
      <c r="I372" t="s">
        <v>916</v>
      </c>
      <c r="J372">
        <v>-0.18110000000000001</v>
      </c>
      <c r="K372">
        <v>0.5504</v>
      </c>
      <c r="L372">
        <v>8.2539999999999992E-3</v>
      </c>
      <c r="M372">
        <v>-1.266</v>
      </c>
      <c r="N372">
        <v>-0.1832</v>
      </c>
      <c r="O372">
        <v>0.90980000000000005</v>
      </c>
      <c r="P372">
        <v>30001</v>
      </c>
      <c r="Q372">
        <v>120000</v>
      </c>
    </row>
    <row r="373" spans="9:17" x14ac:dyDescent="0.25">
      <c r="I373" t="s">
        <v>917</v>
      </c>
      <c r="J373">
        <v>0.69399999999999995</v>
      </c>
      <c r="K373">
        <v>0.51359999999999995</v>
      </c>
      <c r="L373">
        <v>6.3029999999999996E-3</v>
      </c>
      <c r="M373">
        <v>-0.3165</v>
      </c>
      <c r="N373">
        <v>0.69520000000000004</v>
      </c>
      <c r="O373">
        <v>1.7050000000000001</v>
      </c>
      <c r="P373">
        <v>30001</v>
      </c>
      <c r="Q373">
        <v>120000</v>
      </c>
    </row>
    <row r="374" spans="9:17" x14ac:dyDescent="0.25">
      <c r="I374" t="s">
        <v>918</v>
      </c>
      <c r="J374">
        <v>0.78029999999999999</v>
      </c>
      <c r="K374">
        <v>0.36499999999999999</v>
      </c>
      <c r="L374">
        <v>4.5019999999999999E-3</v>
      </c>
      <c r="M374">
        <v>5.6469999999999999E-2</v>
      </c>
      <c r="N374">
        <v>0.78039999999999998</v>
      </c>
      <c r="O374">
        <v>1.4990000000000001</v>
      </c>
      <c r="P374">
        <v>30001</v>
      </c>
      <c r="Q374">
        <v>120000</v>
      </c>
    </row>
    <row r="375" spans="9:17" x14ac:dyDescent="0.25">
      <c r="I375" t="s">
        <v>919</v>
      </c>
      <c r="J375">
        <v>0.78439999999999999</v>
      </c>
      <c r="K375">
        <v>0.6139</v>
      </c>
      <c r="L375">
        <v>8.7039999999999999E-3</v>
      </c>
      <c r="M375">
        <v>-0.40960000000000002</v>
      </c>
      <c r="N375">
        <v>0.7752</v>
      </c>
      <c r="O375">
        <v>2.032</v>
      </c>
      <c r="P375">
        <v>30001</v>
      </c>
      <c r="Q375">
        <v>120000</v>
      </c>
    </row>
    <row r="376" spans="9:17" x14ac:dyDescent="0.25">
      <c r="I376" t="s">
        <v>920</v>
      </c>
      <c r="J376">
        <v>0.91359999999999997</v>
      </c>
      <c r="K376">
        <v>0.40689999999999998</v>
      </c>
      <c r="L376">
        <v>5.0090000000000004E-3</v>
      </c>
      <c r="M376">
        <v>9.2060000000000003E-2</v>
      </c>
      <c r="N376">
        <v>0.91949999999999998</v>
      </c>
      <c r="O376">
        <v>1.696</v>
      </c>
      <c r="P376">
        <v>30001</v>
      </c>
      <c r="Q376">
        <v>120000</v>
      </c>
    </row>
    <row r="377" spans="9:17" x14ac:dyDescent="0.25">
      <c r="I377" t="s">
        <v>921</v>
      </c>
      <c r="J377">
        <v>0.51280000000000003</v>
      </c>
      <c r="K377">
        <v>0.52559999999999996</v>
      </c>
      <c r="L377">
        <v>7.4359999999999999E-3</v>
      </c>
      <c r="M377">
        <v>-0.55520000000000003</v>
      </c>
      <c r="N377">
        <v>0.52329999999999999</v>
      </c>
      <c r="O377">
        <v>1.5329999999999999</v>
      </c>
      <c r="P377">
        <v>30001</v>
      </c>
      <c r="Q377">
        <v>120000</v>
      </c>
    </row>
    <row r="378" spans="9:17" x14ac:dyDescent="0.25">
      <c r="I378" t="s">
        <v>922</v>
      </c>
      <c r="J378">
        <v>0.38269999999999998</v>
      </c>
      <c r="K378">
        <v>0.46210000000000001</v>
      </c>
      <c r="L378">
        <v>5.8190000000000004E-3</v>
      </c>
      <c r="M378">
        <v>-0.53590000000000004</v>
      </c>
      <c r="N378">
        <v>0.3876</v>
      </c>
      <c r="O378">
        <v>1.274</v>
      </c>
      <c r="P378">
        <v>30001</v>
      </c>
      <c r="Q378">
        <v>120000</v>
      </c>
    </row>
    <row r="379" spans="9:17" x14ac:dyDescent="0.25">
      <c r="I379" t="s">
        <v>923</v>
      </c>
      <c r="J379">
        <v>0.43330000000000002</v>
      </c>
      <c r="K379">
        <v>0.62090000000000001</v>
      </c>
      <c r="L379">
        <v>9.0860000000000003E-3</v>
      </c>
      <c r="M379">
        <v>-0.85580000000000001</v>
      </c>
      <c r="N379">
        <v>0.45800000000000002</v>
      </c>
      <c r="O379">
        <v>1.615</v>
      </c>
      <c r="P379">
        <v>30001</v>
      </c>
      <c r="Q379">
        <v>120000</v>
      </c>
    </row>
    <row r="380" spans="9:17" x14ac:dyDescent="0.25">
      <c r="I380" t="s">
        <v>924</v>
      </c>
      <c r="J380">
        <v>8.4040000000000004E-2</v>
      </c>
      <c r="K380">
        <v>0.4027</v>
      </c>
      <c r="L380">
        <v>5.9550000000000002E-3</v>
      </c>
      <c r="M380">
        <v>-0.69399999999999995</v>
      </c>
      <c r="N380">
        <v>7.9200000000000007E-2</v>
      </c>
      <c r="O380">
        <v>0.88680000000000003</v>
      </c>
      <c r="P380">
        <v>30001</v>
      </c>
      <c r="Q380">
        <v>120000</v>
      </c>
    </row>
    <row r="381" spans="9:17" x14ac:dyDescent="0.25">
      <c r="I381" t="s">
        <v>925</v>
      </c>
      <c r="J381">
        <v>-0.1091</v>
      </c>
      <c r="K381">
        <v>0.35270000000000001</v>
      </c>
      <c r="L381">
        <v>3.8010000000000001E-3</v>
      </c>
      <c r="M381">
        <v>-0.80579999999999996</v>
      </c>
      <c r="N381">
        <v>-0.109</v>
      </c>
      <c r="O381">
        <v>0.5806</v>
      </c>
      <c r="P381">
        <v>30001</v>
      </c>
      <c r="Q381">
        <v>120000</v>
      </c>
    </row>
    <row r="382" spans="9:17" x14ac:dyDescent="0.25">
      <c r="I382" t="s">
        <v>926</v>
      </c>
      <c r="J382">
        <v>1.258</v>
      </c>
      <c r="K382">
        <v>0.45860000000000001</v>
      </c>
      <c r="L382">
        <v>7.3090000000000004E-3</v>
      </c>
      <c r="M382">
        <v>0.34810000000000002</v>
      </c>
      <c r="N382">
        <v>1.2609999999999999</v>
      </c>
      <c r="O382">
        <v>2.1549999999999998</v>
      </c>
      <c r="P382">
        <v>30001</v>
      </c>
      <c r="Q382">
        <v>120000</v>
      </c>
    </row>
    <row r="383" spans="9:17" x14ac:dyDescent="0.25">
      <c r="I383" t="s">
        <v>927</v>
      </c>
      <c r="J383">
        <v>1.0900000000000001</v>
      </c>
      <c r="K383">
        <v>0.60899999999999999</v>
      </c>
      <c r="L383">
        <v>1.1560000000000001E-2</v>
      </c>
      <c r="M383">
        <v>-0.16239999999999999</v>
      </c>
      <c r="N383">
        <v>1.101</v>
      </c>
      <c r="O383">
        <v>2.2690000000000001</v>
      </c>
      <c r="P383">
        <v>30001</v>
      </c>
      <c r="Q383">
        <v>120000</v>
      </c>
    </row>
    <row r="384" spans="9:17" x14ac:dyDescent="0.25">
      <c r="I384" t="s">
        <v>928</v>
      </c>
      <c r="J384">
        <v>0.53639999999999999</v>
      </c>
      <c r="K384">
        <v>0.35930000000000001</v>
      </c>
      <c r="L384">
        <v>5.0010000000000002E-3</v>
      </c>
      <c r="M384">
        <v>-0.17649999999999999</v>
      </c>
      <c r="N384">
        <v>0.53869999999999996</v>
      </c>
      <c r="O384">
        <v>1.244</v>
      </c>
      <c r="P384">
        <v>30001</v>
      </c>
      <c r="Q384">
        <v>120000</v>
      </c>
    </row>
    <row r="385" spans="9:17" x14ac:dyDescent="0.25">
      <c r="I385" t="s">
        <v>929</v>
      </c>
      <c r="J385">
        <v>0.78390000000000004</v>
      </c>
      <c r="K385">
        <v>0.35610000000000003</v>
      </c>
      <c r="L385">
        <v>4.8869999999999999E-3</v>
      </c>
      <c r="M385">
        <v>7.7420000000000003E-2</v>
      </c>
      <c r="N385">
        <v>0.78690000000000004</v>
      </c>
      <c r="O385">
        <v>1.4870000000000001</v>
      </c>
      <c r="P385">
        <v>30001</v>
      </c>
      <c r="Q385">
        <v>120000</v>
      </c>
    </row>
    <row r="386" spans="9:17" x14ac:dyDescent="0.25">
      <c r="I386" t="s">
        <v>930</v>
      </c>
      <c r="J386">
        <v>0.82769999999999999</v>
      </c>
      <c r="K386">
        <v>0.48630000000000001</v>
      </c>
      <c r="L386">
        <v>6.3759999999999997E-3</v>
      </c>
      <c r="M386">
        <v>-9.017E-2</v>
      </c>
      <c r="N386">
        <v>0.8085</v>
      </c>
      <c r="O386">
        <v>1.851</v>
      </c>
      <c r="P386">
        <v>30001</v>
      </c>
      <c r="Q386">
        <v>120000</v>
      </c>
    </row>
    <row r="387" spans="9:17" x14ac:dyDescent="0.25">
      <c r="I387" t="s">
        <v>931</v>
      </c>
      <c r="J387">
        <v>0.63539999999999996</v>
      </c>
      <c r="K387">
        <v>0.40949999999999998</v>
      </c>
      <c r="L387">
        <v>5.0650000000000001E-3</v>
      </c>
      <c r="M387">
        <v>-0.1764</v>
      </c>
      <c r="N387">
        <v>0.63770000000000004</v>
      </c>
      <c r="O387">
        <v>1.4410000000000001</v>
      </c>
      <c r="P387">
        <v>30001</v>
      </c>
      <c r="Q387">
        <v>120000</v>
      </c>
    </row>
    <row r="388" spans="9:17" x14ac:dyDescent="0.25">
      <c r="I388" t="s">
        <v>932</v>
      </c>
      <c r="J388">
        <v>0.86260000000000003</v>
      </c>
      <c r="K388">
        <v>0.4204</v>
      </c>
      <c r="L388">
        <v>5.8479999999999999E-3</v>
      </c>
      <c r="M388">
        <v>5.2789999999999997E-2</v>
      </c>
      <c r="N388">
        <v>0.85409999999999997</v>
      </c>
      <c r="O388">
        <v>1.7170000000000001</v>
      </c>
      <c r="P388">
        <v>30001</v>
      </c>
      <c r="Q388">
        <v>120000</v>
      </c>
    </row>
    <row r="389" spans="9:17" x14ac:dyDescent="0.25">
      <c r="I389" t="s">
        <v>933</v>
      </c>
      <c r="J389">
        <v>1.2470000000000001</v>
      </c>
      <c r="K389">
        <v>0.47610000000000002</v>
      </c>
      <c r="L389">
        <v>7.5040000000000003E-3</v>
      </c>
      <c r="M389">
        <v>0.30740000000000001</v>
      </c>
      <c r="N389">
        <v>1.246</v>
      </c>
      <c r="O389">
        <v>2.1819999999999999</v>
      </c>
      <c r="P389">
        <v>30001</v>
      </c>
      <c r="Q389">
        <v>120000</v>
      </c>
    </row>
    <row r="390" spans="9:17" x14ac:dyDescent="0.25">
      <c r="I390" t="s">
        <v>934</v>
      </c>
      <c r="J390">
        <v>1.4510000000000001</v>
      </c>
      <c r="K390">
        <v>0.48420000000000002</v>
      </c>
      <c r="L390">
        <v>7.2139999999999999E-3</v>
      </c>
      <c r="M390">
        <v>0.52070000000000005</v>
      </c>
      <c r="N390">
        <v>1.444</v>
      </c>
      <c r="O390">
        <v>2.42</v>
      </c>
      <c r="P390">
        <v>30001</v>
      </c>
      <c r="Q390">
        <v>120000</v>
      </c>
    </row>
    <row r="391" spans="9:17" x14ac:dyDescent="0.25">
      <c r="I391" t="s">
        <v>935</v>
      </c>
      <c r="J391">
        <v>1.123</v>
      </c>
      <c r="K391">
        <v>0.48139999999999999</v>
      </c>
      <c r="L391">
        <v>6.476E-3</v>
      </c>
      <c r="M391">
        <v>0.16520000000000001</v>
      </c>
      <c r="N391">
        <v>1.1259999999999999</v>
      </c>
      <c r="O391">
        <v>2.0640000000000001</v>
      </c>
      <c r="P391">
        <v>30001</v>
      </c>
      <c r="Q391">
        <v>120000</v>
      </c>
    </row>
    <row r="392" spans="9:17" x14ac:dyDescent="0.25">
      <c r="I392" t="s">
        <v>936</v>
      </c>
      <c r="J392">
        <v>1.5660000000000001</v>
      </c>
      <c r="K392">
        <v>0.63019999999999998</v>
      </c>
      <c r="L392">
        <v>1.172E-2</v>
      </c>
      <c r="M392">
        <v>0.34289999999999998</v>
      </c>
      <c r="N392">
        <v>1.5680000000000001</v>
      </c>
      <c r="O392">
        <v>2.8039999999999998</v>
      </c>
      <c r="P392">
        <v>30001</v>
      </c>
      <c r="Q392">
        <v>120000</v>
      </c>
    </row>
    <row r="393" spans="9:17" x14ac:dyDescent="0.25">
      <c r="I393" t="s">
        <v>937</v>
      </c>
      <c r="J393">
        <v>1.659</v>
      </c>
      <c r="K393">
        <v>0.63080000000000003</v>
      </c>
      <c r="L393">
        <v>1.1690000000000001E-2</v>
      </c>
      <c r="M393">
        <v>0.43580000000000002</v>
      </c>
      <c r="N393">
        <v>1.655</v>
      </c>
      <c r="O393">
        <v>2.9039999999999999</v>
      </c>
      <c r="P393">
        <v>30001</v>
      </c>
      <c r="Q393">
        <v>120000</v>
      </c>
    </row>
    <row r="394" spans="9:17" x14ac:dyDescent="0.25">
      <c r="I394" t="s">
        <v>938</v>
      </c>
      <c r="J394">
        <v>1.9450000000000001</v>
      </c>
      <c r="K394">
        <v>0.7359</v>
      </c>
      <c r="L394">
        <v>1.506E-2</v>
      </c>
      <c r="M394">
        <v>0.50480000000000003</v>
      </c>
      <c r="N394">
        <v>1.9430000000000001</v>
      </c>
      <c r="O394">
        <v>3.4020000000000001</v>
      </c>
      <c r="P394">
        <v>30001</v>
      </c>
      <c r="Q394">
        <v>120000</v>
      </c>
    </row>
    <row r="395" spans="9:17" x14ac:dyDescent="0.25">
      <c r="I395" t="s">
        <v>939</v>
      </c>
      <c r="J395">
        <v>7.059E-2</v>
      </c>
      <c r="K395">
        <v>0.63419999999999999</v>
      </c>
      <c r="L395">
        <v>1.108E-2</v>
      </c>
      <c r="M395">
        <v>-1.1559999999999999</v>
      </c>
      <c r="N395">
        <v>6.5449999999999994E-2</v>
      </c>
      <c r="O395">
        <v>1.341</v>
      </c>
      <c r="P395">
        <v>30001</v>
      </c>
      <c r="Q395">
        <v>120000</v>
      </c>
    </row>
    <row r="396" spans="9:17" x14ac:dyDescent="0.25">
      <c r="I396" t="s">
        <v>940</v>
      </c>
      <c r="J396">
        <v>2.7010000000000001</v>
      </c>
      <c r="K396">
        <v>1.079</v>
      </c>
      <c r="L396">
        <v>2.9329999999999998E-2</v>
      </c>
      <c r="M396">
        <v>0.63019999999999998</v>
      </c>
      <c r="N396">
        <v>2.69</v>
      </c>
      <c r="O396">
        <v>4.8609999999999998</v>
      </c>
      <c r="P396">
        <v>30001</v>
      </c>
      <c r="Q396">
        <v>120000</v>
      </c>
    </row>
    <row r="397" spans="9:17" x14ac:dyDescent="0.25">
      <c r="I397" t="s">
        <v>941</v>
      </c>
      <c r="J397">
        <v>1.3680000000000001</v>
      </c>
      <c r="K397">
        <v>0.59</v>
      </c>
      <c r="L397">
        <v>9.0060000000000001E-3</v>
      </c>
      <c r="M397">
        <v>0.1956</v>
      </c>
      <c r="N397">
        <v>1.373</v>
      </c>
      <c r="O397">
        <v>2.5209999999999999</v>
      </c>
      <c r="P397">
        <v>30001</v>
      </c>
      <c r="Q397">
        <v>120000</v>
      </c>
    </row>
    <row r="398" spans="9:17" x14ac:dyDescent="0.25">
      <c r="I398" t="s">
        <v>942</v>
      </c>
      <c r="J398">
        <v>1.923</v>
      </c>
      <c r="K398">
        <v>0.49630000000000002</v>
      </c>
      <c r="L398">
        <v>9.3629999999999998E-3</v>
      </c>
      <c r="M398">
        <v>0.94310000000000005</v>
      </c>
      <c r="N398">
        <v>1.925</v>
      </c>
      <c r="O398">
        <v>2.9049999999999998</v>
      </c>
      <c r="P398">
        <v>30001</v>
      </c>
      <c r="Q398">
        <v>120000</v>
      </c>
    </row>
    <row r="399" spans="9:17" x14ac:dyDescent="0.25">
      <c r="I399" t="s">
        <v>943</v>
      </c>
      <c r="J399">
        <v>1.9610000000000001</v>
      </c>
      <c r="K399">
        <v>0.61929999999999996</v>
      </c>
      <c r="L399">
        <v>1.346E-2</v>
      </c>
      <c r="M399">
        <v>0.73839999999999995</v>
      </c>
      <c r="N399">
        <v>1.9610000000000001</v>
      </c>
      <c r="O399">
        <v>3.194</v>
      </c>
      <c r="P399">
        <v>30001</v>
      </c>
      <c r="Q399">
        <v>120000</v>
      </c>
    </row>
    <row r="400" spans="9:17" x14ac:dyDescent="0.25">
      <c r="I400" t="s">
        <v>944</v>
      </c>
      <c r="J400">
        <v>1.6839999999999999</v>
      </c>
      <c r="K400">
        <v>0.78390000000000004</v>
      </c>
      <c r="L400">
        <v>1.6080000000000001E-2</v>
      </c>
      <c r="M400">
        <v>0.17829999999999999</v>
      </c>
      <c r="N400">
        <v>1.6659999999999999</v>
      </c>
      <c r="O400">
        <v>3.27</v>
      </c>
      <c r="P400">
        <v>30001</v>
      </c>
      <c r="Q400">
        <v>120000</v>
      </c>
    </row>
    <row r="401" spans="9:17" x14ac:dyDescent="0.25">
      <c r="I401" t="s">
        <v>945</v>
      </c>
      <c r="J401">
        <v>0.33110000000000001</v>
      </c>
      <c r="K401">
        <v>0.46450000000000002</v>
      </c>
      <c r="L401">
        <v>7.1240000000000001E-3</v>
      </c>
      <c r="M401">
        <v>-0.5837</v>
      </c>
      <c r="N401">
        <v>0.32929999999999998</v>
      </c>
      <c r="O401">
        <v>1.2430000000000001</v>
      </c>
      <c r="P401">
        <v>30001</v>
      </c>
      <c r="Q401">
        <v>120000</v>
      </c>
    </row>
    <row r="402" spans="9:17" x14ac:dyDescent="0.25">
      <c r="I402" t="s">
        <v>946</v>
      </c>
      <c r="J402">
        <v>4.8779999999999997E-2</v>
      </c>
      <c r="K402">
        <v>0.45500000000000002</v>
      </c>
      <c r="L402">
        <v>6.2360000000000002E-3</v>
      </c>
      <c r="M402">
        <v>-0.85780000000000001</v>
      </c>
      <c r="N402">
        <v>3.1609999999999999E-2</v>
      </c>
      <c r="O402">
        <v>1.018</v>
      </c>
      <c r="P402">
        <v>30001</v>
      </c>
      <c r="Q402">
        <v>120000</v>
      </c>
    </row>
    <row r="403" spans="9:17" x14ac:dyDescent="0.25">
      <c r="I403" t="s">
        <v>947</v>
      </c>
      <c r="J403">
        <v>0.2165</v>
      </c>
      <c r="K403">
        <v>0.3594</v>
      </c>
      <c r="L403">
        <v>6.5620000000000001E-3</v>
      </c>
      <c r="M403">
        <v>-0.50449999999999995</v>
      </c>
      <c r="N403">
        <v>0.22090000000000001</v>
      </c>
      <c r="O403">
        <v>0.92310000000000003</v>
      </c>
      <c r="P403">
        <v>30001</v>
      </c>
      <c r="Q403">
        <v>120000</v>
      </c>
    </row>
    <row r="404" spans="9:17" x14ac:dyDescent="0.25">
      <c r="I404" t="s">
        <v>948</v>
      </c>
      <c r="J404">
        <v>0.16869999999999999</v>
      </c>
      <c r="K404">
        <v>0.39700000000000002</v>
      </c>
      <c r="L404">
        <v>6.6420000000000003E-3</v>
      </c>
      <c r="M404">
        <v>-0.62039999999999995</v>
      </c>
      <c r="N404">
        <v>0.17050000000000001</v>
      </c>
      <c r="O404">
        <v>0.94830000000000003</v>
      </c>
      <c r="P404">
        <v>30001</v>
      </c>
      <c r="Q404">
        <v>120000</v>
      </c>
    </row>
    <row r="405" spans="9:17" x14ac:dyDescent="0.25">
      <c r="I405" t="s">
        <v>949</v>
      </c>
      <c r="J405">
        <v>0.43159999999999998</v>
      </c>
      <c r="K405">
        <v>0.37440000000000001</v>
      </c>
      <c r="L405">
        <v>6.5770000000000004E-3</v>
      </c>
      <c r="M405">
        <v>-0.29670000000000002</v>
      </c>
      <c r="N405">
        <v>0.42759999999999998</v>
      </c>
      <c r="O405">
        <v>1.1859999999999999</v>
      </c>
      <c r="P405">
        <v>30001</v>
      </c>
      <c r="Q405">
        <v>120000</v>
      </c>
    </row>
    <row r="406" spans="9:17" x14ac:dyDescent="0.25">
      <c r="I406" t="s">
        <v>950</v>
      </c>
      <c r="J406">
        <v>3.746E-2</v>
      </c>
      <c r="K406">
        <v>0.41360000000000002</v>
      </c>
      <c r="L406">
        <v>6.7930000000000004E-3</v>
      </c>
      <c r="M406">
        <v>-0.79749999999999999</v>
      </c>
      <c r="N406">
        <v>4.3999999999999997E-2</v>
      </c>
      <c r="O406">
        <v>0.83979999999999999</v>
      </c>
      <c r="P406">
        <v>30001</v>
      </c>
      <c r="Q406">
        <v>120000</v>
      </c>
    </row>
    <row r="407" spans="9:17" x14ac:dyDescent="0.25">
      <c r="I407" t="s">
        <v>951</v>
      </c>
      <c r="J407">
        <v>0.1719</v>
      </c>
      <c r="K407">
        <v>0.33910000000000001</v>
      </c>
      <c r="L407">
        <v>5.9389999999999998E-3</v>
      </c>
      <c r="M407">
        <v>-0.53</v>
      </c>
      <c r="N407">
        <v>0.1847</v>
      </c>
      <c r="O407">
        <v>0.81100000000000005</v>
      </c>
      <c r="P407">
        <v>30001</v>
      </c>
      <c r="Q407">
        <v>120000</v>
      </c>
    </row>
    <row r="408" spans="9:17" x14ac:dyDescent="0.25">
      <c r="I408" t="s">
        <v>952</v>
      </c>
      <c r="J408">
        <v>0.34620000000000001</v>
      </c>
      <c r="K408">
        <v>0.3574</v>
      </c>
      <c r="L408">
        <v>5.1399999999999996E-3</v>
      </c>
      <c r="M408">
        <v>-0.35120000000000001</v>
      </c>
      <c r="N408">
        <v>0.34050000000000002</v>
      </c>
      <c r="O408">
        <v>1.077</v>
      </c>
      <c r="P408">
        <v>30001</v>
      </c>
      <c r="Q408">
        <v>120000</v>
      </c>
    </row>
    <row r="409" spans="9:17" x14ac:dyDescent="0.25">
      <c r="I409" t="s">
        <v>953</v>
      </c>
      <c r="J409">
        <v>0.26840000000000003</v>
      </c>
      <c r="K409">
        <v>0.3407</v>
      </c>
      <c r="L409">
        <v>4.7879999999999997E-3</v>
      </c>
      <c r="M409">
        <v>-0.41760000000000003</v>
      </c>
      <c r="N409">
        <v>0.27139999999999997</v>
      </c>
      <c r="O409">
        <v>0.93730000000000002</v>
      </c>
      <c r="P409">
        <v>30001</v>
      </c>
      <c r="Q409">
        <v>120000</v>
      </c>
    </row>
    <row r="410" spans="9:17" x14ac:dyDescent="0.25">
      <c r="I410" t="s">
        <v>954</v>
      </c>
      <c r="J410">
        <v>0.36940000000000001</v>
      </c>
      <c r="K410">
        <v>0.28389999999999999</v>
      </c>
      <c r="L410">
        <v>4.5490000000000001E-3</v>
      </c>
      <c r="M410">
        <v>-0.1852</v>
      </c>
      <c r="N410">
        <v>0.36849999999999999</v>
      </c>
      <c r="O410">
        <v>0.93840000000000001</v>
      </c>
      <c r="P410">
        <v>30001</v>
      </c>
      <c r="Q410">
        <v>120000</v>
      </c>
    </row>
    <row r="411" spans="9:17" x14ac:dyDescent="0.25">
      <c r="I411" t="s">
        <v>955</v>
      </c>
      <c r="J411">
        <v>0.4073</v>
      </c>
      <c r="K411">
        <v>0.30719999999999997</v>
      </c>
      <c r="L411">
        <v>5.0850000000000001E-3</v>
      </c>
      <c r="M411">
        <v>-0.1855</v>
      </c>
      <c r="N411">
        <v>0.40450000000000003</v>
      </c>
      <c r="O411">
        <v>1.022</v>
      </c>
      <c r="P411">
        <v>30001</v>
      </c>
      <c r="Q411">
        <v>120000</v>
      </c>
    </row>
    <row r="412" spans="9:17" x14ac:dyDescent="0.25">
      <c r="I412" t="s">
        <v>956</v>
      </c>
      <c r="J412">
        <v>0.27400000000000002</v>
      </c>
      <c r="K412">
        <v>0.24629999999999999</v>
      </c>
      <c r="L412">
        <v>3.5869999999999999E-3</v>
      </c>
      <c r="M412">
        <v>-0.2099</v>
      </c>
      <c r="N412">
        <v>0.27389999999999998</v>
      </c>
      <c r="O412">
        <v>0.75790000000000002</v>
      </c>
      <c r="P412">
        <v>30001</v>
      </c>
      <c r="Q412">
        <v>120000</v>
      </c>
    </row>
    <row r="413" spans="9:17" x14ac:dyDescent="0.25">
      <c r="I413" t="s">
        <v>957</v>
      </c>
      <c r="J413">
        <v>0.26469999999999999</v>
      </c>
      <c r="K413">
        <v>0.35410000000000003</v>
      </c>
      <c r="L413">
        <v>6.6490000000000004E-3</v>
      </c>
      <c r="M413">
        <v>-0.4289</v>
      </c>
      <c r="N413">
        <v>0.26569999999999999</v>
      </c>
      <c r="O413">
        <v>0.95650000000000002</v>
      </c>
      <c r="P413">
        <v>30001</v>
      </c>
      <c r="Q413">
        <v>120000</v>
      </c>
    </row>
    <row r="414" spans="9:17" x14ac:dyDescent="0.25">
      <c r="I414" t="s">
        <v>958</v>
      </c>
      <c r="J414">
        <v>-0.2185</v>
      </c>
      <c r="K414">
        <v>0.44040000000000001</v>
      </c>
      <c r="L414">
        <v>8.6230000000000005E-3</v>
      </c>
      <c r="M414">
        <v>-1.0860000000000001</v>
      </c>
      <c r="N414">
        <v>-0.2185</v>
      </c>
      <c r="O414">
        <v>0.63160000000000005</v>
      </c>
      <c r="P414">
        <v>30001</v>
      </c>
      <c r="Q414">
        <v>120000</v>
      </c>
    </row>
    <row r="415" spans="9:17" x14ac:dyDescent="0.25">
      <c r="I415" t="s">
        <v>959</v>
      </c>
      <c r="J415">
        <v>-0.8085</v>
      </c>
      <c r="K415">
        <v>0.67410000000000003</v>
      </c>
      <c r="L415">
        <v>1.4E-2</v>
      </c>
      <c r="M415">
        <v>-2.2029999999999998</v>
      </c>
      <c r="N415">
        <v>-0.77500000000000002</v>
      </c>
      <c r="O415">
        <v>0.42549999999999999</v>
      </c>
      <c r="P415">
        <v>30001</v>
      </c>
      <c r="Q415">
        <v>120000</v>
      </c>
    </row>
    <row r="416" spans="9:17" x14ac:dyDescent="0.25">
      <c r="I416" t="s">
        <v>960</v>
      </c>
      <c r="J416">
        <v>-7.7679999999999999E-2</v>
      </c>
      <c r="K416">
        <v>0.54600000000000004</v>
      </c>
      <c r="L416">
        <v>1.0630000000000001E-2</v>
      </c>
      <c r="M416">
        <v>-1.0860000000000001</v>
      </c>
      <c r="N416">
        <v>-0.10340000000000001</v>
      </c>
      <c r="O416">
        <v>1.0620000000000001</v>
      </c>
      <c r="P416">
        <v>30001</v>
      </c>
      <c r="Q416">
        <v>120000</v>
      </c>
    </row>
    <row r="417" spans="9:17" x14ac:dyDescent="0.25">
      <c r="I417" t="s">
        <v>961</v>
      </c>
      <c r="J417">
        <v>-5.0650000000000001E-2</v>
      </c>
      <c r="K417">
        <v>0.53149999999999997</v>
      </c>
      <c r="L417">
        <v>1.095E-2</v>
      </c>
      <c r="M417">
        <v>-1.0329999999999999</v>
      </c>
      <c r="N417">
        <v>-7.3969999999999994E-2</v>
      </c>
      <c r="O417">
        <v>1.052</v>
      </c>
      <c r="P417">
        <v>30001</v>
      </c>
      <c r="Q417">
        <v>120000</v>
      </c>
    </row>
    <row r="418" spans="9:17" x14ac:dyDescent="0.25">
      <c r="I418" t="s">
        <v>962</v>
      </c>
      <c r="J418">
        <v>-0.12709999999999999</v>
      </c>
      <c r="K418">
        <v>0.44240000000000002</v>
      </c>
      <c r="L418">
        <v>9.7870000000000006E-3</v>
      </c>
      <c r="M418">
        <v>-0.96299999999999997</v>
      </c>
      <c r="N418">
        <v>-0.13639999999999999</v>
      </c>
      <c r="O418">
        <v>0.77190000000000003</v>
      </c>
      <c r="P418">
        <v>30001</v>
      </c>
      <c r="Q418">
        <v>120000</v>
      </c>
    </row>
    <row r="419" spans="9:17" x14ac:dyDescent="0.25">
      <c r="I419" t="s">
        <v>963</v>
      </c>
      <c r="J419">
        <v>-0.46500000000000002</v>
      </c>
      <c r="K419">
        <v>0.4078</v>
      </c>
      <c r="L419">
        <v>7.731E-3</v>
      </c>
      <c r="M419">
        <v>-1.2410000000000001</v>
      </c>
      <c r="N419">
        <v>-0.47170000000000001</v>
      </c>
      <c r="O419">
        <v>0.35959999999999998</v>
      </c>
      <c r="P419">
        <v>30001</v>
      </c>
      <c r="Q419">
        <v>120000</v>
      </c>
    </row>
    <row r="420" spans="9:17" x14ac:dyDescent="0.25">
      <c r="I420" t="s">
        <v>964</v>
      </c>
      <c r="J420">
        <v>2.7390000000000001E-2</v>
      </c>
      <c r="K420">
        <v>0.5242</v>
      </c>
      <c r="L420">
        <v>1.093E-2</v>
      </c>
      <c r="M420">
        <v>-0.93910000000000005</v>
      </c>
      <c r="N420">
        <v>7.5459999999999998E-3</v>
      </c>
      <c r="O420">
        <v>1.127</v>
      </c>
      <c r="P420">
        <v>30001</v>
      </c>
      <c r="Q420">
        <v>120000</v>
      </c>
    </row>
    <row r="421" spans="9:17" x14ac:dyDescent="0.25">
      <c r="I421" t="s">
        <v>965</v>
      </c>
      <c r="J421">
        <v>-0.80330000000000001</v>
      </c>
      <c r="K421">
        <v>0.61070000000000002</v>
      </c>
      <c r="L421">
        <v>1.1220000000000001E-2</v>
      </c>
      <c r="M421">
        <v>-2.0059999999999998</v>
      </c>
      <c r="N421">
        <v>-0.79900000000000004</v>
      </c>
      <c r="O421">
        <v>0.39600000000000002</v>
      </c>
      <c r="P421">
        <v>30001</v>
      </c>
      <c r="Q421">
        <v>120000</v>
      </c>
    </row>
    <row r="422" spans="9:17" x14ac:dyDescent="0.25">
      <c r="I422" t="s">
        <v>966</v>
      </c>
      <c r="J422">
        <v>0.1003</v>
      </c>
      <c r="K422">
        <v>0.4773</v>
      </c>
      <c r="L422">
        <v>7.7149999999999996E-3</v>
      </c>
      <c r="M422">
        <v>-0.81620000000000004</v>
      </c>
      <c r="N422">
        <v>9.4649999999999998E-2</v>
      </c>
      <c r="O422">
        <v>1.0529999999999999</v>
      </c>
      <c r="P422">
        <v>30001</v>
      </c>
      <c r="Q422">
        <v>120000</v>
      </c>
    </row>
    <row r="423" spans="9:17" x14ac:dyDescent="0.25">
      <c r="I423" t="s">
        <v>967</v>
      </c>
      <c r="J423">
        <v>0.56489999999999996</v>
      </c>
      <c r="K423">
        <v>0.55479999999999996</v>
      </c>
      <c r="L423">
        <v>1.0189999999999999E-2</v>
      </c>
      <c r="M423">
        <v>-0.52270000000000005</v>
      </c>
      <c r="N423">
        <v>0.56489999999999996</v>
      </c>
      <c r="O423">
        <v>1.651</v>
      </c>
      <c r="P423">
        <v>30001</v>
      </c>
      <c r="Q423">
        <v>120000</v>
      </c>
    </row>
    <row r="424" spans="9:17" x14ac:dyDescent="0.25">
      <c r="I424" t="s">
        <v>968</v>
      </c>
      <c r="J424">
        <v>0.5716</v>
      </c>
      <c r="K424">
        <v>0.42880000000000001</v>
      </c>
      <c r="L424">
        <v>7.417E-3</v>
      </c>
      <c r="M424">
        <v>-0.26700000000000002</v>
      </c>
      <c r="N424">
        <v>0.56799999999999995</v>
      </c>
      <c r="O424">
        <v>1.419</v>
      </c>
      <c r="P424">
        <v>30001</v>
      </c>
      <c r="Q424">
        <v>120000</v>
      </c>
    </row>
    <row r="425" spans="9:17" x14ac:dyDescent="0.25">
      <c r="I425" t="s">
        <v>969</v>
      </c>
      <c r="J425">
        <v>-0.53539999999999999</v>
      </c>
      <c r="K425">
        <v>0.55369999999999997</v>
      </c>
      <c r="L425">
        <v>1.018E-2</v>
      </c>
      <c r="M425">
        <v>-1.613</v>
      </c>
      <c r="N425">
        <v>-0.53859999999999997</v>
      </c>
      <c r="O425">
        <v>0.56599999999999995</v>
      </c>
      <c r="P425">
        <v>30001</v>
      </c>
      <c r="Q425">
        <v>120000</v>
      </c>
    </row>
    <row r="426" spans="9:17" x14ac:dyDescent="0.25">
      <c r="I426" t="s">
        <v>970</v>
      </c>
      <c r="J426">
        <v>0.33979999999999999</v>
      </c>
      <c r="K426">
        <v>0.53459999999999996</v>
      </c>
      <c r="L426">
        <v>8.7650000000000002E-3</v>
      </c>
      <c r="M426">
        <v>-0.70150000000000001</v>
      </c>
      <c r="N426">
        <v>0.3322</v>
      </c>
      <c r="O426">
        <v>1.407</v>
      </c>
      <c r="P426">
        <v>30001</v>
      </c>
      <c r="Q426">
        <v>120000</v>
      </c>
    </row>
    <row r="427" spans="9:17" x14ac:dyDescent="0.25">
      <c r="I427" t="s">
        <v>971</v>
      </c>
      <c r="J427">
        <v>0.42609999999999998</v>
      </c>
      <c r="K427">
        <v>0.34749999999999998</v>
      </c>
      <c r="L427">
        <v>5.6959999999999997E-3</v>
      </c>
      <c r="M427">
        <v>-0.252</v>
      </c>
      <c r="N427">
        <v>0.4214</v>
      </c>
      <c r="O427">
        <v>1.125</v>
      </c>
      <c r="P427">
        <v>30001</v>
      </c>
      <c r="Q427">
        <v>120000</v>
      </c>
    </row>
    <row r="428" spans="9:17" x14ac:dyDescent="0.25">
      <c r="I428" t="s">
        <v>972</v>
      </c>
      <c r="J428">
        <v>0.43020000000000003</v>
      </c>
      <c r="K428">
        <v>0.61319999999999997</v>
      </c>
      <c r="L428">
        <v>9.9270000000000001E-3</v>
      </c>
      <c r="M428">
        <v>-0.77029999999999998</v>
      </c>
      <c r="N428">
        <v>0.4209</v>
      </c>
      <c r="O428">
        <v>1.6619999999999999</v>
      </c>
      <c r="P428">
        <v>30001</v>
      </c>
      <c r="Q428">
        <v>120000</v>
      </c>
    </row>
    <row r="429" spans="9:17" x14ac:dyDescent="0.25">
      <c r="I429" t="s">
        <v>973</v>
      </c>
      <c r="J429">
        <v>0.55940000000000001</v>
      </c>
      <c r="K429">
        <v>0.39689999999999998</v>
      </c>
      <c r="L429">
        <v>6.522E-3</v>
      </c>
      <c r="M429">
        <v>-0.23830000000000001</v>
      </c>
      <c r="N429">
        <v>0.56330000000000002</v>
      </c>
      <c r="O429">
        <v>1.323</v>
      </c>
      <c r="P429">
        <v>30001</v>
      </c>
      <c r="Q429">
        <v>120000</v>
      </c>
    </row>
    <row r="430" spans="9:17" x14ac:dyDescent="0.25">
      <c r="I430" t="s">
        <v>974</v>
      </c>
      <c r="J430">
        <v>0.1585</v>
      </c>
      <c r="K430">
        <v>0.52529999999999999</v>
      </c>
      <c r="L430">
        <v>8.9540000000000002E-3</v>
      </c>
      <c r="M430">
        <v>-0.90669999999999995</v>
      </c>
      <c r="N430">
        <v>0.16950000000000001</v>
      </c>
      <c r="O430">
        <v>1.167</v>
      </c>
      <c r="P430">
        <v>30001</v>
      </c>
      <c r="Q430">
        <v>120000</v>
      </c>
    </row>
    <row r="431" spans="9:17" x14ac:dyDescent="0.25">
      <c r="I431" t="s">
        <v>975</v>
      </c>
      <c r="J431">
        <v>2.8469999999999999E-2</v>
      </c>
      <c r="K431">
        <v>0.47520000000000001</v>
      </c>
      <c r="L431">
        <v>7.9229999999999995E-3</v>
      </c>
      <c r="M431">
        <v>-0.90920000000000001</v>
      </c>
      <c r="N431">
        <v>3.0609999999999998E-2</v>
      </c>
      <c r="O431">
        <v>0.95169999999999999</v>
      </c>
      <c r="P431">
        <v>30001</v>
      </c>
      <c r="Q431">
        <v>120000</v>
      </c>
    </row>
    <row r="432" spans="9:17" x14ac:dyDescent="0.25">
      <c r="I432" t="s">
        <v>976</v>
      </c>
      <c r="J432">
        <v>7.9039999999999999E-2</v>
      </c>
      <c r="K432">
        <v>0.62549999999999994</v>
      </c>
      <c r="L432">
        <v>1.052E-2</v>
      </c>
      <c r="M432">
        <v>-1.2350000000000001</v>
      </c>
      <c r="N432">
        <v>0.1043</v>
      </c>
      <c r="O432">
        <v>1.2609999999999999</v>
      </c>
      <c r="P432">
        <v>30001</v>
      </c>
      <c r="Q432">
        <v>120000</v>
      </c>
    </row>
    <row r="433" spans="9:17" x14ac:dyDescent="0.25">
      <c r="I433" t="s">
        <v>977</v>
      </c>
      <c r="J433">
        <v>-0.2702</v>
      </c>
      <c r="K433">
        <v>0.45069999999999999</v>
      </c>
      <c r="L433">
        <v>8.6239999999999997E-3</v>
      </c>
      <c r="M433">
        <v>-1.1359999999999999</v>
      </c>
      <c r="N433">
        <v>-0.2767</v>
      </c>
      <c r="O433">
        <v>0.63629999999999998</v>
      </c>
      <c r="P433">
        <v>30001</v>
      </c>
      <c r="Q433">
        <v>120000</v>
      </c>
    </row>
    <row r="434" spans="9:17" x14ac:dyDescent="0.25">
      <c r="I434" t="s">
        <v>978</v>
      </c>
      <c r="J434">
        <v>-0.46329999999999999</v>
      </c>
      <c r="K434">
        <v>0.48180000000000001</v>
      </c>
      <c r="L434">
        <v>7.8300000000000002E-3</v>
      </c>
      <c r="M434">
        <v>-1.4019999999999999</v>
      </c>
      <c r="N434">
        <v>-0.46429999999999999</v>
      </c>
      <c r="O434">
        <v>0.4889</v>
      </c>
      <c r="P434">
        <v>30001</v>
      </c>
      <c r="Q434">
        <v>120000</v>
      </c>
    </row>
    <row r="435" spans="9:17" x14ac:dyDescent="0.25">
      <c r="I435" t="s">
        <v>979</v>
      </c>
      <c r="J435">
        <v>0.90400000000000003</v>
      </c>
      <c r="K435">
        <v>0.435</v>
      </c>
      <c r="L435">
        <v>8.352E-3</v>
      </c>
      <c r="M435">
        <v>5.2519999999999997E-2</v>
      </c>
      <c r="N435">
        <v>0.90410000000000001</v>
      </c>
      <c r="O435">
        <v>1.762</v>
      </c>
      <c r="P435">
        <v>30001</v>
      </c>
      <c r="Q435">
        <v>120000</v>
      </c>
    </row>
    <row r="436" spans="9:17" x14ac:dyDescent="0.25">
      <c r="I436" t="s">
        <v>980</v>
      </c>
      <c r="J436">
        <v>0.73529999999999995</v>
      </c>
      <c r="K436">
        <v>0.59589999999999999</v>
      </c>
      <c r="L436">
        <v>1.2370000000000001E-2</v>
      </c>
      <c r="M436">
        <v>-0.47439999999999999</v>
      </c>
      <c r="N436">
        <v>0.75329999999999997</v>
      </c>
      <c r="O436">
        <v>1.8879999999999999</v>
      </c>
      <c r="P436">
        <v>30001</v>
      </c>
      <c r="Q436">
        <v>120000</v>
      </c>
    </row>
    <row r="437" spans="9:17" x14ac:dyDescent="0.25">
      <c r="I437" t="s">
        <v>981</v>
      </c>
      <c r="J437">
        <v>0.1822</v>
      </c>
      <c r="K437">
        <v>0.36130000000000001</v>
      </c>
      <c r="L437">
        <v>7.1040000000000001E-3</v>
      </c>
      <c r="M437">
        <v>-0.5252</v>
      </c>
      <c r="N437">
        <v>0.1789</v>
      </c>
      <c r="O437">
        <v>0.89600000000000002</v>
      </c>
      <c r="P437">
        <v>30001</v>
      </c>
      <c r="Q437">
        <v>120000</v>
      </c>
    </row>
    <row r="438" spans="9:17" x14ac:dyDescent="0.25">
      <c r="I438" t="s">
        <v>982</v>
      </c>
      <c r="J438">
        <v>0.42970000000000003</v>
      </c>
      <c r="K438">
        <v>0.34300000000000003</v>
      </c>
      <c r="L438">
        <v>6.4580000000000002E-3</v>
      </c>
      <c r="M438">
        <v>-0.23269999999999999</v>
      </c>
      <c r="N438">
        <v>0.42720000000000002</v>
      </c>
      <c r="O438">
        <v>1.111</v>
      </c>
      <c r="P438">
        <v>30001</v>
      </c>
      <c r="Q438">
        <v>120000</v>
      </c>
    </row>
    <row r="439" spans="9:17" x14ac:dyDescent="0.25">
      <c r="I439" t="s">
        <v>983</v>
      </c>
      <c r="J439">
        <v>0.47339999999999999</v>
      </c>
      <c r="K439">
        <v>0.47889999999999999</v>
      </c>
      <c r="L439">
        <v>7.7710000000000001E-3</v>
      </c>
      <c r="M439">
        <v>-0.42320000000000002</v>
      </c>
      <c r="N439">
        <v>0.45440000000000003</v>
      </c>
      <c r="O439">
        <v>1.4830000000000001</v>
      </c>
      <c r="P439">
        <v>30001</v>
      </c>
      <c r="Q439">
        <v>120000</v>
      </c>
    </row>
    <row r="440" spans="9:17" x14ac:dyDescent="0.25">
      <c r="I440" t="s">
        <v>984</v>
      </c>
      <c r="J440">
        <v>0.28120000000000001</v>
      </c>
      <c r="K440">
        <v>0.40239999999999998</v>
      </c>
      <c r="L440">
        <v>6.6080000000000002E-3</v>
      </c>
      <c r="M440">
        <v>-0.51039999999999996</v>
      </c>
      <c r="N440">
        <v>0.28139999999999998</v>
      </c>
      <c r="O440">
        <v>1.0720000000000001</v>
      </c>
      <c r="P440">
        <v>30001</v>
      </c>
      <c r="Q440">
        <v>120000</v>
      </c>
    </row>
    <row r="441" spans="9:17" x14ac:dyDescent="0.25">
      <c r="I441" t="s">
        <v>985</v>
      </c>
      <c r="J441">
        <v>0.50839999999999996</v>
      </c>
      <c r="K441">
        <v>0.41120000000000001</v>
      </c>
      <c r="L441">
        <v>7.2719999999999998E-3</v>
      </c>
      <c r="M441">
        <v>-0.27389999999999998</v>
      </c>
      <c r="N441">
        <v>0.49919999999999998</v>
      </c>
      <c r="O441">
        <v>1.353</v>
      </c>
      <c r="P441">
        <v>30001</v>
      </c>
      <c r="Q441">
        <v>120000</v>
      </c>
    </row>
    <row r="442" spans="9:17" x14ac:dyDescent="0.25">
      <c r="I442" t="s">
        <v>986</v>
      </c>
      <c r="J442">
        <v>0.89329999999999998</v>
      </c>
      <c r="K442">
        <v>0.4803</v>
      </c>
      <c r="L442">
        <v>9.1690000000000001E-3</v>
      </c>
      <c r="M442">
        <v>-4.6309999999999997E-2</v>
      </c>
      <c r="N442">
        <v>0.89270000000000005</v>
      </c>
      <c r="O442">
        <v>1.8480000000000001</v>
      </c>
      <c r="P442">
        <v>30001</v>
      </c>
      <c r="Q442">
        <v>120000</v>
      </c>
    </row>
    <row r="443" spans="9:17" x14ac:dyDescent="0.25">
      <c r="I443" t="s">
        <v>987</v>
      </c>
      <c r="J443">
        <v>1.097</v>
      </c>
      <c r="K443">
        <v>0.49519999999999997</v>
      </c>
      <c r="L443">
        <v>8.9110000000000005E-3</v>
      </c>
      <c r="M443">
        <v>0.1681</v>
      </c>
      <c r="N443">
        <v>1.081</v>
      </c>
      <c r="O443">
        <v>2.109</v>
      </c>
      <c r="P443">
        <v>30001</v>
      </c>
      <c r="Q443">
        <v>120000</v>
      </c>
    </row>
    <row r="444" spans="9:17" x14ac:dyDescent="0.25">
      <c r="I444" t="s">
        <v>988</v>
      </c>
      <c r="J444">
        <v>0.76900000000000002</v>
      </c>
      <c r="K444">
        <v>0.49719999999999998</v>
      </c>
      <c r="L444">
        <v>8.4390000000000003E-3</v>
      </c>
      <c r="M444">
        <v>-0.2165</v>
      </c>
      <c r="N444">
        <v>0.76980000000000004</v>
      </c>
      <c r="O444">
        <v>1.7490000000000001</v>
      </c>
      <c r="P444">
        <v>30001</v>
      </c>
      <c r="Q444">
        <v>120000</v>
      </c>
    </row>
    <row r="445" spans="9:17" x14ac:dyDescent="0.25">
      <c r="I445" t="s">
        <v>989</v>
      </c>
      <c r="J445">
        <v>1.2110000000000001</v>
      </c>
      <c r="K445">
        <v>0.61870000000000003</v>
      </c>
      <c r="L445">
        <v>1.2370000000000001E-2</v>
      </c>
      <c r="M445">
        <v>1.0489999999999999E-2</v>
      </c>
      <c r="N445">
        <v>1.206</v>
      </c>
      <c r="O445">
        <v>2.4369999999999998</v>
      </c>
      <c r="P445">
        <v>30001</v>
      </c>
      <c r="Q445">
        <v>120000</v>
      </c>
    </row>
    <row r="446" spans="9:17" x14ac:dyDescent="0.25">
      <c r="I446" t="s">
        <v>990</v>
      </c>
      <c r="J446">
        <v>1.304</v>
      </c>
      <c r="K446">
        <v>0.62009999999999998</v>
      </c>
      <c r="L446">
        <v>1.243E-2</v>
      </c>
      <c r="M446">
        <v>0.105</v>
      </c>
      <c r="N446">
        <v>1.3009999999999999</v>
      </c>
      <c r="O446">
        <v>2.5299999999999998</v>
      </c>
      <c r="P446">
        <v>30001</v>
      </c>
      <c r="Q446">
        <v>120000</v>
      </c>
    </row>
    <row r="447" spans="9:17" x14ac:dyDescent="0.25">
      <c r="I447" t="s">
        <v>991</v>
      </c>
      <c r="J447">
        <v>1.591</v>
      </c>
      <c r="K447">
        <v>0.7429</v>
      </c>
      <c r="L447">
        <v>1.6209999999999999E-2</v>
      </c>
      <c r="M447">
        <v>0.1227</v>
      </c>
      <c r="N447">
        <v>1.5880000000000001</v>
      </c>
      <c r="O447">
        <v>3.0369999999999999</v>
      </c>
      <c r="P447">
        <v>30001</v>
      </c>
      <c r="Q447">
        <v>120000</v>
      </c>
    </row>
    <row r="448" spans="9:17" x14ac:dyDescent="0.25">
      <c r="I448" t="s">
        <v>992</v>
      </c>
      <c r="J448">
        <v>-0.28360000000000002</v>
      </c>
      <c r="K448">
        <v>0.66490000000000005</v>
      </c>
      <c r="L448">
        <v>1.336E-2</v>
      </c>
      <c r="M448">
        <v>-1.5640000000000001</v>
      </c>
      <c r="N448">
        <v>-0.28860000000000002</v>
      </c>
      <c r="O448">
        <v>1.05</v>
      </c>
      <c r="P448">
        <v>30001</v>
      </c>
      <c r="Q448">
        <v>120000</v>
      </c>
    </row>
    <row r="449" spans="9:17" x14ac:dyDescent="0.25">
      <c r="I449" t="s">
        <v>993</v>
      </c>
      <c r="J449">
        <v>2.347</v>
      </c>
      <c r="K449">
        <v>1.07</v>
      </c>
      <c r="L449">
        <v>2.9680000000000002E-2</v>
      </c>
      <c r="M449">
        <v>0.28520000000000001</v>
      </c>
      <c r="N449">
        <v>2.343</v>
      </c>
      <c r="O449">
        <v>4.4880000000000004</v>
      </c>
      <c r="P449">
        <v>30001</v>
      </c>
      <c r="Q449">
        <v>120000</v>
      </c>
    </row>
    <row r="450" spans="9:17" x14ac:dyDescent="0.25">
      <c r="I450" t="s">
        <v>994</v>
      </c>
      <c r="J450">
        <v>1.014</v>
      </c>
      <c r="K450">
        <v>0.58399999999999996</v>
      </c>
      <c r="L450">
        <v>9.8820000000000002E-3</v>
      </c>
      <c r="M450">
        <v>-0.12970000000000001</v>
      </c>
      <c r="N450">
        <v>1.012</v>
      </c>
      <c r="O450">
        <v>2.1640000000000001</v>
      </c>
      <c r="P450">
        <v>30001</v>
      </c>
      <c r="Q450">
        <v>120000</v>
      </c>
    </row>
    <row r="451" spans="9:17" x14ac:dyDescent="0.25">
      <c r="I451" t="s">
        <v>995</v>
      </c>
      <c r="J451">
        <v>1.569</v>
      </c>
      <c r="K451">
        <v>0.49070000000000003</v>
      </c>
      <c r="L451">
        <v>1.0489999999999999E-2</v>
      </c>
      <c r="M451">
        <v>0.6079</v>
      </c>
      <c r="N451">
        <v>1.57</v>
      </c>
      <c r="O451">
        <v>2.5419999999999998</v>
      </c>
      <c r="P451">
        <v>30001</v>
      </c>
      <c r="Q451">
        <v>120000</v>
      </c>
    </row>
    <row r="452" spans="9:17" x14ac:dyDescent="0.25">
      <c r="I452" t="s">
        <v>996</v>
      </c>
      <c r="J452">
        <v>1.607</v>
      </c>
      <c r="K452">
        <v>0.61399999999999999</v>
      </c>
      <c r="L452">
        <v>1.4189999999999999E-2</v>
      </c>
      <c r="M452">
        <v>0.39360000000000001</v>
      </c>
      <c r="N452">
        <v>1.603</v>
      </c>
      <c r="O452">
        <v>2.827</v>
      </c>
      <c r="P452">
        <v>30001</v>
      </c>
      <c r="Q452">
        <v>120000</v>
      </c>
    </row>
    <row r="453" spans="9:17" x14ac:dyDescent="0.25">
      <c r="I453" t="s">
        <v>997</v>
      </c>
      <c r="J453">
        <v>1.329</v>
      </c>
      <c r="K453">
        <v>0.77110000000000001</v>
      </c>
      <c r="L453">
        <v>1.6060000000000001E-2</v>
      </c>
      <c r="M453">
        <v>-0.14269999999999999</v>
      </c>
      <c r="N453">
        <v>1.3129999999999999</v>
      </c>
      <c r="O453">
        <v>2.911</v>
      </c>
      <c r="P453">
        <v>30001</v>
      </c>
      <c r="Q453">
        <v>120000</v>
      </c>
    </row>
    <row r="454" spans="9:17" x14ac:dyDescent="0.25">
      <c r="I454" t="s">
        <v>998</v>
      </c>
      <c r="J454">
        <v>-2.3120000000000002E-2</v>
      </c>
      <c r="K454">
        <v>0.32969999999999999</v>
      </c>
      <c r="L454">
        <v>4.3109999999999997E-3</v>
      </c>
      <c r="M454">
        <v>-0.66690000000000005</v>
      </c>
      <c r="N454">
        <v>-2.4989999999999998E-2</v>
      </c>
      <c r="O454">
        <v>0.62949999999999995</v>
      </c>
      <c r="P454">
        <v>30001</v>
      </c>
      <c r="Q454">
        <v>120000</v>
      </c>
    </row>
    <row r="455" spans="9:17" x14ac:dyDescent="0.25">
      <c r="I455" t="s">
        <v>999</v>
      </c>
      <c r="J455">
        <v>0.16769999999999999</v>
      </c>
      <c r="K455">
        <v>0.55810000000000004</v>
      </c>
      <c r="L455">
        <v>8.9999999999999993E-3</v>
      </c>
      <c r="M455">
        <v>-0.96150000000000002</v>
      </c>
      <c r="N455">
        <v>0.17680000000000001</v>
      </c>
      <c r="O455">
        <v>1.246</v>
      </c>
      <c r="P455">
        <v>30001</v>
      </c>
      <c r="Q455">
        <v>120000</v>
      </c>
    </row>
    <row r="456" spans="9:17" x14ac:dyDescent="0.25">
      <c r="I456" t="s">
        <v>1000</v>
      </c>
      <c r="J456">
        <v>0.11990000000000001</v>
      </c>
      <c r="K456">
        <v>0.58289999999999997</v>
      </c>
      <c r="L456">
        <v>9.1549999999999999E-3</v>
      </c>
      <c r="M456">
        <v>-1.0660000000000001</v>
      </c>
      <c r="N456">
        <v>0.1268</v>
      </c>
      <c r="O456">
        <v>1.2490000000000001</v>
      </c>
      <c r="P456">
        <v>30001</v>
      </c>
      <c r="Q456">
        <v>120000</v>
      </c>
    </row>
    <row r="457" spans="9:17" x14ac:dyDescent="0.25">
      <c r="I457" t="s">
        <v>1001</v>
      </c>
      <c r="J457">
        <v>0.38279999999999997</v>
      </c>
      <c r="K457">
        <v>0.56840000000000002</v>
      </c>
      <c r="L457">
        <v>9.2339999999999992E-3</v>
      </c>
      <c r="M457">
        <v>-0.75860000000000005</v>
      </c>
      <c r="N457">
        <v>0.3881</v>
      </c>
      <c r="O457">
        <v>1.506</v>
      </c>
      <c r="P457">
        <v>30001</v>
      </c>
      <c r="Q457">
        <v>120000</v>
      </c>
    </row>
    <row r="458" spans="9:17" x14ac:dyDescent="0.25">
      <c r="I458" t="s">
        <v>1002</v>
      </c>
      <c r="J458">
        <v>-1.1310000000000001E-2</v>
      </c>
      <c r="K458">
        <v>0.59630000000000005</v>
      </c>
      <c r="L458">
        <v>9.3089999999999996E-3</v>
      </c>
      <c r="M458">
        <v>-1.228</v>
      </c>
      <c r="N458">
        <v>-1.781E-3</v>
      </c>
      <c r="O458">
        <v>1.1439999999999999</v>
      </c>
      <c r="P458">
        <v>30001</v>
      </c>
      <c r="Q458">
        <v>120000</v>
      </c>
    </row>
    <row r="459" spans="9:17" x14ac:dyDescent="0.25">
      <c r="I459" t="s">
        <v>1003</v>
      </c>
      <c r="J459">
        <v>0.1231</v>
      </c>
      <c r="K459">
        <v>0.54900000000000004</v>
      </c>
      <c r="L459">
        <v>8.5529999999999998E-3</v>
      </c>
      <c r="M459">
        <v>-1.008</v>
      </c>
      <c r="N459">
        <v>0.13730000000000001</v>
      </c>
      <c r="O459">
        <v>1.179</v>
      </c>
      <c r="P459">
        <v>30001</v>
      </c>
      <c r="Q459">
        <v>120000</v>
      </c>
    </row>
    <row r="460" spans="9:17" x14ac:dyDescent="0.25">
      <c r="I460" t="s">
        <v>1004</v>
      </c>
      <c r="J460">
        <v>0.2974</v>
      </c>
      <c r="K460">
        <v>0.55910000000000004</v>
      </c>
      <c r="L460">
        <v>8.0829999999999999E-3</v>
      </c>
      <c r="M460">
        <v>-0.84209999999999996</v>
      </c>
      <c r="N460">
        <v>0.30480000000000002</v>
      </c>
      <c r="O460">
        <v>1.3939999999999999</v>
      </c>
      <c r="P460">
        <v>30001</v>
      </c>
      <c r="Q460">
        <v>120000</v>
      </c>
    </row>
    <row r="461" spans="9:17" x14ac:dyDescent="0.25">
      <c r="I461" t="s">
        <v>1005</v>
      </c>
      <c r="J461">
        <v>0.21959999999999999</v>
      </c>
      <c r="K461">
        <v>0.55289999999999995</v>
      </c>
      <c r="L461">
        <v>8.005E-3</v>
      </c>
      <c r="M461">
        <v>-0.90849999999999997</v>
      </c>
      <c r="N461">
        <v>0.23330000000000001</v>
      </c>
      <c r="O461">
        <v>1.298</v>
      </c>
      <c r="P461">
        <v>30001</v>
      </c>
      <c r="Q461">
        <v>120000</v>
      </c>
    </row>
    <row r="462" spans="9:17" x14ac:dyDescent="0.25">
      <c r="I462" t="s">
        <v>1006</v>
      </c>
      <c r="J462">
        <v>0.32069999999999999</v>
      </c>
      <c r="K462">
        <v>0.51880000000000004</v>
      </c>
      <c r="L462">
        <v>8.012E-3</v>
      </c>
      <c r="M462">
        <v>-0.74119999999999997</v>
      </c>
      <c r="N462">
        <v>0.33119999999999999</v>
      </c>
      <c r="O462">
        <v>1.335</v>
      </c>
      <c r="P462">
        <v>30001</v>
      </c>
      <c r="Q462">
        <v>120000</v>
      </c>
    </row>
    <row r="463" spans="9:17" x14ac:dyDescent="0.25">
      <c r="I463" t="s">
        <v>1007</v>
      </c>
      <c r="J463">
        <v>0.35849999999999999</v>
      </c>
      <c r="K463">
        <v>0.53039999999999998</v>
      </c>
      <c r="L463">
        <v>8.4309999999999993E-3</v>
      </c>
      <c r="M463">
        <v>-0.72629999999999995</v>
      </c>
      <c r="N463">
        <v>0.36899999999999999</v>
      </c>
      <c r="O463">
        <v>1.397</v>
      </c>
      <c r="P463">
        <v>30001</v>
      </c>
      <c r="Q463">
        <v>120000</v>
      </c>
    </row>
    <row r="464" spans="9:17" x14ac:dyDescent="0.25">
      <c r="I464" t="s">
        <v>1008</v>
      </c>
      <c r="J464">
        <v>0.22520000000000001</v>
      </c>
      <c r="K464">
        <v>0.50570000000000004</v>
      </c>
      <c r="L464">
        <v>7.4970000000000002E-3</v>
      </c>
      <c r="M464">
        <v>-0.83040000000000003</v>
      </c>
      <c r="N464">
        <v>0.23599999999999999</v>
      </c>
      <c r="O464">
        <v>1.212</v>
      </c>
      <c r="P464">
        <v>30001</v>
      </c>
      <c r="Q464">
        <v>120000</v>
      </c>
    </row>
    <row r="465" spans="9:17" x14ac:dyDescent="0.25">
      <c r="I465" t="s">
        <v>1009</v>
      </c>
      <c r="J465">
        <v>0.21590000000000001</v>
      </c>
      <c r="K465">
        <v>0.55620000000000003</v>
      </c>
      <c r="L465">
        <v>9.0609999999999996E-3</v>
      </c>
      <c r="M465">
        <v>-0.91690000000000005</v>
      </c>
      <c r="N465">
        <v>0.22289999999999999</v>
      </c>
      <c r="O465">
        <v>1.3029999999999999</v>
      </c>
      <c r="P465">
        <v>30001</v>
      </c>
      <c r="Q465">
        <v>120000</v>
      </c>
    </row>
    <row r="466" spans="9:17" x14ac:dyDescent="0.25">
      <c r="I466" t="s">
        <v>1010</v>
      </c>
      <c r="J466">
        <v>-0.26729999999999998</v>
      </c>
      <c r="K466">
        <v>0.61980000000000002</v>
      </c>
      <c r="L466">
        <v>1.0869999999999999E-2</v>
      </c>
      <c r="M466">
        <v>-1.504</v>
      </c>
      <c r="N466">
        <v>-0.26300000000000001</v>
      </c>
      <c r="O466">
        <v>0.93479999999999996</v>
      </c>
      <c r="P466">
        <v>30001</v>
      </c>
      <c r="Q466">
        <v>120000</v>
      </c>
    </row>
    <row r="467" spans="9:17" x14ac:dyDescent="0.25">
      <c r="I467" t="s">
        <v>1011</v>
      </c>
      <c r="J467">
        <v>-0.85729999999999995</v>
      </c>
      <c r="K467">
        <v>0.80320000000000003</v>
      </c>
      <c r="L467">
        <v>1.537E-2</v>
      </c>
      <c r="M467">
        <v>-2.4910000000000001</v>
      </c>
      <c r="N467">
        <v>-0.83289999999999997</v>
      </c>
      <c r="O467">
        <v>0.64829999999999999</v>
      </c>
      <c r="P467">
        <v>30001</v>
      </c>
      <c r="Q467">
        <v>120000</v>
      </c>
    </row>
    <row r="468" spans="9:17" x14ac:dyDescent="0.25">
      <c r="I468" t="s">
        <v>1012</v>
      </c>
      <c r="J468">
        <v>-0.1265</v>
      </c>
      <c r="K468">
        <v>0.65559999999999996</v>
      </c>
      <c r="L468">
        <v>1.0109999999999999E-2</v>
      </c>
      <c r="M468">
        <v>-1.3819999999999999</v>
      </c>
      <c r="N468">
        <v>-0.14779999999999999</v>
      </c>
      <c r="O468">
        <v>1.24</v>
      </c>
      <c r="P468">
        <v>30001</v>
      </c>
      <c r="Q468">
        <v>120000</v>
      </c>
    </row>
    <row r="469" spans="9:17" x14ac:dyDescent="0.25">
      <c r="I469" t="s">
        <v>1013</v>
      </c>
      <c r="J469">
        <v>-9.9419999999999994E-2</v>
      </c>
      <c r="K469">
        <v>0.63060000000000005</v>
      </c>
      <c r="L469">
        <v>9.7070000000000004E-3</v>
      </c>
      <c r="M469">
        <v>-1.302</v>
      </c>
      <c r="N469">
        <v>-0.1255</v>
      </c>
      <c r="O469">
        <v>1.2230000000000001</v>
      </c>
      <c r="P469">
        <v>30001</v>
      </c>
      <c r="Q469">
        <v>120000</v>
      </c>
    </row>
    <row r="470" spans="9:17" x14ac:dyDescent="0.25">
      <c r="I470" t="s">
        <v>1014</v>
      </c>
      <c r="J470">
        <v>-0.17580000000000001</v>
      </c>
      <c r="K470">
        <v>0.57899999999999996</v>
      </c>
      <c r="L470">
        <v>9.3959999999999998E-3</v>
      </c>
      <c r="M470">
        <v>-1.3029999999999999</v>
      </c>
      <c r="N470">
        <v>-0.185</v>
      </c>
      <c r="O470">
        <v>1.0049999999999999</v>
      </c>
      <c r="P470">
        <v>30001</v>
      </c>
      <c r="Q470">
        <v>120000</v>
      </c>
    </row>
    <row r="471" spans="9:17" x14ac:dyDescent="0.25">
      <c r="I471" t="s">
        <v>1015</v>
      </c>
      <c r="J471">
        <v>-0.51380000000000003</v>
      </c>
      <c r="K471">
        <v>0.5857</v>
      </c>
      <c r="L471">
        <v>9.0209999999999995E-3</v>
      </c>
      <c r="M471">
        <v>-1.732</v>
      </c>
      <c r="N471">
        <v>-0.49759999999999999</v>
      </c>
      <c r="O471">
        <v>0.60160000000000002</v>
      </c>
      <c r="P471">
        <v>30001</v>
      </c>
      <c r="Q471">
        <v>120000</v>
      </c>
    </row>
    <row r="472" spans="9:17" x14ac:dyDescent="0.25">
      <c r="I472" t="s">
        <v>1016</v>
      </c>
      <c r="J472">
        <v>-2.138E-2</v>
      </c>
      <c r="K472">
        <v>0.62819999999999998</v>
      </c>
      <c r="L472">
        <v>9.868E-3</v>
      </c>
      <c r="M472">
        <v>-1.1970000000000001</v>
      </c>
      <c r="N472">
        <v>-4.845E-2</v>
      </c>
      <c r="O472">
        <v>1.292</v>
      </c>
      <c r="P472">
        <v>30001</v>
      </c>
      <c r="Q472">
        <v>120000</v>
      </c>
    </row>
    <row r="473" spans="9:17" x14ac:dyDescent="0.25">
      <c r="I473" t="s">
        <v>1017</v>
      </c>
      <c r="J473">
        <v>-0.85209999999999997</v>
      </c>
      <c r="K473">
        <v>0.73709999999999998</v>
      </c>
      <c r="L473">
        <v>1.2330000000000001E-2</v>
      </c>
      <c r="M473">
        <v>-2.3109999999999999</v>
      </c>
      <c r="N473">
        <v>-0.84489999999999998</v>
      </c>
      <c r="O473">
        <v>0.57940000000000003</v>
      </c>
      <c r="P473">
        <v>30001</v>
      </c>
      <c r="Q473">
        <v>120000</v>
      </c>
    </row>
    <row r="474" spans="9:17" x14ac:dyDescent="0.25">
      <c r="I474" t="s">
        <v>1018</v>
      </c>
      <c r="J474">
        <v>5.1529999999999999E-2</v>
      </c>
      <c r="K474">
        <v>0.63419999999999999</v>
      </c>
      <c r="L474">
        <v>9.5469999999999999E-3</v>
      </c>
      <c r="M474">
        <v>-1.2230000000000001</v>
      </c>
      <c r="N474">
        <v>5.8889999999999998E-2</v>
      </c>
      <c r="O474">
        <v>1.2889999999999999</v>
      </c>
      <c r="P474">
        <v>30001</v>
      </c>
      <c r="Q474">
        <v>120000</v>
      </c>
    </row>
    <row r="475" spans="9:17" x14ac:dyDescent="0.25">
      <c r="I475" t="s">
        <v>1019</v>
      </c>
      <c r="J475">
        <v>0.5161</v>
      </c>
      <c r="K475">
        <v>0.69189999999999996</v>
      </c>
      <c r="L475">
        <v>1.142E-2</v>
      </c>
      <c r="M475">
        <v>-0.86409999999999998</v>
      </c>
      <c r="N475">
        <v>0.52180000000000004</v>
      </c>
      <c r="O475">
        <v>1.851</v>
      </c>
      <c r="P475">
        <v>30001</v>
      </c>
      <c r="Q475">
        <v>120000</v>
      </c>
    </row>
    <row r="476" spans="9:17" x14ac:dyDescent="0.25">
      <c r="I476" t="s">
        <v>1020</v>
      </c>
      <c r="J476">
        <v>0.52280000000000004</v>
      </c>
      <c r="K476">
        <v>0.60219999999999996</v>
      </c>
      <c r="L476">
        <v>9.325E-3</v>
      </c>
      <c r="M476">
        <v>-0.70330000000000004</v>
      </c>
      <c r="N476">
        <v>0.52849999999999997</v>
      </c>
      <c r="O476">
        <v>1.6930000000000001</v>
      </c>
      <c r="P476">
        <v>30001</v>
      </c>
      <c r="Q476">
        <v>120000</v>
      </c>
    </row>
    <row r="477" spans="9:17" x14ac:dyDescent="0.25">
      <c r="I477" t="s">
        <v>1021</v>
      </c>
      <c r="J477">
        <v>-0.58409999999999995</v>
      </c>
      <c r="K477">
        <v>0.68720000000000003</v>
      </c>
      <c r="L477">
        <v>1.0919999999999999E-2</v>
      </c>
      <c r="M477">
        <v>-1.9359999999999999</v>
      </c>
      <c r="N477">
        <v>-0.58240000000000003</v>
      </c>
      <c r="O477">
        <v>0.76619999999999999</v>
      </c>
      <c r="P477">
        <v>30001</v>
      </c>
      <c r="Q477">
        <v>120000</v>
      </c>
    </row>
    <row r="478" spans="9:17" x14ac:dyDescent="0.25">
      <c r="I478" t="s">
        <v>1022</v>
      </c>
      <c r="J478">
        <v>0.29099999999999998</v>
      </c>
      <c r="K478">
        <v>0.67989999999999995</v>
      </c>
      <c r="L478">
        <v>1.0500000000000001E-2</v>
      </c>
      <c r="M478">
        <v>-1.079</v>
      </c>
      <c r="N478">
        <v>0.29470000000000002</v>
      </c>
      <c r="O478">
        <v>1.623</v>
      </c>
      <c r="P478">
        <v>30001</v>
      </c>
      <c r="Q478">
        <v>120000</v>
      </c>
    </row>
    <row r="479" spans="9:17" x14ac:dyDescent="0.25">
      <c r="I479" t="s">
        <v>1023</v>
      </c>
      <c r="J479">
        <v>0.37730000000000002</v>
      </c>
      <c r="K479">
        <v>0.55069999999999997</v>
      </c>
      <c r="L479">
        <v>8.3479999999999995E-3</v>
      </c>
      <c r="M479">
        <v>-0.73340000000000005</v>
      </c>
      <c r="N479">
        <v>0.38329999999999997</v>
      </c>
      <c r="O479">
        <v>1.4510000000000001</v>
      </c>
      <c r="P479">
        <v>30001</v>
      </c>
      <c r="Q479">
        <v>120000</v>
      </c>
    </row>
    <row r="480" spans="9:17" x14ac:dyDescent="0.25">
      <c r="I480" t="s">
        <v>1024</v>
      </c>
      <c r="J480">
        <v>0.38140000000000002</v>
      </c>
      <c r="K480">
        <v>0.74919999999999998</v>
      </c>
      <c r="L480">
        <v>1.1610000000000001E-2</v>
      </c>
      <c r="M480">
        <v>-1.093</v>
      </c>
      <c r="N480">
        <v>0.37380000000000002</v>
      </c>
      <c r="O480">
        <v>1.883</v>
      </c>
      <c r="P480">
        <v>30001</v>
      </c>
      <c r="Q480">
        <v>120000</v>
      </c>
    </row>
    <row r="481" spans="9:17" x14ac:dyDescent="0.25">
      <c r="I481" t="s">
        <v>1025</v>
      </c>
      <c r="J481">
        <v>0.51060000000000005</v>
      </c>
      <c r="K481">
        <v>0.58550000000000002</v>
      </c>
      <c r="L481">
        <v>8.9789999999999991E-3</v>
      </c>
      <c r="M481">
        <v>-0.68810000000000004</v>
      </c>
      <c r="N481">
        <v>0.52070000000000005</v>
      </c>
      <c r="O481">
        <v>1.6379999999999999</v>
      </c>
      <c r="P481">
        <v>30001</v>
      </c>
      <c r="Q481">
        <v>120000</v>
      </c>
    </row>
    <row r="482" spans="9:17" x14ac:dyDescent="0.25">
      <c r="I482" t="s">
        <v>1026</v>
      </c>
      <c r="J482">
        <v>0.10979999999999999</v>
      </c>
      <c r="K482">
        <v>0.67800000000000005</v>
      </c>
      <c r="L482">
        <v>1.074E-2</v>
      </c>
      <c r="M482">
        <v>-1.262</v>
      </c>
      <c r="N482">
        <v>0.12089999999999999</v>
      </c>
      <c r="O482">
        <v>1.4139999999999999</v>
      </c>
      <c r="P482">
        <v>30001</v>
      </c>
      <c r="Q482">
        <v>120000</v>
      </c>
    </row>
    <row r="483" spans="9:17" x14ac:dyDescent="0.25">
      <c r="I483" t="s">
        <v>1027</v>
      </c>
      <c r="J483">
        <v>-2.0310000000000002E-2</v>
      </c>
      <c r="K483">
        <v>0.63900000000000001</v>
      </c>
      <c r="L483">
        <v>9.8490000000000001E-3</v>
      </c>
      <c r="M483">
        <v>-1.3080000000000001</v>
      </c>
      <c r="N483">
        <v>-1.15E-2</v>
      </c>
      <c r="O483">
        <v>1.22</v>
      </c>
      <c r="P483">
        <v>30001</v>
      </c>
      <c r="Q483">
        <v>120000</v>
      </c>
    </row>
    <row r="484" spans="9:17" x14ac:dyDescent="0.25">
      <c r="I484" t="s">
        <v>1028</v>
      </c>
      <c r="J484">
        <v>3.0259999999999999E-2</v>
      </c>
      <c r="K484">
        <v>0.75560000000000005</v>
      </c>
      <c r="L484">
        <v>1.197E-2</v>
      </c>
      <c r="M484">
        <v>-1.534</v>
      </c>
      <c r="N484">
        <v>5.0880000000000002E-2</v>
      </c>
      <c r="O484">
        <v>1.466</v>
      </c>
      <c r="P484">
        <v>30001</v>
      </c>
      <c r="Q484">
        <v>120000</v>
      </c>
    </row>
    <row r="485" spans="9:17" x14ac:dyDescent="0.25">
      <c r="I485" t="s">
        <v>1029</v>
      </c>
      <c r="J485">
        <v>-0.31900000000000001</v>
      </c>
      <c r="K485">
        <v>0.62719999999999998</v>
      </c>
      <c r="L485">
        <v>1.099E-2</v>
      </c>
      <c r="M485">
        <v>-1.5760000000000001</v>
      </c>
      <c r="N485">
        <v>-0.31430000000000002</v>
      </c>
      <c r="O485">
        <v>0.90569999999999995</v>
      </c>
      <c r="P485">
        <v>30001</v>
      </c>
      <c r="Q485">
        <v>120000</v>
      </c>
    </row>
    <row r="486" spans="9:17" x14ac:dyDescent="0.25">
      <c r="I486" t="s">
        <v>1030</v>
      </c>
      <c r="J486">
        <v>-0.5121</v>
      </c>
      <c r="K486">
        <v>0.6462</v>
      </c>
      <c r="L486">
        <v>9.9150000000000002E-3</v>
      </c>
      <c r="M486">
        <v>-1.8080000000000001</v>
      </c>
      <c r="N486">
        <v>-0.50429999999999997</v>
      </c>
      <c r="O486">
        <v>0.74939999999999996</v>
      </c>
      <c r="P486">
        <v>30001</v>
      </c>
      <c r="Q486">
        <v>120000</v>
      </c>
    </row>
    <row r="487" spans="9:17" x14ac:dyDescent="0.25">
      <c r="I487" t="s">
        <v>1031</v>
      </c>
      <c r="J487">
        <v>0.85519999999999996</v>
      </c>
      <c r="K487">
        <v>0.60709999999999997</v>
      </c>
      <c r="L487">
        <v>1.03E-2</v>
      </c>
      <c r="M487">
        <v>-0.36520000000000002</v>
      </c>
      <c r="N487">
        <v>0.85929999999999995</v>
      </c>
      <c r="O487">
        <v>2.0449999999999999</v>
      </c>
      <c r="P487">
        <v>30001</v>
      </c>
      <c r="Q487">
        <v>120000</v>
      </c>
    </row>
    <row r="488" spans="9:17" x14ac:dyDescent="0.25">
      <c r="I488" t="s">
        <v>1032</v>
      </c>
      <c r="J488">
        <v>0.6865</v>
      </c>
      <c r="K488">
        <v>0.73429999999999995</v>
      </c>
      <c r="L488">
        <v>1.3679999999999999E-2</v>
      </c>
      <c r="M488">
        <v>-0.80259999999999998</v>
      </c>
      <c r="N488">
        <v>0.70240000000000002</v>
      </c>
      <c r="O488">
        <v>2.0990000000000002</v>
      </c>
      <c r="P488">
        <v>30001</v>
      </c>
      <c r="Q488">
        <v>120000</v>
      </c>
    </row>
    <row r="489" spans="9:17" x14ac:dyDescent="0.25">
      <c r="I489" t="s">
        <v>1033</v>
      </c>
      <c r="J489">
        <v>0.13339999999999999</v>
      </c>
      <c r="K489">
        <v>0.55200000000000005</v>
      </c>
      <c r="L489">
        <v>8.7309999999999992E-3</v>
      </c>
      <c r="M489">
        <v>-0.9849</v>
      </c>
      <c r="N489">
        <v>0.13769999999999999</v>
      </c>
      <c r="O489">
        <v>1.2130000000000001</v>
      </c>
      <c r="P489">
        <v>30001</v>
      </c>
      <c r="Q489">
        <v>120000</v>
      </c>
    </row>
    <row r="490" spans="9:17" x14ac:dyDescent="0.25">
      <c r="I490" t="s">
        <v>1034</v>
      </c>
      <c r="J490">
        <v>0.38090000000000002</v>
      </c>
      <c r="K490">
        <v>0.54749999999999999</v>
      </c>
      <c r="L490">
        <v>8.9119999999999998E-3</v>
      </c>
      <c r="M490">
        <v>-0.73080000000000001</v>
      </c>
      <c r="N490">
        <v>0.38769999999999999</v>
      </c>
      <c r="O490">
        <v>1.4530000000000001</v>
      </c>
      <c r="P490">
        <v>30001</v>
      </c>
      <c r="Q490">
        <v>120000</v>
      </c>
    </row>
    <row r="491" spans="9:17" x14ac:dyDescent="0.25">
      <c r="I491" t="s">
        <v>1035</v>
      </c>
      <c r="J491">
        <v>0.42470000000000002</v>
      </c>
      <c r="K491">
        <v>0.63819999999999999</v>
      </c>
      <c r="L491">
        <v>9.9000000000000008E-3</v>
      </c>
      <c r="M491">
        <v>-0.83009999999999995</v>
      </c>
      <c r="N491">
        <v>0.41839999999999999</v>
      </c>
      <c r="O491">
        <v>1.7150000000000001</v>
      </c>
      <c r="P491">
        <v>30001</v>
      </c>
      <c r="Q491">
        <v>120000</v>
      </c>
    </row>
    <row r="492" spans="9:17" x14ac:dyDescent="0.25">
      <c r="I492" t="s">
        <v>1036</v>
      </c>
      <c r="J492">
        <v>0.2324</v>
      </c>
      <c r="K492">
        <v>0.58660000000000001</v>
      </c>
      <c r="L492">
        <v>8.8880000000000001E-3</v>
      </c>
      <c r="M492">
        <v>-0.94110000000000005</v>
      </c>
      <c r="N492">
        <v>0.23710000000000001</v>
      </c>
      <c r="O492">
        <v>1.385</v>
      </c>
      <c r="P492">
        <v>30001</v>
      </c>
      <c r="Q492">
        <v>120000</v>
      </c>
    </row>
    <row r="493" spans="9:17" x14ac:dyDescent="0.25">
      <c r="I493" t="s">
        <v>1037</v>
      </c>
      <c r="J493">
        <v>0.45960000000000001</v>
      </c>
      <c r="K493">
        <v>0.5917</v>
      </c>
      <c r="L493">
        <v>9.4289999999999999E-3</v>
      </c>
      <c r="M493">
        <v>-0.72399999999999998</v>
      </c>
      <c r="N493">
        <v>0.46139999999999998</v>
      </c>
      <c r="O493">
        <v>1.631</v>
      </c>
      <c r="P493">
        <v>30001</v>
      </c>
      <c r="Q493">
        <v>120000</v>
      </c>
    </row>
    <row r="494" spans="9:17" x14ac:dyDescent="0.25">
      <c r="I494" t="s">
        <v>1038</v>
      </c>
      <c r="J494">
        <v>0.84450000000000003</v>
      </c>
      <c r="K494">
        <v>0.64710000000000001</v>
      </c>
      <c r="L494">
        <v>1.11E-2</v>
      </c>
      <c r="M494">
        <v>-0.45029999999999998</v>
      </c>
      <c r="N494">
        <v>0.85229999999999995</v>
      </c>
      <c r="O494">
        <v>2.1120000000000001</v>
      </c>
      <c r="P494">
        <v>30001</v>
      </c>
      <c r="Q494">
        <v>120000</v>
      </c>
    </row>
    <row r="495" spans="9:17" x14ac:dyDescent="0.25">
      <c r="I495" t="s">
        <v>1039</v>
      </c>
      <c r="J495">
        <v>1.048</v>
      </c>
      <c r="K495">
        <v>0.65710000000000002</v>
      </c>
      <c r="L495">
        <v>1.0749999999999999E-2</v>
      </c>
      <c r="M495">
        <v>-0.26490000000000002</v>
      </c>
      <c r="N495">
        <v>1.0469999999999999</v>
      </c>
      <c r="O495">
        <v>2.347</v>
      </c>
      <c r="P495">
        <v>30001</v>
      </c>
      <c r="Q495">
        <v>120000</v>
      </c>
    </row>
    <row r="496" spans="9:17" x14ac:dyDescent="0.25">
      <c r="I496" t="s">
        <v>1040</v>
      </c>
      <c r="J496">
        <v>0.72030000000000005</v>
      </c>
      <c r="K496">
        <v>0.65759999999999996</v>
      </c>
      <c r="L496">
        <v>1.027E-2</v>
      </c>
      <c r="M496">
        <v>-0.60799999999999998</v>
      </c>
      <c r="N496">
        <v>0.72789999999999999</v>
      </c>
      <c r="O496">
        <v>1.9870000000000001</v>
      </c>
      <c r="P496">
        <v>30001</v>
      </c>
      <c r="Q496">
        <v>120000</v>
      </c>
    </row>
    <row r="497" spans="9:17" x14ac:dyDescent="0.25">
      <c r="I497" t="s">
        <v>1041</v>
      </c>
      <c r="J497">
        <v>1.163</v>
      </c>
      <c r="K497">
        <v>0.75380000000000003</v>
      </c>
      <c r="L497">
        <v>1.392E-2</v>
      </c>
      <c r="M497">
        <v>-0.31919999999999998</v>
      </c>
      <c r="N497">
        <v>1.1639999999999999</v>
      </c>
      <c r="O497">
        <v>2.65</v>
      </c>
      <c r="P497">
        <v>30001</v>
      </c>
      <c r="Q497">
        <v>120000</v>
      </c>
    </row>
    <row r="498" spans="9:17" x14ac:dyDescent="0.25">
      <c r="I498" t="s">
        <v>1042</v>
      </c>
      <c r="J498">
        <v>1.256</v>
      </c>
      <c r="K498">
        <v>0.75480000000000003</v>
      </c>
      <c r="L498">
        <v>1.3849999999999999E-2</v>
      </c>
      <c r="M498">
        <v>-0.23799999999999999</v>
      </c>
      <c r="N498">
        <v>1.26</v>
      </c>
      <c r="O498">
        <v>2.7349999999999999</v>
      </c>
      <c r="P498">
        <v>30001</v>
      </c>
      <c r="Q498">
        <v>120000</v>
      </c>
    </row>
    <row r="499" spans="9:17" x14ac:dyDescent="0.25">
      <c r="I499" t="s">
        <v>1043</v>
      </c>
      <c r="J499">
        <v>1.542</v>
      </c>
      <c r="K499">
        <v>0.8609</v>
      </c>
      <c r="L499">
        <v>1.7479999999999999E-2</v>
      </c>
      <c r="M499">
        <v>-0.17050000000000001</v>
      </c>
      <c r="N499">
        <v>1.54</v>
      </c>
      <c r="O499">
        <v>3.2410000000000001</v>
      </c>
      <c r="P499">
        <v>30001</v>
      </c>
      <c r="Q499">
        <v>120000</v>
      </c>
    </row>
    <row r="500" spans="9:17" x14ac:dyDescent="0.25">
      <c r="I500" t="s">
        <v>1044</v>
      </c>
      <c r="J500">
        <v>-0.33239999999999997</v>
      </c>
      <c r="K500">
        <v>0.79510000000000003</v>
      </c>
      <c r="L500">
        <v>1.525E-2</v>
      </c>
      <c r="M500">
        <v>-1.8839999999999999</v>
      </c>
      <c r="N500">
        <v>-0.33489999999999998</v>
      </c>
      <c r="O500">
        <v>1.246</v>
      </c>
      <c r="P500">
        <v>30001</v>
      </c>
      <c r="Q500">
        <v>120000</v>
      </c>
    </row>
    <row r="501" spans="9:17" x14ac:dyDescent="0.25">
      <c r="I501" t="s">
        <v>1045</v>
      </c>
      <c r="J501">
        <v>2.298</v>
      </c>
      <c r="K501">
        <v>1.1579999999999999</v>
      </c>
      <c r="L501">
        <v>3.056E-2</v>
      </c>
      <c r="M501">
        <v>6.2429999999999999E-2</v>
      </c>
      <c r="N501">
        <v>2.2919999999999998</v>
      </c>
      <c r="O501">
        <v>4.6210000000000004</v>
      </c>
      <c r="P501">
        <v>30001</v>
      </c>
      <c r="Q501">
        <v>120000</v>
      </c>
    </row>
    <row r="502" spans="9:17" x14ac:dyDescent="0.25">
      <c r="I502" t="s">
        <v>1046</v>
      </c>
      <c r="J502">
        <v>0.96550000000000002</v>
      </c>
      <c r="K502">
        <v>0.72070000000000001</v>
      </c>
      <c r="L502">
        <v>1.166E-2</v>
      </c>
      <c r="M502">
        <v>-0.45710000000000001</v>
      </c>
      <c r="N502">
        <v>0.96689999999999998</v>
      </c>
      <c r="O502">
        <v>2.3860000000000001</v>
      </c>
      <c r="P502">
        <v>30001</v>
      </c>
      <c r="Q502">
        <v>120000</v>
      </c>
    </row>
    <row r="503" spans="9:17" x14ac:dyDescent="0.25">
      <c r="I503" t="s">
        <v>1047</v>
      </c>
      <c r="J503">
        <v>1.52</v>
      </c>
      <c r="K503">
        <v>0.65629999999999999</v>
      </c>
      <c r="L503">
        <v>1.2619999999999999E-2</v>
      </c>
      <c r="M503">
        <v>0.2142</v>
      </c>
      <c r="N503">
        <v>1.524</v>
      </c>
      <c r="O503">
        <v>2.8</v>
      </c>
      <c r="P503">
        <v>30001</v>
      </c>
      <c r="Q503">
        <v>120000</v>
      </c>
    </row>
    <row r="504" spans="9:17" x14ac:dyDescent="0.25">
      <c r="I504" t="s">
        <v>1048</v>
      </c>
      <c r="J504">
        <v>1.5580000000000001</v>
      </c>
      <c r="K504">
        <v>0.75419999999999998</v>
      </c>
      <c r="L504">
        <v>1.5990000000000001E-2</v>
      </c>
      <c r="M504">
        <v>6.3560000000000005E-2</v>
      </c>
      <c r="N504">
        <v>1.5569999999999999</v>
      </c>
      <c r="O504">
        <v>3.0329999999999999</v>
      </c>
      <c r="P504">
        <v>30001</v>
      </c>
      <c r="Q504">
        <v>120000</v>
      </c>
    </row>
    <row r="505" spans="9:17" x14ac:dyDescent="0.25">
      <c r="I505" t="s">
        <v>1049</v>
      </c>
      <c r="J505">
        <v>1.2809999999999999</v>
      </c>
      <c r="K505">
        <v>0.88349999999999995</v>
      </c>
      <c r="L505">
        <v>1.7250000000000001E-2</v>
      </c>
      <c r="M505">
        <v>-0.43059999999999998</v>
      </c>
      <c r="N505">
        <v>1.2729999999999999</v>
      </c>
      <c r="O505">
        <v>3.0630000000000002</v>
      </c>
      <c r="P505">
        <v>30001</v>
      </c>
      <c r="Q505">
        <v>120000</v>
      </c>
    </row>
    <row r="506" spans="9:17" x14ac:dyDescent="0.25">
      <c r="I506" t="s">
        <v>1050</v>
      </c>
      <c r="J506">
        <v>-7.1889999999999996E-2</v>
      </c>
      <c r="K506">
        <v>0.55700000000000005</v>
      </c>
      <c r="L506">
        <v>7.9690000000000004E-3</v>
      </c>
      <c r="M506">
        <v>-1.19</v>
      </c>
      <c r="N506">
        <v>-6.5290000000000001E-2</v>
      </c>
      <c r="O506">
        <v>1.0169999999999999</v>
      </c>
      <c r="P506">
        <v>30001</v>
      </c>
      <c r="Q506">
        <v>120000</v>
      </c>
    </row>
    <row r="507" spans="9:17" x14ac:dyDescent="0.25">
      <c r="I507" t="s">
        <v>1051</v>
      </c>
      <c r="J507">
        <v>-4.7780000000000003E-2</v>
      </c>
      <c r="K507">
        <v>0.30980000000000002</v>
      </c>
      <c r="L507">
        <v>3.4529999999999999E-3</v>
      </c>
      <c r="M507">
        <v>-0.69030000000000002</v>
      </c>
      <c r="N507">
        <v>-3.9190000000000003E-2</v>
      </c>
      <c r="O507">
        <v>0.57150000000000001</v>
      </c>
      <c r="P507">
        <v>30001</v>
      </c>
      <c r="Q507">
        <v>120000</v>
      </c>
    </row>
    <row r="508" spans="9:17" x14ac:dyDescent="0.25">
      <c r="I508" t="s">
        <v>1052</v>
      </c>
      <c r="J508">
        <v>0.2152</v>
      </c>
      <c r="K508">
        <v>0.30020000000000002</v>
      </c>
      <c r="L508">
        <v>3.79E-3</v>
      </c>
      <c r="M508">
        <v>-0.31619999999999998</v>
      </c>
      <c r="N508">
        <v>0.18459999999999999</v>
      </c>
      <c r="O508">
        <v>0.86619999999999997</v>
      </c>
      <c r="P508">
        <v>30001</v>
      </c>
      <c r="Q508">
        <v>120000</v>
      </c>
    </row>
    <row r="509" spans="9:17" x14ac:dyDescent="0.25">
      <c r="I509" t="s">
        <v>1053</v>
      </c>
      <c r="J509">
        <v>-0.17899999999999999</v>
      </c>
      <c r="K509">
        <v>0.28120000000000001</v>
      </c>
      <c r="L509">
        <v>2.5140000000000002E-3</v>
      </c>
      <c r="M509">
        <v>-0.76970000000000005</v>
      </c>
      <c r="N509">
        <v>-0.15840000000000001</v>
      </c>
      <c r="O509">
        <v>0.3412</v>
      </c>
      <c r="P509">
        <v>30001</v>
      </c>
      <c r="Q509">
        <v>120000</v>
      </c>
    </row>
    <row r="510" spans="9:17" x14ac:dyDescent="0.25">
      <c r="I510" t="s">
        <v>1054</v>
      </c>
      <c r="J510">
        <v>-4.4569999999999999E-2</v>
      </c>
      <c r="K510">
        <v>0.26400000000000001</v>
      </c>
      <c r="L510">
        <v>3.3370000000000001E-3</v>
      </c>
      <c r="M510">
        <v>-0.56910000000000005</v>
      </c>
      <c r="N510">
        <v>-4.4490000000000002E-2</v>
      </c>
      <c r="O510">
        <v>0.4748</v>
      </c>
      <c r="P510">
        <v>30001</v>
      </c>
      <c r="Q510">
        <v>120000</v>
      </c>
    </row>
    <row r="511" spans="9:17" x14ac:dyDescent="0.25">
      <c r="I511" t="s">
        <v>1055</v>
      </c>
      <c r="J511">
        <v>0.12970000000000001</v>
      </c>
      <c r="K511">
        <v>0.34039999999999998</v>
      </c>
      <c r="L511">
        <v>4.2199999999999998E-3</v>
      </c>
      <c r="M511">
        <v>-0.51200000000000001</v>
      </c>
      <c r="N511">
        <v>0.1172</v>
      </c>
      <c r="O511">
        <v>0.8417</v>
      </c>
      <c r="P511">
        <v>30001</v>
      </c>
      <c r="Q511">
        <v>120000</v>
      </c>
    </row>
    <row r="512" spans="9:17" x14ac:dyDescent="0.25">
      <c r="I512" t="s">
        <v>1056</v>
      </c>
      <c r="J512">
        <v>5.1929999999999997E-2</v>
      </c>
      <c r="K512">
        <v>0.33279999999999998</v>
      </c>
      <c r="L512">
        <v>4.2249999999999996E-3</v>
      </c>
      <c r="M512">
        <v>-0.60140000000000005</v>
      </c>
      <c r="N512">
        <v>4.7379999999999999E-2</v>
      </c>
      <c r="O512">
        <v>0.72370000000000001</v>
      </c>
      <c r="P512">
        <v>30001</v>
      </c>
      <c r="Q512">
        <v>120000</v>
      </c>
    </row>
    <row r="513" spans="9:17" x14ac:dyDescent="0.25">
      <c r="I513" t="s">
        <v>1057</v>
      </c>
      <c r="J513">
        <v>0.153</v>
      </c>
      <c r="K513">
        <v>0.28660000000000002</v>
      </c>
      <c r="L513">
        <v>4.6249999999999998E-3</v>
      </c>
      <c r="M513">
        <v>-0.39369999999999999</v>
      </c>
      <c r="N513">
        <v>0.14710000000000001</v>
      </c>
      <c r="O513">
        <v>0.73819999999999997</v>
      </c>
      <c r="P513">
        <v>30001</v>
      </c>
      <c r="Q513">
        <v>120000</v>
      </c>
    </row>
    <row r="514" spans="9:17" x14ac:dyDescent="0.25">
      <c r="I514" t="s">
        <v>1058</v>
      </c>
      <c r="J514">
        <v>0.1908</v>
      </c>
      <c r="K514">
        <v>0.29099999999999998</v>
      </c>
      <c r="L514">
        <v>4.7239999999999999E-3</v>
      </c>
      <c r="M514">
        <v>-0.35730000000000001</v>
      </c>
      <c r="N514">
        <v>0.18110000000000001</v>
      </c>
      <c r="O514">
        <v>0.7913</v>
      </c>
      <c r="P514">
        <v>30001</v>
      </c>
      <c r="Q514">
        <v>120000</v>
      </c>
    </row>
    <row r="515" spans="9:17" x14ac:dyDescent="0.25">
      <c r="I515" t="s">
        <v>1059</v>
      </c>
      <c r="J515">
        <v>5.7529999999999998E-2</v>
      </c>
      <c r="K515">
        <v>0.29809999999999998</v>
      </c>
      <c r="L515">
        <v>4.7499999999999999E-3</v>
      </c>
      <c r="M515">
        <v>-0.52329999999999999</v>
      </c>
      <c r="N515">
        <v>5.3150000000000003E-2</v>
      </c>
      <c r="O515">
        <v>0.65610000000000002</v>
      </c>
      <c r="P515">
        <v>30001</v>
      </c>
      <c r="Q515">
        <v>120000</v>
      </c>
    </row>
    <row r="516" spans="9:17" x14ac:dyDescent="0.25">
      <c r="I516" t="s">
        <v>1060</v>
      </c>
      <c r="J516">
        <v>4.8210000000000003E-2</v>
      </c>
      <c r="K516">
        <v>0.30449999999999999</v>
      </c>
      <c r="L516">
        <v>4.6020000000000002E-3</v>
      </c>
      <c r="M516">
        <v>-0.53939999999999999</v>
      </c>
      <c r="N516">
        <v>4.4720000000000003E-2</v>
      </c>
      <c r="O516">
        <v>0.65380000000000005</v>
      </c>
      <c r="P516">
        <v>30001</v>
      </c>
      <c r="Q516">
        <v>120000</v>
      </c>
    </row>
    <row r="517" spans="9:17" x14ac:dyDescent="0.25">
      <c r="I517" t="s">
        <v>1061</v>
      </c>
      <c r="J517">
        <v>-0.435</v>
      </c>
      <c r="K517">
        <v>0.40400000000000003</v>
      </c>
      <c r="L517">
        <v>7.1659999999999996E-3</v>
      </c>
      <c r="M517">
        <v>-1.2330000000000001</v>
      </c>
      <c r="N517">
        <v>-0.43259999999999998</v>
      </c>
      <c r="O517">
        <v>0.34470000000000001</v>
      </c>
      <c r="P517">
        <v>30001</v>
      </c>
      <c r="Q517">
        <v>120000</v>
      </c>
    </row>
    <row r="518" spans="9:17" x14ac:dyDescent="0.25">
      <c r="I518" t="s">
        <v>1062</v>
      </c>
      <c r="J518">
        <v>-1.0249999999999999</v>
      </c>
      <c r="K518">
        <v>0.65129999999999999</v>
      </c>
      <c r="L518">
        <v>1.3140000000000001E-2</v>
      </c>
      <c r="M518">
        <v>-2.395</v>
      </c>
      <c r="N518">
        <v>-0.98699999999999999</v>
      </c>
      <c r="O518">
        <v>0.14810000000000001</v>
      </c>
      <c r="P518">
        <v>30001</v>
      </c>
      <c r="Q518">
        <v>120000</v>
      </c>
    </row>
    <row r="519" spans="9:17" x14ac:dyDescent="0.25">
      <c r="I519" t="s">
        <v>1063</v>
      </c>
      <c r="J519">
        <v>-0.29409999999999997</v>
      </c>
      <c r="K519">
        <v>0.53790000000000004</v>
      </c>
      <c r="L519">
        <v>9.8219999999999991E-3</v>
      </c>
      <c r="M519">
        <v>-1.2849999999999999</v>
      </c>
      <c r="N519">
        <v>-0.31900000000000001</v>
      </c>
      <c r="O519">
        <v>0.85260000000000002</v>
      </c>
      <c r="P519">
        <v>30001</v>
      </c>
      <c r="Q519">
        <v>120000</v>
      </c>
    </row>
    <row r="520" spans="9:17" x14ac:dyDescent="0.25">
      <c r="I520" t="s">
        <v>1064</v>
      </c>
      <c r="J520">
        <v>-0.2671</v>
      </c>
      <c r="K520">
        <v>0.53290000000000004</v>
      </c>
      <c r="L520">
        <v>1.013E-2</v>
      </c>
      <c r="M520">
        <v>-1.248</v>
      </c>
      <c r="N520">
        <v>-0.29399999999999998</v>
      </c>
      <c r="O520">
        <v>0.85580000000000001</v>
      </c>
      <c r="P520">
        <v>30001</v>
      </c>
      <c r="Q520">
        <v>120000</v>
      </c>
    </row>
    <row r="521" spans="9:17" x14ac:dyDescent="0.25">
      <c r="I521" t="s">
        <v>1065</v>
      </c>
      <c r="J521">
        <v>-0.34350000000000003</v>
      </c>
      <c r="K521">
        <v>0.43090000000000001</v>
      </c>
      <c r="L521">
        <v>8.6870000000000003E-3</v>
      </c>
      <c r="M521">
        <v>-1.17</v>
      </c>
      <c r="N521">
        <v>-0.34949999999999998</v>
      </c>
      <c r="O521">
        <v>0.52300000000000002</v>
      </c>
      <c r="P521">
        <v>30001</v>
      </c>
      <c r="Q521">
        <v>120000</v>
      </c>
    </row>
    <row r="522" spans="9:17" x14ac:dyDescent="0.25">
      <c r="I522" t="s">
        <v>1066</v>
      </c>
      <c r="J522">
        <v>-0.68149999999999999</v>
      </c>
      <c r="K522">
        <v>0.37169999999999997</v>
      </c>
      <c r="L522">
        <v>5.7390000000000002E-3</v>
      </c>
      <c r="M522">
        <v>-1.393</v>
      </c>
      <c r="N522">
        <v>-0.69159999999999999</v>
      </c>
      <c r="O522">
        <v>7.6660000000000006E-2</v>
      </c>
      <c r="P522">
        <v>30001</v>
      </c>
      <c r="Q522">
        <v>120000</v>
      </c>
    </row>
    <row r="523" spans="9:17" x14ac:dyDescent="0.25">
      <c r="I523" t="s">
        <v>1067</v>
      </c>
      <c r="J523">
        <v>-0.18909999999999999</v>
      </c>
      <c r="K523">
        <v>0.52039999999999997</v>
      </c>
      <c r="L523">
        <v>1.013E-2</v>
      </c>
      <c r="M523">
        <v>-1.1479999999999999</v>
      </c>
      <c r="N523">
        <v>-0.21060000000000001</v>
      </c>
      <c r="O523">
        <v>0.90990000000000004</v>
      </c>
      <c r="P523">
        <v>30001</v>
      </c>
      <c r="Q523">
        <v>120000</v>
      </c>
    </row>
    <row r="524" spans="9:17" x14ac:dyDescent="0.25">
      <c r="I524" t="s">
        <v>1068</v>
      </c>
      <c r="J524">
        <v>-1.02</v>
      </c>
      <c r="K524">
        <v>0.59109999999999996</v>
      </c>
      <c r="L524">
        <v>9.7630000000000008E-3</v>
      </c>
      <c r="M524">
        <v>-2.1930000000000001</v>
      </c>
      <c r="N524">
        <v>-1.0129999999999999</v>
      </c>
      <c r="O524">
        <v>0.122</v>
      </c>
      <c r="P524">
        <v>30001</v>
      </c>
      <c r="Q524">
        <v>120000</v>
      </c>
    </row>
    <row r="525" spans="9:17" x14ac:dyDescent="0.25">
      <c r="I525" t="s">
        <v>1069</v>
      </c>
      <c r="J525">
        <v>-0.1162</v>
      </c>
      <c r="K525">
        <v>0.43809999999999999</v>
      </c>
      <c r="L525">
        <v>5.4330000000000003E-3</v>
      </c>
      <c r="M525">
        <v>-0.96960000000000002</v>
      </c>
      <c r="N525">
        <v>-0.1164</v>
      </c>
      <c r="O525">
        <v>0.74819999999999998</v>
      </c>
      <c r="P525">
        <v>30001</v>
      </c>
      <c r="Q525">
        <v>120000</v>
      </c>
    </row>
    <row r="526" spans="9:17" x14ac:dyDescent="0.25">
      <c r="I526" t="s">
        <v>1070</v>
      </c>
      <c r="J526">
        <v>0.34839999999999999</v>
      </c>
      <c r="K526">
        <v>0.53349999999999997</v>
      </c>
      <c r="L526">
        <v>8.7840000000000001E-3</v>
      </c>
      <c r="M526">
        <v>-0.69899999999999995</v>
      </c>
      <c r="N526">
        <v>0.35110000000000002</v>
      </c>
      <c r="O526">
        <v>1.3859999999999999</v>
      </c>
      <c r="P526">
        <v>30001</v>
      </c>
      <c r="Q526">
        <v>120000</v>
      </c>
    </row>
    <row r="527" spans="9:17" x14ac:dyDescent="0.25">
      <c r="I527" t="s">
        <v>1071</v>
      </c>
      <c r="J527">
        <v>0.35510000000000003</v>
      </c>
      <c r="K527">
        <v>0.3861</v>
      </c>
      <c r="L527">
        <v>5.2009999999999999E-3</v>
      </c>
      <c r="M527">
        <v>-0.3997</v>
      </c>
      <c r="N527">
        <v>0.35389999999999999</v>
      </c>
      <c r="O527">
        <v>1.1180000000000001</v>
      </c>
      <c r="P527">
        <v>30001</v>
      </c>
      <c r="Q527">
        <v>120000</v>
      </c>
    </row>
    <row r="528" spans="9:17" x14ac:dyDescent="0.25">
      <c r="I528" t="s">
        <v>1072</v>
      </c>
      <c r="J528">
        <v>-0.75180000000000002</v>
      </c>
      <c r="K528">
        <v>0.53100000000000003</v>
      </c>
      <c r="L528">
        <v>8.4089999999999998E-3</v>
      </c>
      <c r="M528">
        <v>-1.802</v>
      </c>
      <c r="N528">
        <v>-0.75049999999999994</v>
      </c>
      <c r="O528">
        <v>0.28989999999999999</v>
      </c>
      <c r="P528">
        <v>30001</v>
      </c>
      <c r="Q528">
        <v>120000</v>
      </c>
    </row>
    <row r="529" spans="9:17" x14ac:dyDescent="0.25">
      <c r="I529" t="s">
        <v>1073</v>
      </c>
      <c r="J529">
        <v>0.1234</v>
      </c>
      <c r="K529">
        <v>0.49299999999999999</v>
      </c>
      <c r="L529">
        <v>6.7210000000000004E-3</v>
      </c>
      <c r="M529">
        <v>-0.83960000000000001</v>
      </c>
      <c r="N529">
        <v>0.1202</v>
      </c>
      <c r="O529">
        <v>1.111</v>
      </c>
      <c r="P529">
        <v>30001</v>
      </c>
      <c r="Q529">
        <v>120000</v>
      </c>
    </row>
    <row r="530" spans="9:17" x14ac:dyDescent="0.25">
      <c r="I530" t="s">
        <v>1074</v>
      </c>
      <c r="J530">
        <v>0.20960000000000001</v>
      </c>
      <c r="K530">
        <v>0.29580000000000001</v>
      </c>
      <c r="L530">
        <v>3.8860000000000001E-3</v>
      </c>
      <c r="M530">
        <v>-0.36170000000000002</v>
      </c>
      <c r="N530">
        <v>0.20549999999999999</v>
      </c>
      <c r="O530">
        <v>0.80230000000000001</v>
      </c>
      <c r="P530">
        <v>30001</v>
      </c>
      <c r="Q530">
        <v>120000</v>
      </c>
    </row>
    <row r="531" spans="9:17" x14ac:dyDescent="0.25">
      <c r="I531" t="s">
        <v>1075</v>
      </c>
      <c r="J531">
        <v>0.2137</v>
      </c>
      <c r="K531">
        <v>0.58160000000000001</v>
      </c>
      <c r="L531">
        <v>8.6090000000000003E-3</v>
      </c>
      <c r="M531">
        <v>-0.92079999999999995</v>
      </c>
      <c r="N531">
        <v>0.2019</v>
      </c>
      <c r="O531">
        <v>1.405</v>
      </c>
      <c r="P531">
        <v>30001</v>
      </c>
      <c r="Q531">
        <v>120000</v>
      </c>
    </row>
    <row r="532" spans="9:17" x14ac:dyDescent="0.25">
      <c r="I532" t="s">
        <v>1076</v>
      </c>
      <c r="J532">
        <v>0.34289999999999998</v>
      </c>
      <c r="K532">
        <v>0.34310000000000002</v>
      </c>
      <c r="L532">
        <v>4.267E-3</v>
      </c>
      <c r="M532">
        <v>-0.33939999999999998</v>
      </c>
      <c r="N532">
        <v>0.3448</v>
      </c>
      <c r="O532">
        <v>1.0129999999999999</v>
      </c>
      <c r="P532">
        <v>30001</v>
      </c>
      <c r="Q532">
        <v>120000</v>
      </c>
    </row>
    <row r="533" spans="9:17" x14ac:dyDescent="0.25">
      <c r="I533" t="s">
        <v>1077</v>
      </c>
      <c r="J533">
        <v>-5.7910000000000003E-2</v>
      </c>
      <c r="K533">
        <v>0.49220000000000003</v>
      </c>
      <c r="L533">
        <v>7.4720000000000003E-3</v>
      </c>
      <c r="M533">
        <v>-1.0609999999999999</v>
      </c>
      <c r="N533">
        <v>-4.3540000000000002E-2</v>
      </c>
      <c r="O533">
        <v>0.88529999999999998</v>
      </c>
      <c r="P533">
        <v>30001</v>
      </c>
      <c r="Q533">
        <v>120000</v>
      </c>
    </row>
    <row r="534" spans="9:17" x14ac:dyDescent="0.25">
      <c r="I534" t="s">
        <v>1078</v>
      </c>
      <c r="J534">
        <v>-0.188</v>
      </c>
      <c r="K534">
        <v>0.43340000000000001</v>
      </c>
      <c r="L534">
        <v>5.9069999999999999E-3</v>
      </c>
      <c r="M534">
        <v>-1.0489999999999999</v>
      </c>
      <c r="N534">
        <v>-0.18509999999999999</v>
      </c>
      <c r="O534">
        <v>0.6502</v>
      </c>
      <c r="P534">
        <v>30001</v>
      </c>
      <c r="Q534">
        <v>120000</v>
      </c>
    </row>
    <row r="535" spans="9:17" x14ac:dyDescent="0.25">
      <c r="I535" t="s">
        <v>1079</v>
      </c>
      <c r="J535">
        <v>-0.13739999999999999</v>
      </c>
      <c r="K535">
        <v>0.5927</v>
      </c>
      <c r="L535">
        <v>9.1190000000000004E-3</v>
      </c>
      <c r="M535">
        <v>-1.3819999999999999</v>
      </c>
      <c r="N535">
        <v>-0.10829999999999999</v>
      </c>
      <c r="O535">
        <v>0.97009999999999996</v>
      </c>
      <c r="P535">
        <v>30001</v>
      </c>
      <c r="Q535">
        <v>120000</v>
      </c>
    </row>
    <row r="536" spans="9:17" x14ac:dyDescent="0.25">
      <c r="I536" t="s">
        <v>1080</v>
      </c>
      <c r="J536">
        <v>-0.48659999999999998</v>
      </c>
      <c r="K536">
        <v>0.40289999999999998</v>
      </c>
      <c r="L536">
        <v>7.0660000000000002E-3</v>
      </c>
      <c r="M536">
        <v>-1.2789999999999999</v>
      </c>
      <c r="N536">
        <v>-0.48649999999999999</v>
      </c>
      <c r="O536">
        <v>0.3095</v>
      </c>
      <c r="P536">
        <v>30001</v>
      </c>
      <c r="Q536">
        <v>120000</v>
      </c>
    </row>
    <row r="537" spans="9:17" x14ac:dyDescent="0.25">
      <c r="I537" t="s">
        <v>1081</v>
      </c>
      <c r="J537">
        <v>-0.67979999999999996</v>
      </c>
      <c r="K537">
        <v>0.44540000000000002</v>
      </c>
      <c r="L537">
        <v>6.1339999999999997E-3</v>
      </c>
      <c r="M537">
        <v>-1.5629999999999999</v>
      </c>
      <c r="N537">
        <v>-0.67500000000000004</v>
      </c>
      <c r="O537">
        <v>0.18609999999999999</v>
      </c>
      <c r="P537">
        <v>30001</v>
      </c>
      <c r="Q537">
        <v>120000</v>
      </c>
    </row>
    <row r="538" spans="9:17" x14ac:dyDescent="0.25">
      <c r="I538" t="s">
        <v>1082</v>
      </c>
      <c r="J538">
        <v>0.6875</v>
      </c>
      <c r="K538">
        <v>0.4123</v>
      </c>
      <c r="L538">
        <v>7.1069999999999996E-3</v>
      </c>
      <c r="M538">
        <v>-0.1116</v>
      </c>
      <c r="N538">
        <v>0.68530000000000002</v>
      </c>
      <c r="O538">
        <v>1.498</v>
      </c>
      <c r="P538">
        <v>30001</v>
      </c>
      <c r="Q538">
        <v>120000</v>
      </c>
    </row>
    <row r="539" spans="9:17" x14ac:dyDescent="0.25">
      <c r="I539" t="s">
        <v>1083</v>
      </c>
      <c r="J539">
        <v>0.51890000000000003</v>
      </c>
      <c r="K539">
        <v>0.58089999999999997</v>
      </c>
      <c r="L539">
        <v>1.15E-2</v>
      </c>
      <c r="M539">
        <v>-0.66820000000000002</v>
      </c>
      <c r="N539">
        <v>0.53169999999999995</v>
      </c>
      <c r="O539">
        <v>1.637</v>
      </c>
      <c r="P539">
        <v>30001</v>
      </c>
      <c r="Q539">
        <v>120000</v>
      </c>
    </row>
    <row r="540" spans="9:17" x14ac:dyDescent="0.25">
      <c r="I540" t="s">
        <v>1084</v>
      </c>
      <c r="J540">
        <v>-3.4299999999999997E-2</v>
      </c>
      <c r="K540">
        <v>0.31290000000000001</v>
      </c>
      <c r="L540">
        <v>4.921E-3</v>
      </c>
      <c r="M540">
        <v>-0.64810000000000001</v>
      </c>
      <c r="N540">
        <v>-3.1690000000000003E-2</v>
      </c>
      <c r="O540">
        <v>0.58250000000000002</v>
      </c>
      <c r="P540">
        <v>30001</v>
      </c>
      <c r="Q540">
        <v>120000</v>
      </c>
    </row>
    <row r="541" spans="9:17" x14ac:dyDescent="0.25">
      <c r="I541" t="s">
        <v>1085</v>
      </c>
      <c r="J541">
        <v>0.21329999999999999</v>
      </c>
      <c r="K541">
        <v>0.27900000000000003</v>
      </c>
      <c r="L541">
        <v>4.0689999999999997E-3</v>
      </c>
      <c r="M541">
        <v>-0.32600000000000001</v>
      </c>
      <c r="N541">
        <v>0.20949999999999999</v>
      </c>
      <c r="O541">
        <v>0.77470000000000006</v>
      </c>
      <c r="P541">
        <v>30001</v>
      </c>
      <c r="Q541">
        <v>120000</v>
      </c>
    </row>
    <row r="542" spans="9:17" x14ac:dyDescent="0.25">
      <c r="I542" t="s">
        <v>1086</v>
      </c>
      <c r="J542">
        <v>0.25700000000000001</v>
      </c>
      <c r="K542">
        <v>0.43859999999999999</v>
      </c>
      <c r="L542">
        <v>5.8170000000000001E-3</v>
      </c>
      <c r="M542">
        <v>-0.56399999999999995</v>
      </c>
      <c r="N542">
        <v>0.23630000000000001</v>
      </c>
      <c r="O542">
        <v>1.1859999999999999</v>
      </c>
      <c r="P542">
        <v>30001</v>
      </c>
      <c r="Q542">
        <v>120000</v>
      </c>
    </row>
    <row r="543" spans="9:17" x14ac:dyDescent="0.25">
      <c r="I543" t="s">
        <v>1087</v>
      </c>
      <c r="J543">
        <v>6.4759999999999998E-2</v>
      </c>
      <c r="K543">
        <v>0.35899999999999999</v>
      </c>
      <c r="L543">
        <v>4.6730000000000001E-3</v>
      </c>
      <c r="M543">
        <v>-0.64559999999999995</v>
      </c>
      <c r="N543">
        <v>6.7419999999999994E-2</v>
      </c>
      <c r="O543">
        <v>0.77139999999999997</v>
      </c>
      <c r="P543">
        <v>30001</v>
      </c>
      <c r="Q543">
        <v>120000</v>
      </c>
    </row>
    <row r="544" spans="9:17" x14ac:dyDescent="0.25">
      <c r="I544" t="s">
        <v>1088</v>
      </c>
      <c r="J544">
        <v>0.29189999999999999</v>
      </c>
      <c r="K544">
        <v>0.36699999999999999</v>
      </c>
      <c r="L544">
        <v>5.3169999999999997E-3</v>
      </c>
      <c r="M544">
        <v>-0.40089999999999998</v>
      </c>
      <c r="N544">
        <v>0.28120000000000001</v>
      </c>
      <c r="O544">
        <v>1.046</v>
      </c>
      <c r="P544">
        <v>30001</v>
      </c>
      <c r="Q544">
        <v>120000</v>
      </c>
    </row>
    <row r="545" spans="9:17" x14ac:dyDescent="0.25">
      <c r="I545" t="s">
        <v>1089</v>
      </c>
      <c r="J545">
        <v>0.67679999999999996</v>
      </c>
      <c r="K545">
        <v>0.44719999999999999</v>
      </c>
      <c r="L545">
        <v>7.718E-3</v>
      </c>
      <c r="M545">
        <v>-0.19439999999999999</v>
      </c>
      <c r="N545">
        <v>0.67779999999999996</v>
      </c>
      <c r="O545">
        <v>1.5589999999999999</v>
      </c>
      <c r="P545">
        <v>30001</v>
      </c>
      <c r="Q545">
        <v>120000</v>
      </c>
    </row>
    <row r="546" spans="9:17" x14ac:dyDescent="0.25">
      <c r="I546" t="s">
        <v>1090</v>
      </c>
      <c r="J546">
        <v>0.88029999999999997</v>
      </c>
      <c r="K546">
        <v>0.46029999999999999</v>
      </c>
      <c r="L546">
        <v>7.358E-3</v>
      </c>
      <c r="M546">
        <v>1.9470000000000001E-2</v>
      </c>
      <c r="N546">
        <v>0.86470000000000002</v>
      </c>
      <c r="O546">
        <v>1.83</v>
      </c>
      <c r="P546">
        <v>30001</v>
      </c>
      <c r="Q546">
        <v>120000</v>
      </c>
    </row>
    <row r="547" spans="9:17" x14ac:dyDescent="0.25">
      <c r="I547" t="s">
        <v>1091</v>
      </c>
      <c r="J547">
        <v>0.55259999999999998</v>
      </c>
      <c r="K547">
        <v>0.45750000000000002</v>
      </c>
      <c r="L547">
        <v>6.7409999999999996E-3</v>
      </c>
      <c r="M547">
        <v>-0.34670000000000001</v>
      </c>
      <c r="N547">
        <v>0.55500000000000005</v>
      </c>
      <c r="O547">
        <v>1.446</v>
      </c>
      <c r="P547">
        <v>30001</v>
      </c>
      <c r="Q547">
        <v>120000</v>
      </c>
    </row>
    <row r="548" spans="9:17" x14ac:dyDescent="0.25">
      <c r="I548" t="s">
        <v>1092</v>
      </c>
      <c r="J548">
        <v>0.99480000000000002</v>
      </c>
      <c r="K548">
        <v>0.56530000000000002</v>
      </c>
      <c r="L548">
        <v>1.074E-2</v>
      </c>
      <c r="M548">
        <v>-8.2180000000000003E-2</v>
      </c>
      <c r="N548">
        <v>0.98570000000000002</v>
      </c>
      <c r="O548">
        <v>2.1469999999999998</v>
      </c>
      <c r="P548">
        <v>30001</v>
      </c>
      <c r="Q548">
        <v>120000</v>
      </c>
    </row>
    <row r="549" spans="9:17" x14ac:dyDescent="0.25">
      <c r="I549" t="s">
        <v>1093</v>
      </c>
      <c r="J549">
        <v>1.0880000000000001</v>
      </c>
      <c r="K549">
        <v>0.57389999999999997</v>
      </c>
      <c r="L549">
        <v>1.06E-2</v>
      </c>
      <c r="M549">
        <v>-1.536E-2</v>
      </c>
      <c r="N549">
        <v>1.0760000000000001</v>
      </c>
      <c r="O549">
        <v>2.2440000000000002</v>
      </c>
      <c r="P549">
        <v>30001</v>
      </c>
      <c r="Q549">
        <v>120000</v>
      </c>
    </row>
    <row r="550" spans="9:17" x14ac:dyDescent="0.25">
      <c r="I550" t="s">
        <v>1094</v>
      </c>
      <c r="J550">
        <v>1.3740000000000001</v>
      </c>
      <c r="K550">
        <v>0.72140000000000004</v>
      </c>
      <c r="L550">
        <v>1.5180000000000001E-2</v>
      </c>
      <c r="M550">
        <v>-3.9829999999999997E-2</v>
      </c>
      <c r="N550">
        <v>1.3740000000000001</v>
      </c>
      <c r="O550">
        <v>2.7989999999999999</v>
      </c>
      <c r="P550">
        <v>30001</v>
      </c>
      <c r="Q550">
        <v>120000</v>
      </c>
    </row>
    <row r="551" spans="9:17" x14ac:dyDescent="0.25">
      <c r="I551" t="s">
        <v>1095</v>
      </c>
      <c r="J551">
        <v>-0.50009999999999999</v>
      </c>
      <c r="K551">
        <v>0.62239999999999995</v>
      </c>
      <c r="L551">
        <v>1.184E-2</v>
      </c>
      <c r="M551">
        <v>-1.7030000000000001</v>
      </c>
      <c r="N551">
        <v>-0.51029999999999998</v>
      </c>
      <c r="O551">
        <v>0.74409999999999998</v>
      </c>
      <c r="P551">
        <v>30001</v>
      </c>
      <c r="Q551">
        <v>120000</v>
      </c>
    </row>
    <row r="552" spans="9:17" x14ac:dyDescent="0.25">
      <c r="I552" t="s">
        <v>1096</v>
      </c>
      <c r="J552">
        <v>2.13</v>
      </c>
      <c r="K552">
        <v>1.0609999999999999</v>
      </c>
      <c r="L552">
        <v>2.9360000000000001E-2</v>
      </c>
      <c r="M552">
        <v>0.1013</v>
      </c>
      <c r="N552">
        <v>2.121</v>
      </c>
      <c r="O552">
        <v>4.2809999999999997</v>
      </c>
      <c r="P552">
        <v>30001</v>
      </c>
      <c r="Q552">
        <v>120000</v>
      </c>
    </row>
    <row r="553" spans="9:17" x14ac:dyDescent="0.25">
      <c r="I553" t="s">
        <v>1097</v>
      </c>
      <c r="J553">
        <v>0.79779999999999995</v>
      </c>
      <c r="K553">
        <v>0.55489999999999995</v>
      </c>
      <c r="L553">
        <v>8.7829999999999991E-3</v>
      </c>
      <c r="M553">
        <v>-0.29420000000000002</v>
      </c>
      <c r="N553">
        <v>0.79510000000000003</v>
      </c>
      <c r="O553">
        <v>1.8979999999999999</v>
      </c>
      <c r="P553">
        <v>30001</v>
      </c>
      <c r="Q553">
        <v>120000</v>
      </c>
    </row>
    <row r="554" spans="9:17" x14ac:dyDescent="0.25">
      <c r="I554" t="s">
        <v>1098</v>
      </c>
      <c r="J554">
        <v>1.353</v>
      </c>
      <c r="K554">
        <v>0.45610000000000001</v>
      </c>
      <c r="L554">
        <v>9.1590000000000005E-3</v>
      </c>
      <c r="M554">
        <v>0.4632</v>
      </c>
      <c r="N554">
        <v>1.35</v>
      </c>
      <c r="O554">
        <v>2.2599999999999998</v>
      </c>
      <c r="P554">
        <v>30001</v>
      </c>
      <c r="Q554">
        <v>120000</v>
      </c>
    </row>
    <row r="555" spans="9:17" x14ac:dyDescent="0.25">
      <c r="I555" t="s">
        <v>1099</v>
      </c>
      <c r="J555">
        <v>1.391</v>
      </c>
      <c r="K555">
        <v>0.5887</v>
      </c>
      <c r="L555">
        <v>1.3339999999999999E-2</v>
      </c>
      <c r="M555">
        <v>0.25650000000000001</v>
      </c>
      <c r="N555">
        <v>1.379</v>
      </c>
      <c r="O555">
        <v>2.5910000000000002</v>
      </c>
      <c r="P555">
        <v>30001</v>
      </c>
      <c r="Q555">
        <v>120000</v>
      </c>
    </row>
    <row r="556" spans="9:17" x14ac:dyDescent="0.25">
      <c r="I556" t="s">
        <v>1100</v>
      </c>
      <c r="J556">
        <v>1.113</v>
      </c>
      <c r="K556">
        <v>0.7339</v>
      </c>
      <c r="L556">
        <v>1.5480000000000001E-2</v>
      </c>
      <c r="M556">
        <v>-0.26989999999999997</v>
      </c>
      <c r="N556">
        <v>1.093</v>
      </c>
      <c r="O556">
        <v>2.6240000000000001</v>
      </c>
      <c r="P556">
        <v>30001</v>
      </c>
      <c r="Q556">
        <v>120000</v>
      </c>
    </row>
    <row r="557" spans="9:17" x14ac:dyDescent="0.25">
      <c r="I557" t="s">
        <v>1101</v>
      </c>
      <c r="J557">
        <v>-0.23960000000000001</v>
      </c>
      <c r="K557">
        <v>0.43149999999999999</v>
      </c>
      <c r="L557">
        <v>7.2480000000000001E-3</v>
      </c>
      <c r="M557">
        <v>-1.077</v>
      </c>
      <c r="N557">
        <v>-0.24360000000000001</v>
      </c>
      <c r="O557">
        <v>0.61770000000000003</v>
      </c>
      <c r="P557">
        <v>30001</v>
      </c>
      <c r="Q557">
        <v>120000</v>
      </c>
    </row>
    <row r="558" spans="9:17" x14ac:dyDescent="0.25">
      <c r="I558" t="s">
        <v>1102</v>
      </c>
      <c r="J558">
        <v>0.26290000000000002</v>
      </c>
      <c r="K558">
        <v>0.3468</v>
      </c>
      <c r="L558">
        <v>4.143E-3</v>
      </c>
      <c r="M558">
        <v>-0.34499999999999997</v>
      </c>
      <c r="N558">
        <v>0.2263</v>
      </c>
      <c r="O558">
        <v>1.0149999999999999</v>
      </c>
      <c r="P558">
        <v>30001</v>
      </c>
      <c r="Q558">
        <v>120000</v>
      </c>
    </row>
    <row r="559" spans="9:17" x14ac:dyDescent="0.25">
      <c r="I559" t="s">
        <v>1103</v>
      </c>
      <c r="J559">
        <v>-0.13120000000000001</v>
      </c>
      <c r="K559">
        <v>0.34549999999999997</v>
      </c>
      <c r="L559">
        <v>3.4429999999999999E-3</v>
      </c>
      <c r="M559">
        <v>-0.87749999999999995</v>
      </c>
      <c r="N559">
        <v>-0.1033</v>
      </c>
      <c r="O559">
        <v>0.52710000000000001</v>
      </c>
      <c r="P559">
        <v>30001</v>
      </c>
      <c r="Q559">
        <v>120000</v>
      </c>
    </row>
    <row r="560" spans="9:17" x14ac:dyDescent="0.25">
      <c r="I560" t="s">
        <v>1104</v>
      </c>
      <c r="J560">
        <v>3.209E-3</v>
      </c>
      <c r="K560">
        <v>0.33339999999999997</v>
      </c>
      <c r="L560">
        <v>4.0099999999999997E-3</v>
      </c>
      <c r="M560">
        <v>-0.65839999999999999</v>
      </c>
      <c r="N560">
        <v>3.8319999999999999E-3</v>
      </c>
      <c r="O560">
        <v>0.65900000000000003</v>
      </c>
      <c r="P560">
        <v>30001</v>
      </c>
      <c r="Q560">
        <v>120000</v>
      </c>
    </row>
    <row r="561" spans="9:17" x14ac:dyDescent="0.25">
      <c r="I561" t="s">
        <v>1105</v>
      </c>
      <c r="J561">
        <v>0.17749999999999999</v>
      </c>
      <c r="K561">
        <v>0.38169999999999998</v>
      </c>
      <c r="L561">
        <v>4.4559999999999999E-3</v>
      </c>
      <c r="M561">
        <v>-0.55310000000000004</v>
      </c>
      <c r="N561">
        <v>0.16830000000000001</v>
      </c>
      <c r="O561">
        <v>0.95979999999999999</v>
      </c>
      <c r="P561">
        <v>30001</v>
      </c>
      <c r="Q561">
        <v>120000</v>
      </c>
    </row>
    <row r="562" spans="9:17" x14ac:dyDescent="0.25">
      <c r="I562" t="s">
        <v>1106</v>
      </c>
      <c r="J562">
        <v>9.9709999999999993E-2</v>
      </c>
      <c r="K562">
        <v>0.37890000000000001</v>
      </c>
      <c r="L562">
        <v>4.5950000000000001E-3</v>
      </c>
      <c r="M562">
        <v>-0.64680000000000004</v>
      </c>
      <c r="N562">
        <v>9.5710000000000003E-2</v>
      </c>
      <c r="O562">
        <v>0.85729999999999995</v>
      </c>
      <c r="P562">
        <v>30001</v>
      </c>
      <c r="Q562">
        <v>120000</v>
      </c>
    </row>
    <row r="563" spans="9:17" x14ac:dyDescent="0.25">
      <c r="I563" t="s">
        <v>1107</v>
      </c>
      <c r="J563">
        <v>0.20080000000000001</v>
      </c>
      <c r="K563">
        <v>0.3382</v>
      </c>
      <c r="L563">
        <v>4.9519999999999998E-3</v>
      </c>
      <c r="M563">
        <v>-0.44979999999999998</v>
      </c>
      <c r="N563">
        <v>0.19370000000000001</v>
      </c>
      <c r="O563">
        <v>0.88590000000000002</v>
      </c>
      <c r="P563">
        <v>30001</v>
      </c>
      <c r="Q563">
        <v>120000</v>
      </c>
    </row>
    <row r="564" spans="9:17" x14ac:dyDescent="0.25">
      <c r="I564" t="s">
        <v>1108</v>
      </c>
      <c r="J564">
        <v>0.23860000000000001</v>
      </c>
      <c r="K564">
        <v>0.33739999999999998</v>
      </c>
      <c r="L564">
        <v>4.9430000000000003E-3</v>
      </c>
      <c r="M564">
        <v>-0.40660000000000002</v>
      </c>
      <c r="N564">
        <v>0.23</v>
      </c>
      <c r="O564">
        <v>0.93100000000000005</v>
      </c>
      <c r="P564">
        <v>30001</v>
      </c>
      <c r="Q564">
        <v>120000</v>
      </c>
    </row>
    <row r="565" spans="9:17" x14ac:dyDescent="0.25">
      <c r="I565" t="s">
        <v>1109</v>
      </c>
      <c r="J565">
        <v>0.1053</v>
      </c>
      <c r="K565">
        <v>0.34660000000000002</v>
      </c>
      <c r="L565">
        <v>5.0049999999999999E-3</v>
      </c>
      <c r="M565">
        <v>-0.57799999999999996</v>
      </c>
      <c r="N565">
        <v>0.1021</v>
      </c>
      <c r="O565">
        <v>0.80320000000000003</v>
      </c>
      <c r="P565">
        <v>30001</v>
      </c>
      <c r="Q565">
        <v>120000</v>
      </c>
    </row>
    <row r="566" spans="9:17" x14ac:dyDescent="0.25">
      <c r="I566" t="s">
        <v>1110</v>
      </c>
      <c r="J566">
        <v>9.5990000000000006E-2</v>
      </c>
      <c r="K566">
        <v>0.34910000000000002</v>
      </c>
      <c r="L566">
        <v>4.8609999999999999E-3</v>
      </c>
      <c r="M566">
        <v>-0.5857</v>
      </c>
      <c r="N566">
        <v>9.3899999999999997E-2</v>
      </c>
      <c r="O566">
        <v>0.78920000000000001</v>
      </c>
      <c r="P566">
        <v>30001</v>
      </c>
      <c r="Q566">
        <v>120000</v>
      </c>
    </row>
    <row r="567" spans="9:17" x14ac:dyDescent="0.25">
      <c r="I567" t="s">
        <v>1111</v>
      </c>
      <c r="J567">
        <v>-0.38719999999999999</v>
      </c>
      <c r="K567">
        <v>0.43719999999999998</v>
      </c>
      <c r="L567">
        <v>7.345E-3</v>
      </c>
      <c r="M567">
        <v>-1.2529999999999999</v>
      </c>
      <c r="N567">
        <v>-0.3826</v>
      </c>
      <c r="O567">
        <v>0.46250000000000002</v>
      </c>
      <c r="P567">
        <v>30001</v>
      </c>
      <c r="Q567">
        <v>120000</v>
      </c>
    </row>
    <row r="568" spans="9:17" x14ac:dyDescent="0.25">
      <c r="I568" t="s">
        <v>1112</v>
      </c>
      <c r="J568">
        <v>-0.97719999999999996</v>
      </c>
      <c r="K568">
        <v>0.66920000000000002</v>
      </c>
      <c r="L568">
        <v>1.3140000000000001E-2</v>
      </c>
      <c r="M568">
        <v>-2.3780000000000001</v>
      </c>
      <c r="N568">
        <v>-0.93820000000000003</v>
      </c>
      <c r="O568">
        <v>0.2359</v>
      </c>
      <c r="P568">
        <v>30001</v>
      </c>
      <c r="Q568">
        <v>120000</v>
      </c>
    </row>
    <row r="569" spans="9:17" x14ac:dyDescent="0.25">
      <c r="I569" t="s">
        <v>1113</v>
      </c>
      <c r="J569">
        <v>-0.24640000000000001</v>
      </c>
      <c r="K569">
        <v>0.56279999999999997</v>
      </c>
      <c r="L569">
        <v>1.0120000000000001E-2</v>
      </c>
      <c r="M569">
        <v>-1.3029999999999999</v>
      </c>
      <c r="N569">
        <v>-0.27129999999999999</v>
      </c>
      <c r="O569">
        <v>0.94179999999999997</v>
      </c>
      <c r="P569">
        <v>30001</v>
      </c>
      <c r="Q569">
        <v>120000</v>
      </c>
    </row>
    <row r="570" spans="9:17" x14ac:dyDescent="0.25">
      <c r="I570" t="s">
        <v>1114</v>
      </c>
      <c r="J570">
        <v>-0.21929999999999999</v>
      </c>
      <c r="K570">
        <v>0.55730000000000002</v>
      </c>
      <c r="L570">
        <v>1.0370000000000001E-2</v>
      </c>
      <c r="M570">
        <v>-1.256</v>
      </c>
      <c r="N570">
        <v>-0.24440000000000001</v>
      </c>
      <c r="O570">
        <v>0.94289999999999996</v>
      </c>
      <c r="P570">
        <v>30001</v>
      </c>
      <c r="Q570">
        <v>120000</v>
      </c>
    </row>
    <row r="571" spans="9:17" x14ac:dyDescent="0.25">
      <c r="I571" t="s">
        <v>1115</v>
      </c>
      <c r="J571">
        <v>-0.29580000000000001</v>
      </c>
      <c r="K571">
        <v>0.45800000000000002</v>
      </c>
      <c r="L571">
        <v>8.7790000000000003E-3</v>
      </c>
      <c r="M571">
        <v>-1.1779999999999999</v>
      </c>
      <c r="N571">
        <v>-0.30380000000000001</v>
      </c>
      <c r="O571">
        <v>0.63429999999999997</v>
      </c>
      <c r="P571">
        <v>30001</v>
      </c>
      <c r="Q571">
        <v>120000</v>
      </c>
    </row>
    <row r="572" spans="9:17" x14ac:dyDescent="0.25">
      <c r="I572" t="s">
        <v>1116</v>
      </c>
      <c r="J572">
        <v>-0.63370000000000004</v>
      </c>
      <c r="K572">
        <v>0.40710000000000002</v>
      </c>
      <c r="L572">
        <v>5.9280000000000001E-3</v>
      </c>
      <c r="M572">
        <v>-1.42</v>
      </c>
      <c r="N572">
        <v>-0.63959999999999995</v>
      </c>
      <c r="O572">
        <v>0.18659999999999999</v>
      </c>
      <c r="P572">
        <v>30001</v>
      </c>
      <c r="Q572">
        <v>120000</v>
      </c>
    </row>
    <row r="573" spans="9:17" x14ac:dyDescent="0.25">
      <c r="I573" t="s">
        <v>1117</v>
      </c>
      <c r="J573">
        <v>-0.14130000000000001</v>
      </c>
      <c r="K573">
        <v>0.54530000000000001</v>
      </c>
      <c r="L573">
        <v>1.0290000000000001E-2</v>
      </c>
      <c r="M573">
        <v>-1.157</v>
      </c>
      <c r="N573">
        <v>-0.16259999999999999</v>
      </c>
      <c r="O573">
        <v>0.99170000000000003</v>
      </c>
      <c r="P573">
        <v>30001</v>
      </c>
      <c r="Q573">
        <v>120000</v>
      </c>
    </row>
    <row r="574" spans="9:17" x14ac:dyDescent="0.25">
      <c r="I574" t="s">
        <v>1118</v>
      </c>
      <c r="J574">
        <v>-0.97199999999999998</v>
      </c>
      <c r="K574">
        <v>0.60740000000000005</v>
      </c>
      <c r="L574">
        <v>9.6179999999999998E-3</v>
      </c>
      <c r="M574">
        <v>-2.1779999999999999</v>
      </c>
      <c r="N574">
        <v>-0.9667</v>
      </c>
      <c r="O574">
        <v>0.2089</v>
      </c>
      <c r="P574">
        <v>30001</v>
      </c>
      <c r="Q574">
        <v>120000</v>
      </c>
    </row>
    <row r="575" spans="9:17" x14ac:dyDescent="0.25">
      <c r="I575" t="s">
        <v>1119</v>
      </c>
      <c r="J575">
        <v>-6.8379999999999996E-2</v>
      </c>
      <c r="K575">
        <v>0.4708</v>
      </c>
      <c r="L575">
        <v>5.633E-3</v>
      </c>
      <c r="M575">
        <v>-0.98680000000000001</v>
      </c>
      <c r="N575">
        <v>-7.0309999999999997E-2</v>
      </c>
      <c r="O575">
        <v>0.86280000000000001</v>
      </c>
      <c r="P575">
        <v>30001</v>
      </c>
      <c r="Q575">
        <v>120000</v>
      </c>
    </row>
    <row r="576" spans="9:17" x14ac:dyDescent="0.25">
      <c r="I576" t="s">
        <v>1120</v>
      </c>
      <c r="J576">
        <v>0.3962</v>
      </c>
      <c r="K576">
        <v>0.55520000000000003</v>
      </c>
      <c r="L576">
        <v>8.7589999999999994E-3</v>
      </c>
      <c r="M576">
        <v>-0.70820000000000005</v>
      </c>
      <c r="N576">
        <v>0.3992</v>
      </c>
      <c r="O576">
        <v>1.478</v>
      </c>
      <c r="P576">
        <v>30001</v>
      </c>
      <c r="Q576">
        <v>120000</v>
      </c>
    </row>
    <row r="577" spans="9:17" x14ac:dyDescent="0.25">
      <c r="I577" t="s">
        <v>1121</v>
      </c>
      <c r="J577">
        <v>0.40289999999999998</v>
      </c>
      <c r="K577">
        <v>0.42</v>
      </c>
      <c r="L577">
        <v>5.3680000000000004E-3</v>
      </c>
      <c r="M577">
        <v>-0.4194</v>
      </c>
      <c r="N577">
        <v>0.4007</v>
      </c>
      <c r="O577">
        <v>1.238</v>
      </c>
      <c r="P577">
        <v>30001</v>
      </c>
      <c r="Q577">
        <v>120000</v>
      </c>
    </row>
    <row r="578" spans="9:17" x14ac:dyDescent="0.25">
      <c r="I578" t="s">
        <v>1122</v>
      </c>
      <c r="J578">
        <v>-0.70399999999999996</v>
      </c>
      <c r="K578">
        <v>0.55149999999999999</v>
      </c>
      <c r="L578">
        <v>8.3909999999999992E-3</v>
      </c>
      <c r="M578">
        <v>-1.7869999999999999</v>
      </c>
      <c r="N578">
        <v>-0.70389999999999997</v>
      </c>
      <c r="O578">
        <v>0.377</v>
      </c>
      <c r="P578">
        <v>30001</v>
      </c>
      <c r="Q578">
        <v>120000</v>
      </c>
    </row>
    <row r="579" spans="9:17" x14ac:dyDescent="0.25">
      <c r="I579" t="s">
        <v>1123</v>
      </c>
      <c r="J579">
        <v>0.1711</v>
      </c>
      <c r="K579">
        <v>0.52149999999999996</v>
      </c>
      <c r="L579">
        <v>6.9170000000000004E-3</v>
      </c>
      <c r="M579">
        <v>-0.85489999999999999</v>
      </c>
      <c r="N579">
        <v>0.16700000000000001</v>
      </c>
      <c r="O579">
        <v>1.204</v>
      </c>
      <c r="P579">
        <v>30001</v>
      </c>
      <c r="Q579">
        <v>120000</v>
      </c>
    </row>
    <row r="580" spans="9:17" x14ac:dyDescent="0.25">
      <c r="I580" t="s">
        <v>1124</v>
      </c>
      <c r="J580">
        <v>0.25740000000000002</v>
      </c>
      <c r="K580">
        <v>0.35539999999999999</v>
      </c>
      <c r="L580">
        <v>4.5859999999999998E-3</v>
      </c>
      <c r="M580">
        <v>-0.42780000000000001</v>
      </c>
      <c r="N580">
        <v>0.25069999999999998</v>
      </c>
      <c r="O580">
        <v>0.97419999999999995</v>
      </c>
      <c r="P580">
        <v>30001</v>
      </c>
      <c r="Q580">
        <v>120000</v>
      </c>
    </row>
    <row r="581" spans="9:17" x14ac:dyDescent="0.25">
      <c r="I581" t="s">
        <v>1125</v>
      </c>
      <c r="J581">
        <v>0.26150000000000001</v>
      </c>
      <c r="K581">
        <v>0.6109</v>
      </c>
      <c r="L581">
        <v>8.7139999999999995E-3</v>
      </c>
      <c r="M581">
        <v>-0.92959999999999998</v>
      </c>
      <c r="N581">
        <v>0.248</v>
      </c>
      <c r="O581">
        <v>1.5049999999999999</v>
      </c>
      <c r="P581">
        <v>30001</v>
      </c>
      <c r="Q581">
        <v>120000</v>
      </c>
    </row>
    <row r="582" spans="9:17" x14ac:dyDescent="0.25">
      <c r="I582" t="s">
        <v>1126</v>
      </c>
      <c r="J582">
        <v>0.39069999999999999</v>
      </c>
      <c r="K582">
        <v>0.39450000000000002</v>
      </c>
      <c r="L582">
        <v>4.9040000000000004E-3</v>
      </c>
      <c r="M582">
        <v>-0.38819999999999999</v>
      </c>
      <c r="N582">
        <v>0.39100000000000001</v>
      </c>
      <c r="O582">
        <v>1.169</v>
      </c>
      <c r="P582">
        <v>30001</v>
      </c>
      <c r="Q582">
        <v>120000</v>
      </c>
    </row>
    <row r="583" spans="9:17" x14ac:dyDescent="0.25">
      <c r="I583" t="s">
        <v>1127</v>
      </c>
      <c r="J583">
        <v>-1.014E-2</v>
      </c>
      <c r="K583">
        <v>0.52370000000000005</v>
      </c>
      <c r="L583">
        <v>7.5339999999999999E-3</v>
      </c>
      <c r="M583">
        <v>-1.073</v>
      </c>
      <c r="N583" s="37">
        <v>-5.4850000000000005E-4</v>
      </c>
      <c r="O583">
        <v>0.9899</v>
      </c>
      <c r="P583">
        <v>30001</v>
      </c>
      <c r="Q583">
        <v>120000</v>
      </c>
    </row>
    <row r="584" spans="9:17" x14ac:dyDescent="0.25">
      <c r="I584" t="s">
        <v>1128</v>
      </c>
      <c r="J584">
        <v>-0.14019999999999999</v>
      </c>
      <c r="K584">
        <v>0.4652</v>
      </c>
      <c r="L584">
        <v>6.0109999999999999E-3</v>
      </c>
      <c r="M584">
        <v>-1.0649999999999999</v>
      </c>
      <c r="N584">
        <v>-0.13619999999999999</v>
      </c>
      <c r="O584">
        <v>0.76529999999999998</v>
      </c>
      <c r="P584">
        <v>30001</v>
      </c>
      <c r="Q584">
        <v>120000</v>
      </c>
    </row>
    <row r="585" spans="9:17" x14ac:dyDescent="0.25">
      <c r="I585" t="s">
        <v>1129</v>
      </c>
      <c r="J585">
        <v>-8.9639999999999997E-2</v>
      </c>
      <c r="K585">
        <v>0.61980000000000002</v>
      </c>
      <c r="L585">
        <v>9.0620000000000006E-3</v>
      </c>
      <c r="M585">
        <v>-1.383</v>
      </c>
      <c r="N585">
        <v>-6.2759999999999996E-2</v>
      </c>
      <c r="O585">
        <v>1.077</v>
      </c>
      <c r="P585">
        <v>30001</v>
      </c>
      <c r="Q585">
        <v>120000</v>
      </c>
    </row>
    <row r="586" spans="9:17" x14ac:dyDescent="0.25">
      <c r="I586" t="s">
        <v>1130</v>
      </c>
      <c r="J586">
        <v>-0.43890000000000001</v>
      </c>
      <c r="K586">
        <v>0.4118</v>
      </c>
      <c r="L586">
        <v>6.313E-3</v>
      </c>
      <c r="M586">
        <v>-1.2470000000000001</v>
      </c>
      <c r="N586">
        <v>-0.44090000000000001</v>
      </c>
      <c r="O586">
        <v>0.37030000000000002</v>
      </c>
      <c r="P586">
        <v>30001</v>
      </c>
      <c r="Q586">
        <v>120000</v>
      </c>
    </row>
    <row r="587" spans="9:17" x14ac:dyDescent="0.25">
      <c r="I587" t="s">
        <v>1131</v>
      </c>
      <c r="J587">
        <v>-0.63200000000000001</v>
      </c>
      <c r="K587">
        <v>0.46350000000000002</v>
      </c>
      <c r="L587">
        <v>5.6059999999999999E-3</v>
      </c>
      <c r="M587">
        <v>-1.5589999999999999</v>
      </c>
      <c r="N587">
        <v>-0.62949999999999995</v>
      </c>
      <c r="O587">
        <v>0.26960000000000001</v>
      </c>
      <c r="P587">
        <v>30001</v>
      </c>
      <c r="Q587">
        <v>120000</v>
      </c>
    </row>
    <row r="588" spans="9:17" x14ac:dyDescent="0.25">
      <c r="I588" t="s">
        <v>1132</v>
      </c>
      <c r="J588">
        <v>0.73529999999999995</v>
      </c>
      <c r="K588">
        <v>0.45129999999999998</v>
      </c>
      <c r="L588">
        <v>7.4279999999999997E-3</v>
      </c>
      <c r="M588">
        <v>-0.14949999999999999</v>
      </c>
      <c r="N588">
        <v>0.73780000000000001</v>
      </c>
      <c r="O588">
        <v>1.627</v>
      </c>
      <c r="P588">
        <v>30001</v>
      </c>
      <c r="Q588">
        <v>120000</v>
      </c>
    </row>
    <row r="589" spans="9:17" x14ac:dyDescent="0.25">
      <c r="I589" t="s">
        <v>1133</v>
      </c>
      <c r="J589">
        <v>0.56659999999999999</v>
      </c>
      <c r="K589">
        <v>0.60980000000000001</v>
      </c>
      <c r="L589">
        <v>1.183E-2</v>
      </c>
      <c r="M589">
        <v>-0.69330000000000003</v>
      </c>
      <c r="N589">
        <v>0.58150000000000002</v>
      </c>
      <c r="O589">
        <v>1.7350000000000001</v>
      </c>
      <c r="P589">
        <v>30001</v>
      </c>
      <c r="Q589">
        <v>120000</v>
      </c>
    </row>
    <row r="590" spans="9:17" x14ac:dyDescent="0.25">
      <c r="I590" t="s">
        <v>1134</v>
      </c>
      <c r="J590">
        <v>1.3469999999999999E-2</v>
      </c>
      <c r="K590">
        <v>0.3422</v>
      </c>
      <c r="L590">
        <v>4.8339999999999998E-3</v>
      </c>
      <c r="M590">
        <v>-0.65739999999999998</v>
      </c>
      <c r="N590">
        <v>1.255E-2</v>
      </c>
      <c r="O590">
        <v>0.69599999999999995</v>
      </c>
      <c r="P590">
        <v>30001</v>
      </c>
      <c r="Q590">
        <v>120000</v>
      </c>
    </row>
    <row r="591" spans="9:17" x14ac:dyDescent="0.25">
      <c r="I591" t="s">
        <v>1135</v>
      </c>
      <c r="J591">
        <v>0.26100000000000001</v>
      </c>
      <c r="K591">
        <v>0.33450000000000002</v>
      </c>
      <c r="L591">
        <v>4.4850000000000003E-3</v>
      </c>
      <c r="M591">
        <v>-0.38579999999999998</v>
      </c>
      <c r="N591">
        <v>0.25490000000000002</v>
      </c>
      <c r="O591">
        <v>0.93310000000000004</v>
      </c>
      <c r="P591">
        <v>30001</v>
      </c>
      <c r="Q591">
        <v>120000</v>
      </c>
    </row>
    <row r="592" spans="9:17" x14ac:dyDescent="0.25">
      <c r="I592" t="s">
        <v>1136</v>
      </c>
      <c r="J592">
        <v>0.30480000000000002</v>
      </c>
      <c r="K592">
        <v>0.47120000000000001</v>
      </c>
      <c r="L592">
        <v>5.999E-3</v>
      </c>
      <c r="M592">
        <v>-0.58660000000000001</v>
      </c>
      <c r="N592">
        <v>0.2868</v>
      </c>
      <c r="O592">
        <v>1.2889999999999999</v>
      </c>
      <c r="P592">
        <v>30001</v>
      </c>
      <c r="Q592">
        <v>120000</v>
      </c>
    </row>
    <row r="593" spans="9:17" x14ac:dyDescent="0.25">
      <c r="I593" t="s">
        <v>1137</v>
      </c>
      <c r="J593">
        <v>0.1125</v>
      </c>
      <c r="K593">
        <v>0.39689999999999998</v>
      </c>
      <c r="L593">
        <v>4.7889999999999999E-3</v>
      </c>
      <c r="M593">
        <v>-0.67120000000000002</v>
      </c>
      <c r="N593">
        <v>0.1132</v>
      </c>
      <c r="O593">
        <v>0.89780000000000004</v>
      </c>
      <c r="P593">
        <v>30001</v>
      </c>
      <c r="Q593">
        <v>120000</v>
      </c>
    </row>
    <row r="594" spans="9:17" x14ac:dyDescent="0.25">
      <c r="I594" t="s">
        <v>1138</v>
      </c>
      <c r="J594">
        <v>0.3397</v>
      </c>
      <c r="K594">
        <v>0.40250000000000002</v>
      </c>
      <c r="L594">
        <v>5.4149999999999997E-3</v>
      </c>
      <c r="M594">
        <v>-0.43509999999999999</v>
      </c>
      <c r="N594">
        <v>0.33</v>
      </c>
      <c r="O594">
        <v>1.1499999999999999</v>
      </c>
      <c r="P594">
        <v>30001</v>
      </c>
      <c r="Q594">
        <v>120000</v>
      </c>
    </row>
    <row r="595" spans="9:17" x14ac:dyDescent="0.25">
      <c r="I595" t="s">
        <v>1139</v>
      </c>
      <c r="J595">
        <v>0.72460000000000002</v>
      </c>
      <c r="K595">
        <v>0.47970000000000002</v>
      </c>
      <c r="L595">
        <v>7.9290000000000003E-3</v>
      </c>
      <c r="M595">
        <v>-0.20699999999999999</v>
      </c>
      <c r="N595">
        <v>0.72509999999999997</v>
      </c>
      <c r="O595">
        <v>1.681</v>
      </c>
      <c r="P595">
        <v>30001</v>
      </c>
      <c r="Q595">
        <v>120000</v>
      </c>
    </row>
    <row r="596" spans="9:17" x14ac:dyDescent="0.25">
      <c r="I596" t="s">
        <v>1140</v>
      </c>
      <c r="J596">
        <v>0.92810000000000004</v>
      </c>
      <c r="K596">
        <v>0.49009999999999998</v>
      </c>
      <c r="L596">
        <v>7.6790000000000001E-3</v>
      </c>
      <c r="M596">
        <v>-4.5529999999999998E-3</v>
      </c>
      <c r="N596">
        <v>0.91590000000000005</v>
      </c>
      <c r="O596">
        <v>1.9219999999999999</v>
      </c>
      <c r="P596">
        <v>30001</v>
      </c>
      <c r="Q596">
        <v>120000</v>
      </c>
    </row>
    <row r="597" spans="9:17" x14ac:dyDescent="0.25">
      <c r="I597" t="s">
        <v>1141</v>
      </c>
      <c r="J597">
        <v>0.60040000000000004</v>
      </c>
      <c r="K597">
        <v>0.48630000000000001</v>
      </c>
      <c r="L597">
        <v>6.9969999999999997E-3</v>
      </c>
      <c r="M597">
        <v>-0.35170000000000001</v>
      </c>
      <c r="N597">
        <v>0.60009999999999997</v>
      </c>
      <c r="O597">
        <v>1.5549999999999999</v>
      </c>
      <c r="P597">
        <v>30001</v>
      </c>
      <c r="Q597">
        <v>120000</v>
      </c>
    </row>
    <row r="598" spans="9:17" x14ac:dyDescent="0.25">
      <c r="I598" t="s">
        <v>1142</v>
      </c>
      <c r="J598">
        <v>1.0429999999999999</v>
      </c>
      <c r="K598">
        <v>0.60629999999999995</v>
      </c>
      <c r="L598">
        <v>1.106E-2</v>
      </c>
      <c r="M598">
        <v>-0.13220000000000001</v>
      </c>
      <c r="N598">
        <v>1.0349999999999999</v>
      </c>
      <c r="O598">
        <v>2.266</v>
      </c>
      <c r="P598">
        <v>30001</v>
      </c>
      <c r="Q598">
        <v>120000</v>
      </c>
    </row>
    <row r="599" spans="9:17" x14ac:dyDescent="0.25">
      <c r="I599" t="s">
        <v>1143</v>
      </c>
      <c r="J599">
        <v>1.1359999999999999</v>
      </c>
      <c r="K599">
        <v>0.60419999999999996</v>
      </c>
      <c r="L599">
        <v>1.089E-2</v>
      </c>
      <c r="M599">
        <v>-2.605E-2</v>
      </c>
      <c r="N599">
        <v>1.1240000000000001</v>
      </c>
      <c r="O599">
        <v>2.3439999999999999</v>
      </c>
      <c r="P599">
        <v>30001</v>
      </c>
      <c r="Q599">
        <v>120000</v>
      </c>
    </row>
    <row r="600" spans="9:17" x14ac:dyDescent="0.25">
      <c r="I600" t="s">
        <v>1144</v>
      </c>
      <c r="J600">
        <v>1.4219999999999999</v>
      </c>
      <c r="K600">
        <v>0.74</v>
      </c>
      <c r="L600">
        <v>1.515E-2</v>
      </c>
      <c r="M600">
        <v>-1.431E-2</v>
      </c>
      <c r="N600">
        <v>1.417</v>
      </c>
      <c r="O600">
        <v>2.8839999999999999</v>
      </c>
      <c r="P600">
        <v>30001</v>
      </c>
      <c r="Q600">
        <v>120000</v>
      </c>
    </row>
    <row r="601" spans="9:17" x14ac:dyDescent="0.25">
      <c r="I601" t="s">
        <v>1145</v>
      </c>
      <c r="J601">
        <v>-0.45229999999999998</v>
      </c>
      <c r="K601">
        <v>0.63739999999999997</v>
      </c>
      <c r="L601">
        <v>1.1509999999999999E-2</v>
      </c>
      <c r="M601">
        <v>-1.6870000000000001</v>
      </c>
      <c r="N601">
        <v>-0.4627</v>
      </c>
      <c r="O601">
        <v>0.82640000000000002</v>
      </c>
      <c r="P601">
        <v>30001</v>
      </c>
      <c r="Q601">
        <v>120000</v>
      </c>
    </row>
    <row r="602" spans="9:17" x14ac:dyDescent="0.25">
      <c r="I602" t="s">
        <v>1146</v>
      </c>
      <c r="J602">
        <v>2.1779999999999999</v>
      </c>
      <c r="K602">
        <v>1.0740000000000001</v>
      </c>
      <c r="L602">
        <v>2.9319999999999999E-2</v>
      </c>
      <c r="M602">
        <v>0.12479999999999999</v>
      </c>
      <c r="N602">
        <v>2.1669999999999998</v>
      </c>
      <c r="O602">
        <v>4.3600000000000003</v>
      </c>
      <c r="P602">
        <v>30001</v>
      </c>
      <c r="Q602">
        <v>120000</v>
      </c>
    </row>
    <row r="603" spans="9:17" x14ac:dyDescent="0.25">
      <c r="I603" t="s">
        <v>1147</v>
      </c>
      <c r="J603">
        <v>0.84560000000000002</v>
      </c>
      <c r="K603">
        <v>0.5776</v>
      </c>
      <c r="L603">
        <v>8.9060000000000007E-3</v>
      </c>
      <c r="M603">
        <v>-0.29110000000000003</v>
      </c>
      <c r="N603">
        <v>0.84519999999999995</v>
      </c>
      <c r="O603">
        <v>1.992</v>
      </c>
      <c r="P603">
        <v>30001</v>
      </c>
      <c r="Q603">
        <v>120000</v>
      </c>
    </row>
    <row r="604" spans="9:17" x14ac:dyDescent="0.25">
      <c r="I604" t="s">
        <v>1148</v>
      </c>
      <c r="J604">
        <v>1.4</v>
      </c>
      <c r="K604">
        <v>0.48659999999999998</v>
      </c>
      <c r="L604">
        <v>9.3069999999999993E-3</v>
      </c>
      <c r="M604">
        <v>0.4526</v>
      </c>
      <c r="N604">
        <v>1.3959999999999999</v>
      </c>
      <c r="O604">
        <v>2.3679999999999999</v>
      </c>
      <c r="P604">
        <v>30001</v>
      </c>
      <c r="Q604">
        <v>120000</v>
      </c>
    </row>
    <row r="605" spans="9:17" x14ac:dyDescent="0.25">
      <c r="I605" t="s">
        <v>1149</v>
      </c>
      <c r="J605">
        <v>1.4379999999999999</v>
      </c>
      <c r="K605">
        <v>0.6139</v>
      </c>
      <c r="L605">
        <v>1.346E-2</v>
      </c>
      <c r="M605">
        <v>0.24010000000000001</v>
      </c>
      <c r="N605">
        <v>1.429</v>
      </c>
      <c r="O605">
        <v>2.68</v>
      </c>
      <c r="P605">
        <v>30001</v>
      </c>
      <c r="Q605">
        <v>120000</v>
      </c>
    </row>
    <row r="606" spans="9:17" x14ac:dyDescent="0.25">
      <c r="I606" t="s">
        <v>1150</v>
      </c>
      <c r="J606">
        <v>1.161</v>
      </c>
      <c r="K606">
        <v>0.77270000000000005</v>
      </c>
      <c r="L606">
        <v>1.5720000000000001E-2</v>
      </c>
      <c r="M606">
        <v>-0.29830000000000001</v>
      </c>
      <c r="N606">
        <v>1.139</v>
      </c>
      <c r="O606">
        <v>2.7629999999999999</v>
      </c>
      <c r="P606">
        <v>30001</v>
      </c>
      <c r="Q606">
        <v>120000</v>
      </c>
    </row>
    <row r="607" spans="9:17" x14ac:dyDescent="0.25">
      <c r="I607" t="s">
        <v>1151</v>
      </c>
      <c r="J607">
        <v>-0.1918</v>
      </c>
      <c r="K607">
        <v>0.46250000000000002</v>
      </c>
      <c r="L607">
        <v>7.2719999999999998E-3</v>
      </c>
      <c r="M607">
        <v>-1.0940000000000001</v>
      </c>
      <c r="N607">
        <v>-0.19289999999999999</v>
      </c>
      <c r="O607">
        <v>0.71889999999999998</v>
      </c>
      <c r="P607">
        <v>30001</v>
      </c>
      <c r="Q607">
        <v>120000</v>
      </c>
    </row>
    <row r="608" spans="9:17" x14ac:dyDescent="0.25">
      <c r="I608" t="s">
        <v>1152</v>
      </c>
      <c r="J608">
        <v>-0.39419999999999999</v>
      </c>
      <c r="K608">
        <v>0.37230000000000002</v>
      </c>
      <c r="L608">
        <v>4.5079999999999999E-3</v>
      </c>
      <c r="M608">
        <v>-1.2090000000000001</v>
      </c>
      <c r="N608">
        <v>-0.35489999999999999</v>
      </c>
      <c r="O608">
        <v>0.21479999999999999</v>
      </c>
      <c r="P608">
        <v>30001</v>
      </c>
      <c r="Q608">
        <v>120000</v>
      </c>
    </row>
    <row r="609" spans="9:17" x14ac:dyDescent="0.25">
      <c r="I609" t="s">
        <v>1153</v>
      </c>
      <c r="J609">
        <v>-0.25969999999999999</v>
      </c>
      <c r="K609">
        <v>0.3241</v>
      </c>
      <c r="L609">
        <v>4.3540000000000002E-3</v>
      </c>
      <c r="M609">
        <v>-0.94220000000000004</v>
      </c>
      <c r="N609">
        <v>-0.24349999999999999</v>
      </c>
      <c r="O609">
        <v>0.32929999999999998</v>
      </c>
      <c r="P609">
        <v>30001</v>
      </c>
      <c r="Q609">
        <v>120000</v>
      </c>
    </row>
    <row r="610" spans="9:17" x14ac:dyDescent="0.25">
      <c r="I610" t="s">
        <v>1154</v>
      </c>
      <c r="J610">
        <v>-8.5459999999999994E-2</v>
      </c>
      <c r="K610">
        <v>0.36030000000000001</v>
      </c>
      <c r="L610">
        <v>4.3140000000000001E-3</v>
      </c>
      <c r="M610">
        <v>-0.80769999999999997</v>
      </c>
      <c r="N610">
        <v>-8.4489999999999996E-2</v>
      </c>
      <c r="O610">
        <v>0.63</v>
      </c>
      <c r="P610">
        <v>30001</v>
      </c>
      <c r="Q610">
        <v>120000</v>
      </c>
    </row>
    <row r="611" spans="9:17" x14ac:dyDescent="0.25">
      <c r="I611" t="s">
        <v>1155</v>
      </c>
      <c r="J611">
        <v>-0.16320000000000001</v>
      </c>
      <c r="K611">
        <v>0.35349999999999998</v>
      </c>
      <c r="L611">
        <v>4.4159999999999998E-3</v>
      </c>
      <c r="M611">
        <v>-0.89119999999999999</v>
      </c>
      <c r="N611">
        <v>-0.1552</v>
      </c>
      <c r="O611">
        <v>0.51639999999999997</v>
      </c>
      <c r="P611">
        <v>30001</v>
      </c>
      <c r="Q611">
        <v>120000</v>
      </c>
    </row>
    <row r="612" spans="9:17" x14ac:dyDescent="0.25">
      <c r="I612" t="s">
        <v>1156</v>
      </c>
      <c r="J612">
        <v>-6.2190000000000002E-2</v>
      </c>
      <c r="K612">
        <v>0.30249999999999999</v>
      </c>
      <c r="L612">
        <v>4.3740000000000003E-3</v>
      </c>
      <c r="M612">
        <v>-0.6653</v>
      </c>
      <c r="N612">
        <v>-5.8610000000000002E-2</v>
      </c>
      <c r="O612">
        <v>0.52710000000000001</v>
      </c>
      <c r="P612">
        <v>30001</v>
      </c>
      <c r="Q612">
        <v>120000</v>
      </c>
    </row>
    <row r="613" spans="9:17" x14ac:dyDescent="0.25">
      <c r="I613" t="s">
        <v>1157</v>
      </c>
      <c r="J613">
        <v>-2.4340000000000001E-2</v>
      </c>
      <c r="K613">
        <v>0.28889999999999999</v>
      </c>
      <c r="L613">
        <v>4.0980000000000001E-3</v>
      </c>
      <c r="M613">
        <v>-0.59750000000000003</v>
      </c>
      <c r="N613">
        <v>-2.163E-2</v>
      </c>
      <c r="O613">
        <v>0.53390000000000004</v>
      </c>
      <c r="P613">
        <v>30001</v>
      </c>
      <c r="Q613">
        <v>120000</v>
      </c>
    </row>
    <row r="614" spans="9:17" x14ac:dyDescent="0.25">
      <c r="I614" t="s">
        <v>1158</v>
      </c>
      <c r="J614">
        <v>-0.15759999999999999</v>
      </c>
      <c r="K614">
        <v>0.31890000000000002</v>
      </c>
      <c r="L614">
        <v>4.7860000000000003E-3</v>
      </c>
      <c r="M614">
        <v>-0.80969999999999998</v>
      </c>
      <c r="N614">
        <v>-0.14949999999999999</v>
      </c>
      <c r="O614">
        <v>0.44900000000000001</v>
      </c>
      <c r="P614">
        <v>30001</v>
      </c>
      <c r="Q614">
        <v>120000</v>
      </c>
    </row>
    <row r="615" spans="9:17" x14ac:dyDescent="0.25">
      <c r="I615" t="s">
        <v>1159</v>
      </c>
      <c r="J615">
        <v>-0.16700000000000001</v>
      </c>
      <c r="K615">
        <v>0.3271</v>
      </c>
      <c r="L615">
        <v>4.9880000000000002E-3</v>
      </c>
      <c r="M615">
        <v>-0.82040000000000002</v>
      </c>
      <c r="N615">
        <v>-0.1641</v>
      </c>
      <c r="O615">
        <v>0.46479999999999999</v>
      </c>
      <c r="P615">
        <v>30001</v>
      </c>
      <c r="Q615">
        <v>120000</v>
      </c>
    </row>
    <row r="616" spans="9:17" x14ac:dyDescent="0.25">
      <c r="I616" t="s">
        <v>1160</v>
      </c>
      <c r="J616">
        <v>-0.6502</v>
      </c>
      <c r="K616">
        <v>0.41710000000000003</v>
      </c>
      <c r="L616">
        <v>7.1980000000000004E-3</v>
      </c>
      <c r="M616">
        <v>-1.4850000000000001</v>
      </c>
      <c r="N616">
        <v>-0.64710000000000001</v>
      </c>
      <c r="O616">
        <v>0.1542</v>
      </c>
      <c r="P616">
        <v>30001</v>
      </c>
      <c r="Q616">
        <v>120000</v>
      </c>
    </row>
    <row r="617" spans="9:17" x14ac:dyDescent="0.25">
      <c r="I617" t="s">
        <v>1161</v>
      </c>
      <c r="J617">
        <v>-1.24</v>
      </c>
      <c r="K617">
        <v>0.65629999999999999</v>
      </c>
      <c r="L617">
        <v>1.3010000000000001E-2</v>
      </c>
      <c r="M617">
        <v>-2.6160000000000001</v>
      </c>
      <c r="N617">
        <v>-1.2010000000000001</v>
      </c>
      <c r="O617">
        <v>-5.2380000000000003E-2</v>
      </c>
      <c r="P617">
        <v>30001</v>
      </c>
      <c r="Q617">
        <v>120000</v>
      </c>
    </row>
    <row r="618" spans="9:17" x14ac:dyDescent="0.25">
      <c r="I618" t="s">
        <v>1162</v>
      </c>
      <c r="J618">
        <v>-0.50929999999999997</v>
      </c>
      <c r="K618">
        <v>0.55389999999999995</v>
      </c>
      <c r="L618">
        <v>1.035E-2</v>
      </c>
      <c r="M618">
        <v>-1.532</v>
      </c>
      <c r="N618">
        <v>-0.53449999999999998</v>
      </c>
      <c r="O618">
        <v>0.66410000000000002</v>
      </c>
      <c r="P618">
        <v>30001</v>
      </c>
      <c r="Q618">
        <v>120000</v>
      </c>
    </row>
    <row r="619" spans="9:17" x14ac:dyDescent="0.25">
      <c r="I619" t="s">
        <v>1163</v>
      </c>
      <c r="J619">
        <v>-0.48230000000000001</v>
      </c>
      <c r="K619">
        <v>0.54459999999999997</v>
      </c>
      <c r="L619">
        <v>1.061E-2</v>
      </c>
      <c r="M619">
        <v>-1.484</v>
      </c>
      <c r="N619">
        <v>-0.5071</v>
      </c>
      <c r="O619">
        <v>0.66200000000000003</v>
      </c>
      <c r="P619">
        <v>30001</v>
      </c>
      <c r="Q619">
        <v>120000</v>
      </c>
    </row>
    <row r="620" spans="9:17" x14ac:dyDescent="0.25">
      <c r="I620" t="s">
        <v>1164</v>
      </c>
      <c r="J620">
        <v>-0.55869999999999997</v>
      </c>
      <c r="K620">
        <v>0.44829999999999998</v>
      </c>
      <c r="L620">
        <v>9.0840000000000001E-3</v>
      </c>
      <c r="M620">
        <v>-1.421</v>
      </c>
      <c r="N620">
        <v>-0.56659999999999999</v>
      </c>
      <c r="O620">
        <v>0.3473</v>
      </c>
      <c r="P620">
        <v>30001</v>
      </c>
      <c r="Q620">
        <v>120000</v>
      </c>
    </row>
    <row r="621" spans="9:17" x14ac:dyDescent="0.25">
      <c r="I621" t="s">
        <v>1165</v>
      </c>
      <c r="J621">
        <v>-0.89670000000000005</v>
      </c>
      <c r="K621">
        <v>0.39800000000000002</v>
      </c>
      <c r="L621">
        <v>6.3330000000000001E-3</v>
      </c>
      <c r="M621">
        <v>-1.6719999999999999</v>
      </c>
      <c r="N621">
        <v>-0.90059999999999996</v>
      </c>
      <c r="O621">
        <v>-0.1028</v>
      </c>
      <c r="P621">
        <v>30001</v>
      </c>
      <c r="Q621">
        <v>120000</v>
      </c>
    </row>
    <row r="622" spans="9:17" x14ac:dyDescent="0.25">
      <c r="I622" t="s">
        <v>1166</v>
      </c>
      <c r="J622">
        <v>-0.4042</v>
      </c>
      <c r="K622">
        <v>0.53620000000000001</v>
      </c>
      <c r="L622">
        <v>1.0670000000000001E-2</v>
      </c>
      <c r="M622">
        <v>-1.403</v>
      </c>
      <c r="N622">
        <v>-0.4264</v>
      </c>
      <c r="O622">
        <v>0.70540000000000003</v>
      </c>
      <c r="P622">
        <v>30001</v>
      </c>
      <c r="Q622">
        <v>120000</v>
      </c>
    </row>
    <row r="623" spans="9:17" x14ac:dyDescent="0.25">
      <c r="I623" t="s">
        <v>1167</v>
      </c>
      <c r="J623">
        <v>-1.2350000000000001</v>
      </c>
      <c r="K623">
        <v>0.60729999999999995</v>
      </c>
      <c r="L623">
        <v>1.0240000000000001E-2</v>
      </c>
      <c r="M623">
        <v>-2.4369999999999998</v>
      </c>
      <c r="N623">
        <v>-1.228</v>
      </c>
      <c r="O623">
        <v>-5.629E-2</v>
      </c>
      <c r="P623">
        <v>30001</v>
      </c>
      <c r="Q623">
        <v>120000</v>
      </c>
    </row>
    <row r="624" spans="9:17" x14ac:dyDescent="0.25">
      <c r="I624" t="s">
        <v>1168</v>
      </c>
      <c r="J624">
        <v>-0.33129999999999998</v>
      </c>
      <c r="K624">
        <v>0.46460000000000001</v>
      </c>
      <c r="L624">
        <v>6.2750000000000002E-3</v>
      </c>
      <c r="M624">
        <v>-1.2549999999999999</v>
      </c>
      <c r="N624">
        <v>-0.33129999999999998</v>
      </c>
      <c r="O624">
        <v>0.57840000000000003</v>
      </c>
      <c r="P624">
        <v>30001</v>
      </c>
      <c r="Q624">
        <v>120000</v>
      </c>
    </row>
    <row r="625" spans="9:17" x14ac:dyDescent="0.25">
      <c r="I625" t="s">
        <v>1169</v>
      </c>
      <c r="J625">
        <v>0.13320000000000001</v>
      </c>
      <c r="K625">
        <v>0.55220000000000002</v>
      </c>
      <c r="L625">
        <v>9.3530000000000002E-3</v>
      </c>
      <c r="M625">
        <v>-0.95479999999999998</v>
      </c>
      <c r="N625">
        <v>0.13600000000000001</v>
      </c>
      <c r="O625">
        <v>1.202</v>
      </c>
      <c r="P625">
        <v>30001</v>
      </c>
      <c r="Q625">
        <v>120000</v>
      </c>
    </row>
    <row r="626" spans="9:17" x14ac:dyDescent="0.25">
      <c r="I626" t="s">
        <v>1170</v>
      </c>
      <c r="J626">
        <v>0.14000000000000001</v>
      </c>
      <c r="K626">
        <v>0.41299999999999998</v>
      </c>
      <c r="L626">
        <v>5.8869999999999999E-3</v>
      </c>
      <c r="M626">
        <v>-0.6895</v>
      </c>
      <c r="N626">
        <v>0.14580000000000001</v>
      </c>
      <c r="O626">
        <v>0.94010000000000005</v>
      </c>
      <c r="P626">
        <v>30001</v>
      </c>
      <c r="Q626">
        <v>120000</v>
      </c>
    </row>
    <row r="627" spans="9:17" x14ac:dyDescent="0.25">
      <c r="I627" t="s">
        <v>1171</v>
      </c>
      <c r="J627">
        <v>-0.96699999999999997</v>
      </c>
      <c r="K627">
        <v>0.54679999999999995</v>
      </c>
      <c r="L627">
        <v>9.0189999999999992E-3</v>
      </c>
      <c r="M627">
        <v>-2.056</v>
      </c>
      <c r="N627">
        <v>-0.96519999999999995</v>
      </c>
      <c r="O627">
        <v>9.9750000000000005E-2</v>
      </c>
      <c r="P627">
        <v>30001</v>
      </c>
      <c r="Q627">
        <v>120000</v>
      </c>
    </row>
    <row r="628" spans="9:17" x14ac:dyDescent="0.25">
      <c r="I628" t="s">
        <v>1172</v>
      </c>
      <c r="J628">
        <v>-9.1810000000000003E-2</v>
      </c>
      <c r="K628">
        <v>0.51529999999999998</v>
      </c>
      <c r="L628">
        <v>7.3220000000000004E-3</v>
      </c>
      <c r="M628">
        <v>-1.1100000000000001</v>
      </c>
      <c r="N628">
        <v>-9.0509999999999993E-2</v>
      </c>
      <c r="O628">
        <v>0.91490000000000005</v>
      </c>
      <c r="P628">
        <v>30001</v>
      </c>
      <c r="Q628">
        <v>120000</v>
      </c>
    </row>
    <row r="629" spans="9:17" x14ac:dyDescent="0.25">
      <c r="I629" t="s">
        <v>1173</v>
      </c>
      <c r="J629">
        <v>-5.5300000000000002E-3</v>
      </c>
      <c r="K629">
        <v>0.31619999999999998</v>
      </c>
      <c r="L629">
        <v>3.9950000000000003E-3</v>
      </c>
      <c r="M629">
        <v>-0.6331</v>
      </c>
      <c r="N629">
        <v>-1.4009999999999999E-3</v>
      </c>
      <c r="O629">
        <v>0.60850000000000004</v>
      </c>
      <c r="P629">
        <v>30001</v>
      </c>
      <c r="Q629">
        <v>120000</v>
      </c>
    </row>
    <row r="630" spans="9:17" x14ac:dyDescent="0.25">
      <c r="I630" t="s">
        <v>1174</v>
      </c>
      <c r="J630">
        <v>-1.42E-3</v>
      </c>
      <c r="K630">
        <v>0.59989999999999999</v>
      </c>
      <c r="L630">
        <v>8.8520000000000005E-3</v>
      </c>
      <c r="M630">
        <v>-1.1779999999999999</v>
      </c>
      <c r="N630">
        <v>-9.3460000000000001E-3</v>
      </c>
      <c r="O630">
        <v>1.206</v>
      </c>
      <c r="P630">
        <v>30001</v>
      </c>
      <c r="Q630">
        <v>120000</v>
      </c>
    </row>
    <row r="631" spans="9:17" x14ac:dyDescent="0.25">
      <c r="I631" t="s">
        <v>1175</v>
      </c>
      <c r="J631">
        <v>0.12770000000000001</v>
      </c>
      <c r="K631">
        <v>0.38080000000000003</v>
      </c>
      <c r="L631">
        <v>4.973E-3</v>
      </c>
      <c r="M631">
        <v>-0.65100000000000002</v>
      </c>
      <c r="N631">
        <v>0.13389999999999999</v>
      </c>
      <c r="O631">
        <v>0.85770000000000002</v>
      </c>
      <c r="P631">
        <v>30001</v>
      </c>
      <c r="Q631">
        <v>120000</v>
      </c>
    </row>
    <row r="632" spans="9:17" x14ac:dyDescent="0.25">
      <c r="I632" t="s">
        <v>1176</v>
      </c>
      <c r="J632">
        <v>-0.27310000000000001</v>
      </c>
      <c r="K632">
        <v>0.51170000000000004</v>
      </c>
      <c r="L632">
        <v>7.7260000000000002E-3</v>
      </c>
      <c r="M632">
        <v>-1.3129999999999999</v>
      </c>
      <c r="N632">
        <v>-0.25819999999999999</v>
      </c>
      <c r="O632">
        <v>0.69689999999999996</v>
      </c>
      <c r="P632">
        <v>30001</v>
      </c>
      <c r="Q632">
        <v>120000</v>
      </c>
    </row>
    <row r="633" spans="9:17" x14ac:dyDescent="0.25">
      <c r="I633" t="s">
        <v>1177</v>
      </c>
      <c r="J633">
        <v>-0.4032</v>
      </c>
      <c r="K633">
        <v>0.45529999999999998</v>
      </c>
      <c r="L633">
        <v>6.2659999999999999E-3</v>
      </c>
      <c r="M633">
        <v>-1.3220000000000001</v>
      </c>
      <c r="N633">
        <v>-0.39539999999999997</v>
      </c>
      <c r="O633">
        <v>0.47260000000000002</v>
      </c>
      <c r="P633">
        <v>30001</v>
      </c>
      <c r="Q633">
        <v>120000</v>
      </c>
    </row>
    <row r="634" spans="9:17" x14ac:dyDescent="0.25">
      <c r="I634" t="s">
        <v>1178</v>
      </c>
      <c r="J634">
        <v>-0.35260000000000002</v>
      </c>
      <c r="K634">
        <v>0.61339999999999995</v>
      </c>
      <c r="L634">
        <v>9.2790000000000008E-3</v>
      </c>
      <c r="M634">
        <v>-1.6379999999999999</v>
      </c>
      <c r="N634">
        <v>-0.32290000000000002</v>
      </c>
      <c r="O634">
        <v>0.79690000000000005</v>
      </c>
      <c r="P634">
        <v>30001</v>
      </c>
      <c r="Q634">
        <v>120000</v>
      </c>
    </row>
    <row r="635" spans="9:17" x14ac:dyDescent="0.25">
      <c r="I635" t="s">
        <v>1179</v>
      </c>
      <c r="J635">
        <v>-0.70179999999999998</v>
      </c>
      <c r="K635">
        <v>0.43280000000000002</v>
      </c>
      <c r="L635">
        <v>7.3270000000000002E-3</v>
      </c>
      <c r="M635">
        <v>-1.5649999999999999</v>
      </c>
      <c r="N635">
        <v>-0.69510000000000005</v>
      </c>
      <c r="O635">
        <v>0.1323</v>
      </c>
      <c r="P635">
        <v>30001</v>
      </c>
      <c r="Q635">
        <v>120000</v>
      </c>
    </row>
    <row r="636" spans="9:17" x14ac:dyDescent="0.25">
      <c r="I636" t="s">
        <v>1180</v>
      </c>
      <c r="J636">
        <v>-0.89500000000000002</v>
      </c>
      <c r="K636">
        <v>0.46929999999999999</v>
      </c>
      <c r="L636">
        <v>6.5519999999999997E-3</v>
      </c>
      <c r="M636">
        <v>-1.8340000000000001</v>
      </c>
      <c r="N636">
        <v>-0.88770000000000004</v>
      </c>
      <c r="O636">
        <v>1.042E-3</v>
      </c>
      <c r="P636">
        <v>30001</v>
      </c>
      <c r="Q636">
        <v>120000</v>
      </c>
    </row>
    <row r="637" spans="9:17" x14ac:dyDescent="0.25">
      <c r="I637" t="s">
        <v>1181</v>
      </c>
      <c r="J637">
        <v>0.47239999999999999</v>
      </c>
      <c r="K637">
        <v>0.43180000000000002</v>
      </c>
      <c r="L637">
        <v>7.5399999999999998E-3</v>
      </c>
      <c r="M637">
        <v>-0.376</v>
      </c>
      <c r="N637">
        <v>0.47039999999999998</v>
      </c>
      <c r="O637">
        <v>1.327</v>
      </c>
      <c r="P637">
        <v>30001</v>
      </c>
      <c r="Q637">
        <v>120000</v>
      </c>
    </row>
    <row r="638" spans="9:17" x14ac:dyDescent="0.25">
      <c r="I638" t="s">
        <v>1182</v>
      </c>
      <c r="J638">
        <v>0.30370000000000003</v>
      </c>
      <c r="K638">
        <v>0.59709999999999996</v>
      </c>
      <c r="L638">
        <v>1.1979999999999999E-2</v>
      </c>
      <c r="M638">
        <v>-0.92669999999999997</v>
      </c>
      <c r="N638">
        <v>0.31850000000000001</v>
      </c>
      <c r="O638">
        <v>1.46</v>
      </c>
      <c r="P638">
        <v>30001</v>
      </c>
      <c r="Q638">
        <v>120000</v>
      </c>
    </row>
    <row r="639" spans="9:17" x14ac:dyDescent="0.25">
      <c r="I639" t="s">
        <v>1183</v>
      </c>
      <c r="J639">
        <v>-0.2495</v>
      </c>
      <c r="K639">
        <v>0.3372</v>
      </c>
      <c r="L639">
        <v>5.5529999999999998E-3</v>
      </c>
      <c r="M639">
        <v>-0.9244</v>
      </c>
      <c r="N639">
        <v>-0.2427</v>
      </c>
      <c r="O639">
        <v>0.39939999999999998</v>
      </c>
      <c r="P639">
        <v>30001</v>
      </c>
      <c r="Q639">
        <v>120000</v>
      </c>
    </row>
    <row r="640" spans="9:17" x14ac:dyDescent="0.25">
      <c r="I640" t="s">
        <v>1184</v>
      </c>
      <c r="J640">
        <v>-1.9170000000000001E-3</v>
      </c>
      <c r="K640">
        <v>0.28970000000000001</v>
      </c>
      <c r="L640">
        <v>4.3070000000000001E-3</v>
      </c>
      <c r="M640">
        <v>-0.58199999999999996</v>
      </c>
      <c r="N640">
        <v>3.4780000000000002E-3</v>
      </c>
      <c r="O640">
        <v>0.55510000000000004</v>
      </c>
      <c r="P640">
        <v>30001</v>
      </c>
      <c r="Q640">
        <v>120000</v>
      </c>
    </row>
    <row r="641" spans="9:17" x14ac:dyDescent="0.25">
      <c r="I641" t="s">
        <v>1185</v>
      </c>
      <c r="J641">
        <v>4.181E-2</v>
      </c>
      <c r="K641">
        <v>0.45179999999999998</v>
      </c>
      <c r="L641">
        <v>6.2290000000000002E-3</v>
      </c>
      <c r="M641">
        <v>-0.81589999999999996</v>
      </c>
      <c r="N641">
        <v>2.8410000000000001E-2</v>
      </c>
      <c r="O641">
        <v>0.98819999999999997</v>
      </c>
      <c r="P641">
        <v>30001</v>
      </c>
      <c r="Q641">
        <v>120000</v>
      </c>
    </row>
    <row r="642" spans="9:17" x14ac:dyDescent="0.25">
      <c r="I642" t="s">
        <v>1186</v>
      </c>
      <c r="J642">
        <v>-0.15040000000000001</v>
      </c>
      <c r="K642">
        <v>0.371</v>
      </c>
      <c r="L642">
        <v>4.8399999999999997E-3</v>
      </c>
      <c r="M642">
        <v>-0.89390000000000003</v>
      </c>
      <c r="N642">
        <v>-0.1439</v>
      </c>
      <c r="O642">
        <v>0.56620000000000004</v>
      </c>
      <c r="P642">
        <v>30001</v>
      </c>
      <c r="Q642">
        <v>120000</v>
      </c>
    </row>
    <row r="643" spans="9:17" x14ac:dyDescent="0.25">
      <c r="I643" t="s">
        <v>1187</v>
      </c>
      <c r="J643">
        <v>7.6740000000000003E-2</v>
      </c>
      <c r="K643">
        <v>0.38229999999999997</v>
      </c>
      <c r="L643">
        <v>5.7970000000000001E-3</v>
      </c>
      <c r="M643">
        <v>-0.66069999999999995</v>
      </c>
      <c r="N643">
        <v>7.0680000000000007E-2</v>
      </c>
      <c r="O643">
        <v>0.85609999999999997</v>
      </c>
      <c r="P643">
        <v>30001</v>
      </c>
      <c r="Q643">
        <v>120000</v>
      </c>
    </row>
    <row r="644" spans="9:17" x14ac:dyDescent="0.25">
      <c r="I644" t="s">
        <v>1188</v>
      </c>
      <c r="J644">
        <v>0.46160000000000001</v>
      </c>
      <c r="K644">
        <v>0.46289999999999998</v>
      </c>
      <c r="L644">
        <v>7.8169999999999993E-3</v>
      </c>
      <c r="M644">
        <v>-0.45150000000000001</v>
      </c>
      <c r="N644">
        <v>0.46839999999999998</v>
      </c>
      <c r="O644">
        <v>1.361</v>
      </c>
      <c r="P644">
        <v>30001</v>
      </c>
      <c r="Q644">
        <v>120000</v>
      </c>
    </row>
    <row r="645" spans="9:17" x14ac:dyDescent="0.25">
      <c r="I645" t="s">
        <v>1189</v>
      </c>
      <c r="J645">
        <v>0.66520000000000001</v>
      </c>
      <c r="K645">
        <v>0.48120000000000002</v>
      </c>
      <c r="L645">
        <v>7.8329999999999997E-3</v>
      </c>
      <c r="M645">
        <v>-0.25800000000000001</v>
      </c>
      <c r="N645">
        <v>0.6593</v>
      </c>
      <c r="O645">
        <v>1.641</v>
      </c>
      <c r="P645">
        <v>30001</v>
      </c>
      <c r="Q645">
        <v>120000</v>
      </c>
    </row>
    <row r="646" spans="9:17" x14ac:dyDescent="0.25">
      <c r="I646" t="s">
        <v>1190</v>
      </c>
      <c r="J646">
        <v>0.33739999999999998</v>
      </c>
      <c r="K646">
        <v>0.47970000000000002</v>
      </c>
      <c r="L646">
        <v>7.2049999999999996E-3</v>
      </c>
      <c r="M646">
        <v>-0.61040000000000005</v>
      </c>
      <c r="N646">
        <v>0.34139999999999998</v>
      </c>
      <c r="O646">
        <v>1.268</v>
      </c>
      <c r="P646">
        <v>30001</v>
      </c>
      <c r="Q646">
        <v>120000</v>
      </c>
    </row>
    <row r="647" spans="9:17" x14ac:dyDescent="0.25">
      <c r="I647" t="s">
        <v>1191</v>
      </c>
      <c r="J647">
        <v>0.77969999999999995</v>
      </c>
      <c r="K647">
        <v>0.56720000000000004</v>
      </c>
      <c r="L647">
        <v>1.0619999999999999E-2</v>
      </c>
      <c r="M647">
        <v>-0.315</v>
      </c>
      <c r="N647">
        <v>0.77190000000000003</v>
      </c>
      <c r="O647">
        <v>1.917</v>
      </c>
      <c r="P647">
        <v>30001</v>
      </c>
      <c r="Q647">
        <v>120000</v>
      </c>
    </row>
    <row r="648" spans="9:17" x14ac:dyDescent="0.25">
      <c r="I648" t="s">
        <v>1192</v>
      </c>
      <c r="J648">
        <v>0.87270000000000003</v>
      </c>
      <c r="K648">
        <v>0.55469999999999997</v>
      </c>
      <c r="L648">
        <v>1.0529999999999999E-2</v>
      </c>
      <c r="M648">
        <v>-0.19270000000000001</v>
      </c>
      <c r="N648">
        <v>0.86570000000000003</v>
      </c>
      <c r="O648">
        <v>1.9890000000000001</v>
      </c>
      <c r="P648">
        <v>30001</v>
      </c>
      <c r="Q648">
        <v>120000</v>
      </c>
    </row>
    <row r="649" spans="9:17" x14ac:dyDescent="0.25">
      <c r="I649" t="s">
        <v>1193</v>
      </c>
      <c r="J649">
        <v>1.159</v>
      </c>
      <c r="K649">
        <v>0.72740000000000005</v>
      </c>
      <c r="L649">
        <v>1.508E-2</v>
      </c>
      <c r="M649">
        <v>-0.25750000000000001</v>
      </c>
      <c r="N649">
        <v>1.161</v>
      </c>
      <c r="O649">
        <v>2.58</v>
      </c>
      <c r="P649">
        <v>30001</v>
      </c>
      <c r="Q649">
        <v>120000</v>
      </c>
    </row>
    <row r="650" spans="9:17" x14ac:dyDescent="0.25">
      <c r="I650" t="s">
        <v>1194</v>
      </c>
      <c r="J650">
        <v>-0.71530000000000005</v>
      </c>
      <c r="K650">
        <v>0.64929999999999999</v>
      </c>
      <c r="L650">
        <v>1.2359999999999999E-2</v>
      </c>
      <c r="M650">
        <v>-1.9770000000000001</v>
      </c>
      <c r="N650">
        <v>-0.72070000000000001</v>
      </c>
      <c r="O650">
        <v>0.57789999999999997</v>
      </c>
      <c r="P650">
        <v>30001</v>
      </c>
      <c r="Q650">
        <v>120000</v>
      </c>
    </row>
    <row r="651" spans="9:17" x14ac:dyDescent="0.25">
      <c r="I651" t="s">
        <v>1195</v>
      </c>
      <c r="J651">
        <v>1.915</v>
      </c>
      <c r="K651">
        <v>1.0680000000000001</v>
      </c>
      <c r="L651">
        <v>2.937E-2</v>
      </c>
      <c r="M651">
        <v>-0.13189999999999999</v>
      </c>
      <c r="N651">
        <v>1.911</v>
      </c>
      <c r="O651">
        <v>4.0579999999999998</v>
      </c>
      <c r="P651">
        <v>30001</v>
      </c>
      <c r="Q651">
        <v>120000</v>
      </c>
    </row>
    <row r="652" spans="9:17" x14ac:dyDescent="0.25">
      <c r="I652" t="s">
        <v>1196</v>
      </c>
      <c r="J652">
        <v>0.58260000000000001</v>
      </c>
      <c r="K652">
        <v>0.5696</v>
      </c>
      <c r="L652">
        <v>8.9529999999999992E-3</v>
      </c>
      <c r="M652">
        <v>-0.53900000000000003</v>
      </c>
      <c r="N652">
        <v>0.58099999999999996</v>
      </c>
      <c r="O652">
        <v>1.706</v>
      </c>
      <c r="P652">
        <v>30001</v>
      </c>
      <c r="Q652">
        <v>120000</v>
      </c>
    </row>
    <row r="653" spans="9:17" x14ac:dyDescent="0.25">
      <c r="I653" t="s">
        <v>1197</v>
      </c>
      <c r="J653">
        <v>1.137</v>
      </c>
      <c r="K653">
        <v>0.47110000000000002</v>
      </c>
      <c r="L653">
        <v>9.2619999999999994E-3</v>
      </c>
      <c r="M653">
        <v>0.2092</v>
      </c>
      <c r="N653">
        <v>1.137</v>
      </c>
      <c r="O653">
        <v>2.0670000000000002</v>
      </c>
      <c r="P653">
        <v>30001</v>
      </c>
      <c r="Q653">
        <v>120000</v>
      </c>
    </row>
    <row r="654" spans="9:17" x14ac:dyDescent="0.25">
      <c r="I654" t="s">
        <v>1198</v>
      </c>
      <c r="J654">
        <v>1.175</v>
      </c>
      <c r="K654">
        <v>0.6</v>
      </c>
      <c r="L654">
        <v>1.333E-2</v>
      </c>
      <c r="M654">
        <v>-7.1919999999999996E-3</v>
      </c>
      <c r="N654">
        <v>1.173</v>
      </c>
      <c r="O654">
        <v>2.3660000000000001</v>
      </c>
      <c r="P654">
        <v>30001</v>
      </c>
      <c r="Q654">
        <v>120000</v>
      </c>
    </row>
    <row r="655" spans="9:17" x14ac:dyDescent="0.25">
      <c r="I655" t="s">
        <v>1199</v>
      </c>
      <c r="J655">
        <v>0.89780000000000004</v>
      </c>
      <c r="K655">
        <v>0.74929999999999997</v>
      </c>
      <c r="L655">
        <v>1.536E-2</v>
      </c>
      <c r="M655">
        <v>-0.52849999999999997</v>
      </c>
      <c r="N655">
        <v>0.87770000000000004</v>
      </c>
      <c r="O655">
        <v>2.4569999999999999</v>
      </c>
      <c r="P655">
        <v>30001</v>
      </c>
      <c r="Q655">
        <v>120000</v>
      </c>
    </row>
    <row r="656" spans="9:17" x14ac:dyDescent="0.25">
      <c r="I656" t="s">
        <v>1200</v>
      </c>
      <c r="J656">
        <v>-0.45469999999999999</v>
      </c>
      <c r="K656">
        <v>0.44419999999999998</v>
      </c>
      <c r="L656">
        <v>7.2150000000000001E-3</v>
      </c>
      <c r="M656">
        <v>-1.3360000000000001</v>
      </c>
      <c r="N656">
        <v>-0.45529999999999998</v>
      </c>
      <c r="O656">
        <v>0.41220000000000001</v>
      </c>
      <c r="P656">
        <v>30001</v>
      </c>
      <c r="Q656">
        <v>120000</v>
      </c>
    </row>
    <row r="657" spans="9:17" x14ac:dyDescent="0.25">
      <c r="I657" t="s">
        <v>1201</v>
      </c>
      <c r="J657">
        <v>0.13439999999999999</v>
      </c>
      <c r="K657">
        <v>0.3135</v>
      </c>
      <c r="L657">
        <v>3.2469999999999999E-3</v>
      </c>
      <c r="M657">
        <v>-0.47039999999999998</v>
      </c>
      <c r="N657">
        <v>0.1293</v>
      </c>
      <c r="O657">
        <v>0.76580000000000004</v>
      </c>
      <c r="P657">
        <v>30001</v>
      </c>
      <c r="Q657">
        <v>120000</v>
      </c>
    </row>
    <row r="658" spans="9:17" x14ac:dyDescent="0.25">
      <c r="I658" t="s">
        <v>1202</v>
      </c>
      <c r="J658">
        <v>0.30869999999999997</v>
      </c>
      <c r="K658">
        <v>0.39419999999999999</v>
      </c>
      <c r="L658">
        <v>4.5110000000000003E-3</v>
      </c>
      <c r="M658">
        <v>-0.42749999999999999</v>
      </c>
      <c r="N658">
        <v>0.29339999999999999</v>
      </c>
      <c r="O658">
        <v>1.1339999999999999</v>
      </c>
      <c r="P658">
        <v>30001</v>
      </c>
      <c r="Q658">
        <v>120000</v>
      </c>
    </row>
    <row r="659" spans="9:17" x14ac:dyDescent="0.25">
      <c r="I659" t="s">
        <v>1203</v>
      </c>
      <c r="J659">
        <v>0.23089999999999999</v>
      </c>
      <c r="K659">
        <v>0.38590000000000002</v>
      </c>
      <c r="L659">
        <v>4.3299999999999996E-3</v>
      </c>
      <c r="M659">
        <v>-0.50649999999999995</v>
      </c>
      <c r="N659">
        <v>0.22090000000000001</v>
      </c>
      <c r="O659">
        <v>1.022</v>
      </c>
      <c r="P659">
        <v>30001</v>
      </c>
      <c r="Q659">
        <v>120000</v>
      </c>
    </row>
    <row r="660" spans="9:17" x14ac:dyDescent="0.25">
      <c r="I660" t="s">
        <v>1204</v>
      </c>
      <c r="J660">
        <v>0.33200000000000002</v>
      </c>
      <c r="K660">
        <v>0.35239999999999999</v>
      </c>
      <c r="L660">
        <v>4.8370000000000002E-3</v>
      </c>
      <c r="M660">
        <v>-0.3196</v>
      </c>
      <c r="N660">
        <v>0.31869999999999998</v>
      </c>
      <c r="O660">
        <v>1.0640000000000001</v>
      </c>
      <c r="P660">
        <v>30001</v>
      </c>
      <c r="Q660">
        <v>120000</v>
      </c>
    </row>
    <row r="661" spans="9:17" x14ac:dyDescent="0.25">
      <c r="I661" t="s">
        <v>1205</v>
      </c>
      <c r="J661">
        <v>0.36980000000000002</v>
      </c>
      <c r="K661">
        <v>0.35720000000000002</v>
      </c>
      <c r="L661">
        <v>5.0800000000000003E-3</v>
      </c>
      <c r="M661">
        <v>-0.2838</v>
      </c>
      <c r="N661">
        <v>0.35239999999999999</v>
      </c>
      <c r="O661">
        <v>1.115</v>
      </c>
      <c r="P661">
        <v>30001</v>
      </c>
      <c r="Q661">
        <v>120000</v>
      </c>
    </row>
    <row r="662" spans="9:17" x14ac:dyDescent="0.25">
      <c r="I662" t="s">
        <v>1206</v>
      </c>
      <c r="J662">
        <v>0.23649999999999999</v>
      </c>
      <c r="K662">
        <v>0.36009999999999998</v>
      </c>
      <c r="L662">
        <v>4.9560000000000003E-3</v>
      </c>
      <c r="M662">
        <v>-0.44790000000000002</v>
      </c>
      <c r="N662">
        <v>0.2253</v>
      </c>
      <c r="O662">
        <v>0.97199999999999998</v>
      </c>
      <c r="P662">
        <v>30001</v>
      </c>
      <c r="Q662">
        <v>120000</v>
      </c>
    </row>
    <row r="663" spans="9:17" x14ac:dyDescent="0.25">
      <c r="I663" t="s">
        <v>1207</v>
      </c>
      <c r="J663">
        <v>0.22720000000000001</v>
      </c>
      <c r="K663">
        <v>0.36909999999999998</v>
      </c>
      <c r="L663">
        <v>4.8399999999999997E-3</v>
      </c>
      <c r="M663">
        <v>-0.47220000000000001</v>
      </c>
      <c r="N663">
        <v>0.21659999999999999</v>
      </c>
      <c r="O663">
        <v>0.97770000000000001</v>
      </c>
      <c r="P663">
        <v>30001</v>
      </c>
      <c r="Q663">
        <v>120000</v>
      </c>
    </row>
    <row r="664" spans="9:17" x14ac:dyDescent="0.25">
      <c r="I664" t="s">
        <v>1208</v>
      </c>
      <c r="J664">
        <v>-0.25600000000000001</v>
      </c>
      <c r="K664">
        <v>0.45750000000000002</v>
      </c>
      <c r="L664">
        <v>7.5139999999999998E-3</v>
      </c>
      <c r="M664">
        <v>-1.1439999999999999</v>
      </c>
      <c r="N664">
        <v>-0.25940000000000002</v>
      </c>
      <c r="O664">
        <v>0.64759999999999995</v>
      </c>
      <c r="P664">
        <v>30001</v>
      </c>
      <c r="Q664">
        <v>120000</v>
      </c>
    </row>
    <row r="665" spans="9:17" x14ac:dyDescent="0.25">
      <c r="I665" t="s">
        <v>1209</v>
      </c>
      <c r="J665">
        <v>-0.84599999999999997</v>
      </c>
      <c r="K665">
        <v>0.68530000000000002</v>
      </c>
      <c r="L665">
        <v>1.3509999999999999E-2</v>
      </c>
      <c r="M665">
        <v>-2.2839999999999998</v>
      </c>
      <c r="N665">
        <v>-0.81310000000000004</v>
      </c>
      <c r="O665">
        <v>0.41249999999999998</v>
      </c>
      <c r="P665">
        <v>30001</v>
      </c>
      <c r="Q665">
        <v>120000</v>
      </c>
    </row>
    <row r="666" spans="9:17" x14ac:dyDescent="0.25">
      <c r="I666" t="s">
        <v>1210</v>
      </c>
      <c r="J666">
        <v>-0.11509999999999999</v>
      </c>
      <c r="K666">
        <v>0.57769999999999999</v>
      </c>
      <c r="L666">
        <v>0.01</v>
      </c>
      <c r="M666">
        <v>-1.181</v>
      </c>
      <c r="N666">
        <v>-0.14360000000000001</v>
      </c>
      <c r="O666">
        <v>1.097</v>
      </c>
      <c r="P666">
        <v>30001</v>
      </c>
      <c r="Q666">
        <v>120000</v>
      </c>
    </row>
    <row r="667" spans="9:17" x14ac:dyDescent="0.25">
      <c r="I667" t="s">
        <v>1211</v>
      </c>
      <c r="J667">
        <v>-8.8109999999999994E-2</v>
      </c>
      <c r="K667">
        <v>0.57379999999999998</v>
      </c>
      <c r="L667">
        <v>1.0330000000000001E-2</v>
      </c>
      <c r="M667">
        <v>-1.145</v>
      </c>
      <c r="N667">
        <v>-0.114</v>
      </c>
      <c r="O667">
        <v>1.117</v>
      </c>
      <c r="P667">
        <v>30001</v>
      </c>
      <c r="Q667">
        <v>120000</v>
      </c>
    </row>
    <row r="668" spans="9:17" x14ac:dyDescent="0.25">
      <c r="I668" t="s">
        <v>1212</v>
      </c>
      <c r="J668">
        <v>-0.16450000000000001</v>
      </c>
      <c r="K668">
        <v>0.47960000000000003</v>
      </c>
      <c r="L668">
        <v>8.8540000000000008E-3</v>
      </c>
      <c r="M668">
        <v>-1.0740000000000001</v>
      </c>
      <c r="N668">
        <v>-0.17810000000000001</v>
      </c>
      <c r="O668">
        <v>0.81789999999999996</v>
      </c>
      <c r="P668">
        <v>30001</v>
      </c>
      <c r="Q668">
        <v>120000</v>
      </c>
    </row>
    <row r="669" spans="9:17" x14ac:dyDescent="0.25">
      <c r="I669" t="s">
        <v>1213</v>
      </c>
      <c r="J669">
        <v>-0.50249999999999995</v>
      </c>
      <c r="K669">
        <v>0.42470000000000002</v>
      </c>
      <c r="L669">
        <v>5.8840000000000003E-3</v>
      </c>
      <c r="M669">
        <v>-1.304</v>
      </c>
      <c r="N669">
        <v>-0.51649999999999996</v>
      </c>
      <c r="O669">
        <v>0.36609999999999998</v>
      </c>
      <c r="P669">
        <v>30001</v>
      </c>
      <c r="Q669">
        <v>120000</v>
      </c>
    </row>
    <row r="670" spans="9:17" x14ac:dyDescent="0.25">
      <c r="I670" t="s">
        <v>1214</v>
      </c>
      <c r="J670">
        <v>-1.0070000000000001E-2</v>
      </c>
      <c r="K670">
        <v>0.56220000000000003</v>
      </c>
      <c r="L670">
        <v>1.0279999999999999E-2</v>
      </c>
      <c r="M670">
        <v>-1.046</v>
      </c>
      <c r="N670">
        <v>-3.2800000000000003E-2</v>
      </c>
      <c r="O670">
        <v>1.165</v>
      </c>
      <c r="P670">
        <v>30001</v>
      </c>
      <c r="Q670">
        <v>120000</v>
      </c>
    </row>
    <row r="671" spans="9:17" x14ac:dyDescent="0.25">
      <c r="I671" t="s">
        <v>1215</v>
      </c>
      <c r="J671">
        <v>-0.8407</v>
      </c>
      <c r="K671">
        <v>0.62060000000000004</v>
      </c>
      <c r="L671">
        <v>9.8580000000000004E-3</v>
      </c>
      <c r="M671">
        <v>-2.0630000000000002</v>
      </c>
      <c r="N671">
        <v>-0.83950000000000002</v>
      </c>
      <c r="O671">
        <v>0.36570000000000003</v>
      </c>
      <c r="P671">
        <v>30001</v>
      </c>
      <c r="Q671">
        <v>120000</v>
      </c>
    </row>
    <row r="672" spans="9:17" x14ac:dyDescent="0.25">
      <c r="I672" t="s">
        <v>1216</v>
      </c>
      <c r="J672">
        <v>6.2839999999999993E-2</v>
      </c>
      <c r="K672">
        <v>0.48909999999999998</v>
      </c>
      <c r="L672">
        <v>5.8479999999999999E-3</v>
      </c>
      <c r="M672">
        <v>-0.88829999999999998</v>
      </c>
      <c r="N672">
        <v>5.9069999999999998E-2</v>
      </c>
      <c r="O672">
        <v>1.0369999999999999</v>
      </c>
      <c r="P672">
        <v>30001</v>
      </c>
      <c r="Q672">
        <v>120000</v>
      </c>
    </row>
    <row r="673" spans="9:17" x14ac:dyDescent="0.25">
      <c r="I673" t="s">
        <v>1217</v>
      </c>
      <c r="J673">
        <v>0.52739999999999998</v>
      </c>
      <c r="K673">
        <v>0.57389999999999997</v>
      </c>
      <c r="L673">
        <v>9.1090000000000008E-3</v>
      </c>
      <c r="M673">
        <v>-0.59370000000000001</v>
      </c>
      <c r="N673">
        <v>0.52669999999999995</v>
      </c>
      <c r="O673">
        <v>1.6459999999999999</v>
      </c>
      <c r="P673">
        <v>30001</v>
      </c>
      <c r="Q673">
        <v>120000</v>
      </c>
    </row>
    <row r="674" spans="9:17" x14ac:dyDescent="0.25">
      <c r="I674" t="s">
        <v>1218</v>
      </c>
      <c r="J674">
        <v>0.53410000000000002</v>
      </c>
      <c r="K674">
        <v>0.44340000000000002</v>
      </c>
      <c r="L674">
        <v>5.489E-3</v>
      </c>
      <c r="M674">
        <v>-0.33250000000000002</v>
      </c>
      <c r="N674">
        <v>0.52900000000000003</v>
      </c>
      <c r="O674">
        <v>1.413</v>
      </c>
      <c r="P674">
        <v>30001</v>
      </c>
      <c r="Q674">
        <v>120000</v>
      </c>
    </row>
    <row r="675" spans="9:17" x14ac:dyDescent="0.25">
      <c r="I675" t="s">
        <v>1219</v>
      </c>
      <c r="J675">
        <v>-0.57279999999999998</v>
      </c>
      <c r="K675">
        <v>0.56669999999999998</v>
      </c>
      <c r="L675">
        <v>8.6459999999999992E-3</v>
      </c>
      <c r="M675">
        <v>-1.6870000000000001</v>
      </c>
      <c r="N675">
        <v>-0.57479999999999998</v>
      </c>
      <c r="O675">
        <v>0.54500000000000004</v>
      </c>
      <c r="P675">
        <v>30001</v>
      </c>
      <c r="Q675">
        <v>120000</v>
      </c>
    </row>
    <row r="676" spans="9:17" x14ac:dyDescent="0.25">
      <c r="I676" t="s">
        <v>1220</v>
      </c>
      <c r="J676">
        <v>0.3024</v>
      </c>
      <c r="K676">
        <v>0.53759999999999997</v>
      </c>
      <c r="L676">
        <v>6.9699999999999996E-3</v>
      </c>
      <c r="M676">
        <v>-0.74639999999999995</v>
      </c>
      <c r="N676">
        <v>0.29799999999999999</v>
      </c>
      <c r="O676">
        <v>1.381</v>
      </c>
      <c r="P676">
        <v>30001</v>
      </c>
      <c r="Q676">
        <v>120000</v>
      </c>
    </row>
    <row r="677" spans="9:17" x14ac:dyDescent="0.25">
      <c r="I677" t="s">
        <v>1221</v>
      </c>
      <c r="J677">
        <v>0.3886</v>
      </c>
      <c r="K677">
        <v>0.36880000000000002</v>
      </c>
      <c r="L677">
        <v>4.4070000000000003E-3</v>
      </c>
      <c r="M677">
        <v>-0.30420000000000003</v>
      </c>
      <c r="N677">
        <v>0.37559999999999999</v>
      </c>
      <c r="O677">
        <v>1.147</v>
      </c>
      <c r="P677">
        <v>30001</v>
      </c>
      <c r="Q677">
        <v>120000</v>
      </c>
    </row>
    <row r="678" spans="9:17" x14ac:dyDescent="0.25">
      <c r="I678" t="s">
        <v>1222</v>
      </c>
      <c r="J678">
        <v>0.39269999999999999</v>
      </c>
      <c r="K678">
        <v>0.61450000000000005</v>
      </c>
      <c r="L678">
        <v>8.6759999999999997E-3</v>
      </c>
      <c r="M678">
        <v>-0.80730000000000002</v>
      </c>
      <c r="N678">
        <v>0.3826</v>
      </c>
      <c r="O678">
        <v>1.641</v>
      </c>
      <c r="P678">
        <v>30001</v>
      </c>
      <c r="Q678">
        <v>120000</v>
      </c>
    </row>
    <row r="679" spans="9:17" x14ac:dyDescent="0.25">
      <c r="I679" t="s">
        <v>1223</v>
      </c>
      <c r="J679">
        <v>0.52190000000000003</v>
      </c>
      <c r="K679">
        <v>0.3952</v>
      </c>
      <c r="L679">
        <v>4.4470000000000004E-3</v>
      </c>
      <c r="M679">
        <v>-0.25409999999999999</v>
      </c>
      <c r="N679">
        <v>0.52039999999999997</v>
      </c>
      <c r="O679">
        <v>1.302</v>
      </c>
      <c r="P679">
        <v>30001</v>
      </c>
      <c r="Q679">
        <v>120000</v>
      </c>
    </row>
    <row r="680" spans="9:17" x14ac:dyDescent="0.25">
      <c r="I680" t="s">
        <v>1224</v>
      </c>
      <c r="J680">
        <v>0.1211</v>
      </c>
      <c r="K680">
        <v>0.53439999999999999</v>
      </c>
      <c r="L680">
        <v>7.6420000000000004E-3</v>
      </c>
      <c r="M680">
        <v>-0.95089999999999997</v>
      </c>
      <c r="N680">
        <v>0.1283</v>
      </c>
      <c r="O680">
        <v>1.151</v>
      </c>
      <c r="P680">
        <v>30001</v>
      </c>
      <c r="Q680">
        <v>120000</v>
      </c>
    </row>
    <row r="681" spans="9:17" x14ac:dyDescent="0.25">
      <c r="I681" t="s">
        <v>1225</v>
      </c>
      <c r="J681">
        <v>-8.9949999999999995E-3</v>
      </c>
      <c r="K681">
        <v>0.47860000000000003</v>
      </c>
      <c r="L681">
        <v>6.1469999999999997E-3</v>
      </c>
      <c r="M681">
        <v>-0.94869999999999999</v>
      </c>
      <c r="N681">
        <v>-1.0070000000000001E-2</v>
      </c>
      <c r="O681">
        <v>0.9355</v>
      </c>
      <c r="P681">
        <v>30001</v>
      </c>
      <c r="Q681">
        <v>120000</v>
      </c>
    </row>
    <row r="682" spans="9:17" x14ac:dyDescent="0.25">
      <c r="I682" t="s">
        <v>1226</v>
      </c>
      <c r="J682">
        <v>4.1570000000000003E-2</v>
      </c>
      <c r="K682">
        <v>0.62729999999999997</v>
      </c>
      <c r="L682">
        <v>9.2309999999999996E-3</v>
      </c>
      <c r="M682">
        <v>-1.26</v>
      </c>
      <c r="N682">
        <v>6.2729999999999994E-2</v>
      </c>
      <c r="O682">
        <v>1.2290000000000001</v>
      </c>
      <c r="P682">
        <v>30001</v>
      </c>
      <c r="Q682">
        <v>120000</v>
      </c>
    </row>
    <row r="683" spans="9:17" x14ac:dyDescent="0.25">
      <c r="I683" t="s">
        <v>1227</v>
      </c>
      <c r="J683">
        <v>-0.30759999999999998</v>
      </c>
      <c r="K683">
        <v>0.44319999999999998</v>
      </c>
      <c r="L683">
        <v>7.0130000000000001E-3</v>
      </c>
      <c r="M683">
        <v>-1.1659999999999999</v>
      </c>
      <c r="N683">
        <v>-0.31069999999999998</v>
      </c>
      <c r="O683">
        <v>0.58040000000000003</v>
      </c>
      <c r="P683">
        <v>30001</v>
      </c>
      <c r="Q683">
        <v>120000</v>
      </c>
    </row>
    <row r="684" spans="9:17" x14ac:dyDescent="0.25">
      <c r="I684" t="s">
        <v>1228</v>
      </c>
      <c r="J684">
        <v>-0.50080000000000002</v>
      </c>
      <c r="K684">
        <v>0.48370000000000002</v>
      </c>
      <c r="L684">
        <v>6.1120000000000002E-3</v>
      </c>
      <c r="M684">
        <v>-1.4530000000000001</v>
      </c>
      <c r="N684">
        <v>-0.49869999999999998</v>
      </c>
      <c r="O684">
        <v>0.45250000000000001</v>
      </c>
      <c r="P684">
        <v>30001</v>
      </c>
      <c r="Q684">
        <v>120000</v>
      </c>
    </row>
    <row r="685" spans="9:17" x14ac:dyDescent="0.25">
      <c r="I685" t="s">
        <v>1229</v>
      </c>
      <c r="J685">
        <v>0.86650000000000005</v>
      </c>
      <c r="K685">
        <v>0.46450000000000002</v>
      </c>
      <c r="L685">
        <v>7.3689999999999997E-3</v>
      </c>
      <c r="M685">
        <v>-2.886E-2</v>
      </c>
      <c r="N685">
        <v>0.85870000000000002</v>
      </c>
      <c r="O685">
        <v>1.79</v>
      </c>
      <c r="P685">
        <v>30001</v>
      </c>
      <c r="Q685">
        <v>120000</v>
      </c>
    </row>
    <row r="686" spans="9:17" x14ac:dyDescent="0.25">
      <c r="I686" t="s">
        <v>1230</v>
      </c>
      <c r="J686">
        <v>0.69789999999999996</v>
      </c>
      <c r="K686">
        <v>0.6169</v>
      </c>
      <c r="L686">
        <v>1.1509999999999999E-2</v>
      </c>
      <c r="M686">
        <v>-0.55169999999999997</v>
      </c>
      <c r="N686">
        <v>0.70320000000000005</v>
      </c>
      <c r="O686">
        <v>1.8939999999999999</v>
      </c>
      <c r="P686">
        <v>30001</v>
      </c>
      <c r="Q686">
        <v>120000</v>
      </c>
    </row>
    <row r="687" spans="9:17" x14ac:dyDescent="0.25">
      <c r="I687" t="s">
        <v>1231</v>
      </c>
      <c r="J687">
        <v>0.1447</v>
      </c>
      <c r="K687">
        <v>0.3755</v>
      </c>
      <c r="L687">
        <v>5.1200000000000004E-3</v>
      </c>
      <c r="M687">
        <v>-0.56950000000000001</v>
      </c>
      <c r="N687">
        <v>0.13450000000000001</v>
      </c>
      <c r="O687">
        <v>0.90690000000000004</v>
      </c>
      <c r="P687">
        <v>30001</v>
      </c>
      <c r="Q687">
        <v>120000</v>
      </c>
    </row>
    <row r="688" spans="9:17" x14ac:dyDescent="0.25">
      <c r="I688" t="s">
        <v>1232</v>
      </c>
      <c r="J688">
        <v>0.39219999999999999</v>
      </c>
      <c r="K688">
        <v>0.35410000000000003</v>
      </c>
      <c r="L688">
        <v>4.509E-3</v>
      </c>
      <c r="M688">
        <v>-0.26500000000000001</v>
      </c>
      <c r="N688">
        <v>0.37959999999999999</v>
      </c>
      <c r="O688">
        <v>1.1240000000000001</v>
      </c>
      <c r="P688">
        <v>30001</v>
      </c>
      <c r="Q688">
        <v>120000</v>
      </c>
    </row>
    <row r="689" spans="9:17" x14ac:dyDescent="0.25">
      <c r="I689" t="s">
        <v>1233</v>
      </c>
      <c r="J689">
        <v>0.436</v>
      </c>
      <c r="K689">
        <v>0.48820000000000002</v>
      </c>
      <c r="L689">
        <v>6.0600000000000003E-3</v>
      </c>
      <c r="M689">
        <v>-0.47089999999999999</v>
      </c>
      <c r="N689">
        <v>0.4138</v>
      </c>
      <c r="O689">
        <v>1.4590000000000001</v>
      </c>
      <c r="P689">
        <v>30001</v>
      </c>
      <c r="Q689">
        <v>120000</v>
      </c>
    </row>
    <row r="690" spans="9:17" x14ac:dyDescent="0.25">
      <c r="I690" t="s">
        <v>1234</v>
      </c>
      <c r="J690">
        <v>0.24379999999999999</v>
      </c>
      <c r="K690">
        <v>0.41539999999999999</v>
      </c>
      <c r="L690">
        <v>4.8729999999999997E-3</v>
      </c>
      <c r="M690">
        <v>-0.55910000000000004</v>
      </c>
      <c r="N690">
        <v>0.2379</v>
      </c>
      <c r="O690">
        <v>1.08</v>
      </c>
      <c r="P690">
        <v>30001</v>
      </c>
      <c r="Q690">
        <v>120000</v>
      </c>
    </row>
    <row r="691" spans="9:17" x14ac:dyDescent="0.25">
      <c r="I691" t="s">
        <v>1235</v>
      </c>
      <c r="J691">
        <v>0.47089999999999999</v>
      </c>
      <c r="K691">
        <v>0.42549999999999999</v>
      </c>
      <c r="L691">
        <v>5.5999999999999999E-3</v>
      </c>
      <c r="M691">
        <v>-0.32100000000000001</v>
      </c>
      <c r="N691">
        <v>0.45629999999999998</v>
      </c>
      <c r="O691">
        <v>1.349</v>
      </c>
      <c r="P691">
        <v>30001</v>
      </c>
      <c r="Q691">
        <v>120000</v>
      </c>
    </row>
    <row r="692" spans="9:17" x14ac:dyDescent="0.25">
      <c r="I692" t="s">
        <v>1236</v>
      </c>
      <c r="J692">
        <v>0.85580000000000001</v>
      </c>
      <c r="K692">
        <v>0.49349999999999999</v>
      </c>
      <c r="L692">
        <v>7.9050000000000006E-3</v>
      </c>
      <c r="M692">
        <v>-0.1053</v>
      </c>
      <c r="N692">
        <v>0.8518</v>
      </c>
      <c r="O692">
        <v>1.8440000000000001</v>
      </c>
      <c r="P692">
        <v>30001</v>
      </c>
      <c r="Q692">
        <v>120000</v>
      </c>
    </row>
    <row r="693" spans="9:17" x14ac:dyDescent="0.25">
      <c r="I693" t="s">
        <v>1237</v>
      </c>
      <c r="J693">
        <v>1.0589999999999999</v>
      </c>
      <c r="K693">
        <v>0.50529999999999997</v>
      </c>
      <c r="L693">
        <v>7.6E-3</v>
      </c>
      <c r="M693">
        <v>0.11020000000000001</v>
      </c>
      <c r="N693">
        <v>1.04</v>
      </c>
      <c r="O693">
        <v>2.097</v>
      </c>
      <c r="P693">
        <v>30001</v>
      </c>
      <c r="Q693">
        <v>120000</v>
      </c>
    </row>
    <row r="694" spans="9:17" x14ac:dyDescent="0.25">
      <c r="I694" t="s">
        <v>1238</v>
      </c>
      <c r="J694">
        <v>0.73160000000000003</v>
      </c>
      <c r="K694">
        <v>0.50360000000000005</v>
      </c>
      <c r="L694">
        <v>7.0070000000000002E-3</v>
      </c>
      <c r="M694">
        <v>-0.24360000000000001</v>
      </c>
      <c r="N694">
        <v>0.73140000000000005</v>
      </c>
      <c r="O694">
        <v>1.726</v>
      </c>
      <c r="P694">
        <v>30001</v>
      </c>
      <c r="Q694">
        <v>120000</v>
      </c>
    </row>
    <row r="695" spans="9:17" x14ac:dyDescent="0.25">
      <c r="I695" t="s">
        <v>1239</v>
      </c>
      <c r="J695">
        <v>1.1739999999999999</v>
      </c>
      <c r="K695">
        <v>0.61260000000000003</v>
      </c>
      <c r="L695">
        <v>1.111E-2</v>
      </c>
      <c r="M695">
        <v>2.1870000000000001E-3</v>
      </c>
      <c r="N695">
        <v>1.1639999999999999</v>
      </c>
      <c r="O695">
        <v>2.4060000000000001</v>
      </c>
      <c r="P695">
        <v>30001</v>
      </c>
      <c r="Q695">
        <v>120000</v>
      </c>
    </row>
    <row r="696" spans="9:17" x14ac:dyDescent="0.25">
      <c r="I696" t="s">
        <v>1240</v>
      </c>
      <c r="J696">
        <v>1.2669999999999999</v>
      </c>
      <c r="K696">
        <v>0.61499999999999999</v>
      </c>
      <c r="L696">
        <v>1.102E-2</v>
      </c>
      <c r="M696">
        <v>9.0539999999999995E-2</v>
      </c>
      <c r="N696">
        <v>1.2549999999999999</v>
      </c>
      <c r="O696">
        <v>2.5110000000000001</v>
      </c>
      <c r="P696">
        <v>30001</v>
      </c>
      <c r="Q696">
        <v>120000</v>
      </c>
    </row>
    <row r="697" spans="9:17" x14ac:dyDescent="0.25">
      <c r="I697" t="s">
        <v>1241</v>
      </c>
      <c r="J697">
        <v>1.5529999999999999</v>
      </c>
      <c r="K697">
        <v>0.74850000000000005</v>
      </c>
      <c r="L697">
        <v>1.5129999999999999E-2</v>
      </c>
      <c r="M697">
        <v>7.5329999999999994E-2</v>
      </c>
      <c r="N697">
        <v>1.5549999999999999</v>
      </c>
      <c r="O697">
        <v>3.0379999999999998</v>
      </c>
      <c r="P697">
        <v>30001</v>
      </c>
      <c r="Q697">
        <v>120000</v>
      </c>
    </row>
    <row r="698" spans="9:17" x14ac:dyDescent="0.25">
      <c r="I698" t="s">
        <v>1242</v>
      </c>
      <c r="J698">
        <v>-0.3211</v>
      </c>
      <c r="K698">
        <v>0.6482</v>
      </c>
      <c r="L698">
        <v>1.1849999999999999E-2</v>
      </c>
      <c r="M698">
        <v>-1.5720000000000001</v>
      </c>
      <c r="N698">
        <v>-0.32790000000000002</v>
      </c>
      <c r="O698">
        <v>0.97709999999999997</v>
      </c>
      <c r="P698">
        <v>30001</v>
      </c>
      <c r="Q698">
        <v>120000</v>
      </c>
    </row>
    <row r="699" spans="9:17" x14ac:dyDescent="0.25">
      <c r="I699" t="s">
        <v>1243</v>
      </c>
      <c r="J699">
        <v>2.3090000000000002</v>
      </c>
      <c r="K699">
        <v>1.081</v>
      </c>
      <c r="L699">
        <v>2.938E-2</v>
      </c>
      <c r="M699">
        <v>0.25059999999999999</v>
      </c>
      <c r="N699">
        <v>2.2970000000000002</v>
      </c>
      <c r="O699">
        <v>4.49</v>
      </c>
      <c r="P699">
        <v>30001</v>
      </c>
      <c r="Q699">
        <v>120000</v>
      </c>
    </row>
    <row r="700" spans="9:17" x14ac:dyDescent="0.25">
      <c r="I700" t="s">
        <v>1244</v>
      </c>
      <c r="J700">
        <v>0.9768</v>
      </c>
      <c r="K700">
        <v>0.59340000000000004</v>
      </c>
      <c r="L700">
        <v>8.9519999999999999E-3</v>
      </c>
      <c r="M700">
        <v>-0.18459999999999999</v>
      </c>
      <c r="N700">
        <v>0.97550000000000003</v>
      </c>
      <c r="O700">
        <v>2.1509999999999998</v>
      </c>
      <c r="P700">
        <v>30001</v>
      </c>
      <c r="Q700">
        <v>120000</v>
      </c>
    </row>
    <row r="701" spans="9:17" x14ac:dyDescent="0.25">
      <c r="I701" t="s">
        <v>1245</v>
      </c>
      <c r="J701">
        <v>1.532</v>
      </c>
      <c r="K701">
        <v>0.50049999999999994</v>
      </c>
      <c r="L701">
        <v>9.2960000000000004E-3</v>
      </c>
      <c r="M701">
        <v>0.55789999999999995</v>
      </c>
      <c r="N701">
        <v>1.526</v>
      </c>
      <c r="O701">
        <v>2.532</v>
      </c>
      <c r="P701">
        <v>30001</v>
      </c>
      <c r="Q701">
        <v>120000</v>
      </c>
    </row>
    <row r="702" spans="9:17" x14ac:dyDescent="0.25">
      <c r="I702" t="s">
        <v>1246</v>
      </c>
      <c r="J702">
        <v>1.57</v>
      </c>
      <c r="K702">
        <v>0.62360000000000004</v>
      </c>
      <c r="L702">
        <v>1.345E-2</v>
      </c>
      <c r="M702">
        <v>0.37240000000000001</v>
      </c>
      <c r="N702">
        <v>1.5529999999999999</v>
      </c>
      <c r="O702">
        <v>2.839</v>
      </c>
      <c r="P702">
        <v>30001</v>
      </c>
      <c r="Q702">
        <v>120000</v>
      </c>
    </row>
    <row r="703" spans="9:17" x14ac:dyDescent="0.25">
      <c r="I703" t="s">
        <v>1247</v>
      </c>
      <c r="J703">
        <v>1.292</v>
      </c>
      <c r="K703">
        <v>0.7742</v>
      </c>
      <c r="L703">
        <v>1.5869999999999999E-2</v>
      </c>
      <c r="M703">
        <v>-0.1656</v>
      </c>
      <c r="N703">
        <v>1.2709999999999999</v>
      </c>
      <c r="O703">
        <v>2.883</v>
      </c>
      <c r="P703">
        <v>30001</v>
      </c>
      <c r="Q703">
        <v>120000</v>
      </c>
    </row>
    <row r="704" spans="9:17" x14ac:dyDescent="0.25">
      <c r="I704" t="s">
        <v>1248</v>
      </c>
      <c r="J704">
        <v>-6.0580000000000002E-2</v>
      </c>
      <c r="K704">
        <v>0.47610000000000002</v>
      </c>
      <c r="L704">
        <v>7.345E-3</v>
      </c>
      <c r="M704">
        <v>-0.98309999999999997</v>
      </c>
      <c r="N704">
        <v>-6.5949999999999995E-2</v>
      </c>
      <c r="O704">
        <v>0.88880000000000003</v>
      </c>
      <c r="P704">
        <v>30001</v>
      </c>
      <c r="Q704">
        <v>120000</v>
      </c>
    </row>
    <row r="705" spans="9:17" x14ac:dyDescent="0.25">
      <c r="I705" t="s">
        <v>1249</v>
      </c>
      <c r="J705">
        <v>0.17430000000000001</v>
      </c>
      <c r="K705">
        <v>0.31040000000000001</v>
      </c>
      <c r="L705">
        <v>3.4499999999999999E-3</v>
      </c>
      <c r="M705">
        <v>-0.36919999999999997</v>
      </c>
      <c r="N705">
        <v>0.12989999999999999</v>
      </c>
      <c r="O705">
        <v>0.89059999999999995</v>
      </c>
      <c r="P705">
        <v>30001</v>
      </c>
      <c r="Q705">
        <v>120000</v>
      </c>
    </row>
    <row r="706" spans="9:17" x14ac:dyDescent="0.25">
      <c r="I706" t="s">
        <v>1250</v>
      </c>
      <c r="J706">
        <v>9.6500000000000002E-2</v>
      </c>
      <c r="K706">
        <v>0.29089999999999999</v>
      </c>
      <c r="L706">
        <v>2.9979999999999998E-3</v>
      </c>
      <c r="M706">
        <v>-0.45660000000000001</v>
      </c>
      <c r="N706">
        <v>6.8360000000000004E-2</v>
      </c>
      <c r="O706">
        <v>0.74580000000000002</v>
      </c>
      <c r="P706">
        <v>30001</v>
      </c>
      <c r="Q706">
        <v>120000</v>
      </c>
    </row>
    <row r="707" spans="9:17" x14ac:dyDescent="0.25">
      <c r="I707" t="s">
        <v>1251</v>
      </c>
      <c r="J707">
        <v>0.19750000000000001</v>
      </c>
      <c r="K707">
        <v>0.2576</v>
      </c>
      <c r="L707">
        <v>3.712E-3</v>
      </c>
      <c r="M707">
        <v>-0.2427</v>
      </c>
      <c r="N707">
        <v>0.1648</v>
      </c>
      <c r="O707">
        <v>0.7823</v>
      </c>
      <c r="P707">
        <v>30001</v>
      </c>
      <c r="Q707">
        <v>120000</v>
      </c>
    </row>
    <row r="708" spans="9:17" x14ac:dyDescent="0.25">
      <c r="I708" t="s">
        <v>1252</v>
      </c>
      <c r="J708">
        <v>0.2354</v>
      </c>
      <c r="K708">
        <v>0.27339999999999998</v>
      </c>
      <c r="L708">
        <v>4.235E-3</v>
      </c>
      <c r="M708">
        <v>-0.21759999999999999</v>
      </c>
      <c r="N708">
        <v>0.1988</v>
      </c>
      <c r="O708">
        <v>0.8488</v>
      </c>
      <c r="P708">
        <v>30001</v>
      </c>
      <c r="Q708">
        <v>120000</v>
      </c>
    </row>
    <row r="709" spans="9:17" x14ac:dyDescent="0.25">
      <c r="I709" t="s">
        <v>1253</v>
      </c>
      <c r="J709">
        <v>0.1021</v>
      </c>
      <c r="K709">
        <v>0.26100000000000001</v>
      </c>
      <c r="L709">
        <v>3.7620000000000002E-3</v>
      </c>
      <c r="M709">
        <v>-0.37809999999999999</v>
      </c>
      <c r="N709">
        <v>7.4679999999999996E-2</v>
      </c>
      <c r="O709">
        <v>0.68210000000000004</v>
      </c>
      <c r="P709">
        <v>30001</v>
      </c>
      <c r="Q709">
        <v>120000</v>
      </c>
    </row>
    <row r="710" spans="9:17" x14ac:dyDescent="0.25">
      <c r="I710" t="s">
        <v>1254</v>
      </c>
      <c r="J710">
        <v>9.2780000000000001E-2</v>
      </c>
      <c r="K710">
        <v>0.29310000000000003</v>
      </c>
      <c r="L710">
        <v>4.4419999999999998E-3</v>
      </c>
      <c r="M710">
        <v>-0.46700000000000003</v>
      </c>
      <c r="N710">
        <v>8.8289999999999993E-2</v>
      </c>
      <c r="O710">
        <v>0.68820000000000003</v>
      </c>
      <c r="P710">
        <v>30001</v>
      </c>
      <c r="Q710">
        <v>120000</v>
      </c>
    </row>
    <row r="711" spans="9:17" x14ac:dyDescent="0.25">
      <c r="I711" t="s">
        <v>1255</v>
      </c>
      <c r="J711">
        <v>-0.39040000000000002</v>
      </c>
      <c r="K711">
        <v>0.39560000000000001</v>
      </c>
      <c r="L711">
        <v>7.1320000000000003E-3</v>
      </c>
      <c r="M711">
        <v>-1.17</v>
      </c>
      <c r="N711">
        <v>-0.3901</v>
      </c>
      <c r="O711">
        <v>0.3856</v>
      </c>
      <c r="P711">
        <v>30001</v>
      </c>
      <c r="Q711">
        <v>120000</v>
      </c>
    </row>
    <row r="712" spans="9:17" x14ac:dyDescent="0.25">
      <c r="I712" t="s">
        <v>1256</v>
      </c>
      <c r="J712">
        <v>-0.98040000000000005</v>
      </c>
      <c r="K712">
        <v>0.65480000000000005</v>
      </c>
      <c r="L712">
        <v>1.3520000000000001E-2</v>
      </c>
      <c r="M712">
        <v>-2.3650000000000002</v>
      </c>
      <c r="N712">
        <v>-0.93920000000000003</v>
      </c>
      <c r="O712">
        <v>0.18820000000000001</v>
      </c>
      <c r="P712">
        <v>30001</v>
      </c>
      <c r="Q712">
        <v>120000</v>
      </c>
    </row>
    <row r="713" spans="9:17" x14ac:dyDescent="0.25">
      <c r="I713" t="s">
        <v>1257</v>
      </c>
      <c r="J713">
        <v>-0.24959999999999999</v>
      </c>
      <c r="K713">
        <v>0.53520000000000001</v>
      </c>
      <c r="L713">
        <v>9.8969999999999995E-3</v>
      </c>
      <c r="M713">
        <v>-1.2250000000000001</v>
      </c>
      <c r="N713">
        <v>-0.2792</v>
      </c>
      <c r="O713">
        <v>0.89880000000000004</v>
      </c>
      <c r="P713">
        <v>30001</v>
      </c>
      <c r="Q713">
        <v>120000</v>
      </c>
    </row>
    <row r="714" spans="9:17" x14ac:dyDescent="0.25">
      <c r="I714" t="s">
        <v>1258</v>
      </c>
      <c r="J714">
        <v>-0.2225</v>
      </c>
      <c r="K714">
        <v>0.52910000000000001</v>
      </c>
      <c r="L714">
        <v>1.025E-2</v>
      </c>
      <c r="M714">
        <v>-1.181</v>
      </c>
      <c r="N714">
        <v>-0.2515</v>
      </c>
      <c r="O714">
        <v>0.88780000000000003</v>
      </c>
      <c r="P714">
        <v>30001</v>
      </c>
      <c r="Q714">
        <v>120000</v>
      </c>
    </row>
    <row r="715" spans="9:17" x14ac:dyDescent="0.25">
      <c r="I715" t="s">
        <v>1259</v>
      </c>
      <c r="J715">
        <v>-0.29899999999999999</v>
      </c>
      <c r="K715">
        <v>0.4294</v>
      </c>
      <c r="L715">
        <v>8.8240000000000002E-3</v>
      </c>
      <c r="M715">
        <v>-1.1060000000000001</v>
      </c>
      <c r="N715">
        <v>-0.31259999999999999</v>
      </c>
      <c r="O715">
        <v>0.57820000000000005</v>
      </c>
      <c r="P715">
        <v>30001</v>
      </c>
      <c r="Q715">
        <v>120000</v>
      </c>
    </row>
    <row r="716" spans="9:17" x14ac:dyDescent="0.25">
      <c r="I716" t="s">
        <v>1260</v>
      </c>
      <c r="J716">
        <v>-0.63690000000000002</v>
      </c>
      <c r="K716">
        <v>0.37259999999999999</v>
      </c>
      <c r="L716">
        <v>5.8809999999999999E-3</v>
      </c>
      <c r="M716">
        <v>-1.3420000000000001</v>
      </c>
      <c r="N716">
        <v>-0.64680000000000004</v>
      </c>
      <c r="O716">
        <v>0.12759999999999999</v>
      </c>
      <c r="P716">
        <v>30001</v>
      </c>
      <c r="Q716">
        <v>120000</v>
      </c>
    </row>
    <row r="717" spans="9:17" x14ac:dyDescent="0.25">
      <c r="I717" t="s">
        <v>1261</v>
      </c>
      <c r="J717">
        <v>-0.14449999999999999</v>
      </c>
      <c r="K717">
        <v>0.51849999999999996</v>
      </c>
      <c r="L717">
        <v>1.021E-2</v>
      </c>
      <c r="M717">
        <v>-1.0880000000000001</v>
      </c>
      <c r="N717">
        <v>-0.17180000000000001</v>
      </c>
      <c r="O717">
        <v>0.95040000000000002</v>
      </c>
      <c r="P717">
        <v>30001</v>
      </c>
      <c r="Q717">
        <v>120000</v>
      </c>
    </row>
    <row r="718" spans="9:17" x14ac:dyDescent="0.25">
      <c r="I718" t="s">
        <v>1262</v>
      </c>
      <c r="J718">
        <v>-0.97519999999999996</v>
      </c>
      <c r="K718">
        <v>0.58979999999999999</v>
      </c>
      <c r="L718">
        <v>9.9419999999999994E-3</v>
      </c>
      <c r="M718">
        <v>-2.1459999999999999</v>
      </c>
      <c r="N718">
        <v>-0.97250000000000003</v>
      </c>
      <c r="O718">
        <v>0.1686</v>
      </c>
      <c r="P718">
        <v>30001</v>
      </c>
      <c r="Q718">
        <v>120000</v>
      </c>
    </row>
    <row r="719" spans="9:17" x14ac:dyDescent="0.25">
      <c r="I719" t="s">
        <v>1263</v>
      </c>
      <c r="J719">
        <v>-7.1580000000000005E-2</v>
      </c>
      <c r="K719">
        <v>0.44450000000000001</v>
      </c>
      <c r="L719">
        <v>5.8209999999999998E-3</v>
      </c>
      <c r="M719">
        <v>-0.93779999999999997</v>
      </c>
      <c r="N719">
        <v>-7.3969999999999994E-2</v>
      </c>
      <c r="O719">
        <v>0.81230000000000002</v>
      </c>
      <c r="P719">
        <v>30001</v>
      </c>
      <c r="Q719">
        <v>120000</v>
      </c>
    </row>
    <row r="720" spans="9:17" x14ac:dyDescent="0.25">
      <c r="I720" t="s">
        <v>1264</v>
      </c>
      <c r="J720">
        <v>0.39300000000000002</v>
      </c>
      <c r="K720">
        <v>0.53590000000000004</v>
      </c>
      <c r="L720">
        <v>9.0220000000000005E-3</v>
      </c>
      <c r="M720">
        <v>-0.66579999999999995</v>
      </c>
      <c r="N720">
        <v>0.39389999999999997</v>
      </c>
      <c r="O720">
        <v>1.4370000000000001</v>
      </c>
      <c r="P720">
        <v>30001</v>
      </c>
      <c r="Q720">
        <v>120000</v>
      </c>
    </row>
    <row r="721" spans="9:17" x14ac:dyDescent="0.25">
      <c r="I721" t="s">
        <v>1265</v>
      </c>
      <c r="J721">
        <v>0.3997</v>
      </c>
      <c r="K721">
        <v>0.39219999999999999</v>
      </c>
      <c r="L721">
        <v>5.4510000000000001E-3</v>
      </c>
      <c r="M721">
        <v>-0.3609</v>
      </c>
      <c r="N721">
        <v>0.39610000000000001</v>
      </c>
      <c r="O721">
        <v>1.1830000000000001</v>
      </c>
      <c r="P721">
        <v>30001</v>
      </c>
      <c r="Q721">
        <v>120000</v>
      </c>
    </row>
    <row r="722" spans="9:17" x14ac:dyDescent="0.25">
      <c r="I722" t="s">
        <v>1266</v>
      </c>
      <c r="J722">
        <v>-0.70720000000000005</v>
      </c>
      <c r="K722">
        <v>0.52939999999999998</v>
      </c>
      <c r="L722">
        <v>8.7360000000000007E-3</v>
      </c>
      <c r="M722">
        <v>-1.7490000000000001</v>
      </c>
      <c r="N722">
        <v>-0.70569999999999999</v>
      </c>
      <c r="O722">
        <v>0.32890000000000003</v>
      </c>
      <c r="P722">
        <v>30001</v>
      </c>
      <c r="Q722">
        <v>120000</v>
      </c>
    </row>
    <row r="723" spans="9:17" x14ac:dyDescent="0.25">
      <c r="I723" t="s">
        <v>1267</v>
      </c>
      <c r="J723">
        <v>0.16789999999999999</v>
      </c>
      <c r="K723">
        <v>0.49790000000000001</v>
      </c>
      <c r="L723">
        <v>6.9080000000000001E-3</v>
      </c>
      <c r="M723">
        <v>-0.8034</v>
      </c>
      <c r="N723">
        <v>0.1663</v>
      </c>
      <c r="O723">
        <v>1.1659999999999999</v>
      </c>
      <c r="P723">
        <v>30001</v>
      </c>
      <c r="Q723">
        <v>120000</v>
      </c>
    </row>
    <row r="724" spans="9:17" x14ac:dyDescent="0.25">
      <c r="I724" t="s">
        <v>1268</v>
      </c>
      <c r="J724">
        <v>0.25419999999999998</v>
      </c>
      <c r="K724">
        <v>0.30630000000000002</v>
      </c>
      <c r="L724">
        <v>3.8860000000000001E-3</v>
      </c>
      <c r="M724">
        <v>-0.32190000000000002</v>
      </c>
      <c r="N724">
        <v>0.24360000000000001</v>
      </c>
      <c r="O724">
        <v>0.88729999999999998</v>
      </c>
      <c r="P724">
        <v>30001</v>
      </c>
      <c r="Q724">
        <v>120000</v>
      </c>
    </row>
    <row r="725" spans="9:17" x14ac:dyDescent="0.25">
      <c r="I725" t="s">
        <v>1269</v>
      </c>
      <c r="J725">
        <v>0.25829999999999997</v>
      </c>
      <c r="K725">
        <v>0.55979999999999996</v>
      </c>
      <c r="L725">
        <v>8.0619999999999997E-3</v>
      </c>
      <c r="M725">
        <v>-0.83840000000000003</v>
      </c>
      <c r="N725">
        <v>0.24859999999999999</v>
      </c>
      <c r="O725">
        <v>1.4</v>
      </c>
      <c r="P725">
        <v>30001</v>
      </c>
      <c r="Q725">
        <v>120000</v>
      </c>
    </row>
    <row r="726" spans="9:17" x14ac:dyDescent="0.25">
      <c r="I726" t="s">
        <v>1270</v>
      </c>
      <c r="J726">
        <v>0.38750000000000001</v>
      </c>
      <c r="K726">
        <v>0.27810000000000001</v>
      </c>
      <c r="L726">
        <v>3.0630000000000002E-3</v>
      </c>
      <c r="M726">
        <v>-0.1744</v>
      </c>
      <c r="N726">
        <v>0.39240000000000003</v>
      </c>
      <c r="O726">
        <v>0.92200000000000004</v>
      </c>
      <c r="P726">
        <v>30001</v>
      </c>
      <c r="Q726">
        <v>120000</v>
      </c>
    </row>
    <row r="727" spans="9:17" x14ac:dyDescent="0.25">
      <c r="I727" t="s">
        <v>1271</v>
      </c>
      <c r="J727">
        <v>-1.3339999999999999E-2</v>
      </c>
      <c r="K727">
        <v>0.47549999999999998</v>
      </c>
      <c r="L727">
        <v>7.1339999999999997E-3</v>
      </c>
      <c r="M727">
        <v>-0.99539999999999995</v>
      </c>
      <c r="N727">
        <v>3.0309999999999998E-3</v>
      </c>
      <c r="O727">
        <v>0.89080000000000004</v>
      </c>
      <c r="P727">
        <v>30001</v>
      </c>
      <c r="Q727">
        <v>120000</v>
      </c>
    </row>
    <row r="728" spans="9:17" x14ac:dyDescent="0.25">
      <c r="I728" t="s">
        <v>1272</v>
      </c>
      <c r="J728">
        <v>-0.1434</v>
      </c>
      <c r="K728">
        <v>0.4244</v>
      </c>
      <c r="L728">
        <v>5.8380000000000003E-3</v>
      </c>
      <c r="M728">
        <v>-0.99129999999999996</v>
      </c>
      <c r="N728">
        <v>-0.13789999999999999</v>
      </c>
      <c r="O728">
        <v>0.66590000000000005</v>
      </c>
      <c r="P728">
        <v>30001</v>
      </c>
      <c r="Q728">
        <v>120000</v>
      </c>
    </row>
    <row r="729" spans="9:17" x14ac:dyDescent="0.25">
      <c r="I729" t="s">
        <v>1273</v>
      </c>
      <c r="J729">
        <v>-9.2850000000000002E-2</v>
      </c>
      <c r="K729">
        <v>0.5786</v>
      </c>
      <c r="L729">
        <v>8.8240000000000002E-3</v>
      </c>
      <c r="M729">
        <v>-1.335</v>
      </c>
      <c r="N729">
        <v>-5.7849999999999999E-2</v>
      </c>
      <c r="O729">
        <v>0.97470000000000001</v>
      </c>
      <c r="P729">
        <v>30001</v>
      </c>
      <c r="Q729">
        <v>120000</v>
      </c>
    </row>
    <row r="730" spans="9:17" x14ac:dyDescent="0.25">
      <c r="I730" t="s">
        <v>1274</v>
      </c>
      <c r="J730">
        <v>-0.44209999999999999</v>
      </c>
      <c r="K730">
        <v>0.37459999999999999</v>
      </c>
      <c r="L730">
        <v>6.7080000000000004E-3</v>
      </c>
      <c r="M730">
        <v>-1.177</v>
      </c>
      <c r="N730">
        <v>-0.44159999999999999</v>
      </c>
      <c r="O730">
        <v>0.29930000000000001</v>
      </c>
      <c r="P730">
        <v>30001</v>
      </c>
      <c r="Q730">
        <v>120000</v>
      </c>
    </row>
    <row r="731" spans="9:17" x14ac:dyDescent="0.25">
      <c r="I731" t="s">
        <v>1275</v>
      </c>
      <c r="J731">
        <v>-0.63519999999999999</v>
      </c>
      <c r="K731">
        <v>0.4284</v>
      </c>
      <c r="L731">
        <v>5.9490000000000003E-3</v>
      </c>
      <c r="M731">
        <v>-1.486</v>
      </c>
      <c r="N731">
        <v>-0.63149999999999995</v>
      </c>
      <c r="O731">
        <v>0.19989999999999999</v>
      </c>
      <c r="P731">
        <v>30001</v>
      </c>
      <c r="Q731">
        <v>120000</v>
      </c>
    </row>
    <row r="732" spans="9:17" x14ac:dyDescent="0.25">
      <c r="I732" t="s">
        <v>1276</v>
      </c>
      <c r="J732">
        <v>0.73209999999999997</v>
      </c>
      <c r="K732">
        <v>0.40210000000000001</v>
      </c>
      <c r="L732">
        <v>6.868E-3</v>
      </c>
      <c r="M732">
        <v>-4.3529999999999999E-2</v>
      </c>
      <c r="N732">
        <v>0.72599999999999998</v>
      </c>
      <c r="O732">
        <v>1.54</v>
      </c>
      <c r="P732">
        <v>30001</v>
      </c>
      <c r="Q732">
        <v>120000</v>
      </c>
    </row>
    <row r="733" spans="9:17" x14ac:dyDescent="0.25">
      <c r="I733" t="s">
        <v>1277</v>
      </c>
      <c r="J733">
        <v>0.56340000000000001</v>
      </c>
      <c r="K733">
        <v>0.57879999999999998</v>
      </c>
      <c r="L733">
        <v>1.155E-2</v>
      </c>
      <c r="M733">
        <v>-0.623</v>
      </c>
      <c r="N733">
        <v>0.57320000000000004</v>
      </c>
      <c r="O733">
        <v>1.6870000000000001</v>
      </c>
      <c r="P733">
        <v>30001</v>
      </c>
      <c r="Q733">
        <v>120000</v>
      </c>
    </row>
    <row r="734" spans="9:17" x14ac:dyDescent="0.25">
      <c r="I734" t="s">
        <v>1278</v>
      </c>
      <c r="J734">
        <v>1.026E-2</v>
      </c>
      <c r="K734">
        <v>0.3165</v>
      </c>
      <c r="L734">
        <v>5.1190000000000003E-3</v>
      </c>
      <c r="M734">
        <v>-0.60960000000000003</v>
      </c>
      <c r="N734">
        <v>5.2919999999999998E-3</v>
      </c>
      <c r="O734">
        <v>0.64349999999999996</v>
      </c>
      <c r="P734">
        <v>30001</v>
      </c>
      <c r="Q734">
        <v>120000</v>
      </c>
    </row>
    <row r="735" spans="9:17" x14ac:dyDescent="0.25">
      <c r="I735" t="s">
        <v>1279</v>
      </c>
      <c r="J735">
        <v>0.25779999999999997</v>
      </c>
      <c r="K735">
        <v>0.28570000000000001</v>
      </c>
      <c r="L735">
        <v>4.2339999999999999E-3</v>
      </c>
      <c r="M735">
        <v>-0.27879999999999999</v>
      </c>
      <c r="N735">
        <v>0.24890000000000001</v>
      </c>
      <c r="O735">
        <v>0.84640000000000004</v>
      </c>
      <c r="P735">
        <v>30001</v>
      </c>
      <c r="Q735">
        <v>120000</v>
      </c>
    </row>
    <row r="736" spans="9:17" x14ac:dyDescent="0.25">
      <c r="I736" t="s">
        <v>1280</v>
      </c>
      <c r="J736">
        <v>0.30149999999999999</v>
      </c>
      <c r="K736">
        <v>0.44230000000000003</v>
      </c>
      <c r="L736">
        <v>5.8240000000000002E-3</v>
      </c>
      <c r="M736">
        <v>-0.52070000000000005</v>
      </c>
      <c r="N736">
        <v>0.2792</v>
      </c>
      <c r="O736">
        <v>1.2410000000000001</v>
      </c>
      <c r="P736">
        <v>30001</v>
      </c>
      <c r="Q736">
        <v>120000</v>
      </c>
    </row>
    <row r="737" spans="9:17" x14ac:dyDescent="0.25">
      <c r="I737" t="s">
        <v>1281</v>
      </c>
      <c r="J737">
        <v>0.10929999999999999</v>
      </c>
      <c r="K737">
        <v>0.36159999999999998</v>
      </c>
      <c r="L737">
        <v>4.7080000000000004E-3</v>
      </c>
      <c r="M737">
        <v>-0.59299999999999997</v>
      </c>
      <c r="N737">
        <v>0.1042</v>
      </c>
      <c r="O737">
        <v>0.83830000000000005</v>
      </c>
      <c r="P737">
        <v>30001</v>
      </c>
      <c r="Q737">
        <v>120000</v>
      </c>
    </row>
    <row r="738" spans="9:17" x14ac:dyDescent="0.25">
      <c r="I738" t="s">
        <v>1282</v>
      </c>
      <c r="J738">
        <v>0.33650000000000002</v>
      </c>
      <c r="K738">
        <v>0.36730000000000002</v>
      </c>
      <c r="L738">
        <v>5.2110000000000004E-3</v>
      </c>
      <c r="M738">
        <v>-0.33989999999999998</v>
      </c>
      <c r="N738">
        <v>0.32169999999999999</v>
      </c>
      <c r="O738">
        <v>1.105</v>
      </c>
      <c r="P738">
        <v>30001</v>
      </c>
      <c r="Q738">
        <v>120000</v>
      </c>
    </row>
    <row r="739" spans="9:17" x14ac:dyDescent="0.25">
      <c r="I739" t="s">
        <v>1283</v>
      </c>
      <c r="J739">
        <v>0.72140000000000004</v>
      </c>
      <c r="K739">
        <v>0.44700000000000001</v>
      </c>
      <c r="L739">
        <v>7.9050000000000006E-3</v>
      </c>
      <c r="M739">
        <v>-0.14399999999999999</v>
      </c>
      <c r="N739">
        <v>0.71709999999999996</v>
      </c>
      <c r="O739">
        <v>1.609</v>
      </c>
      <c r="P739">
        <v>30001</v>
      </c>
      <c r="Q739">
        <v>120000</v>
      </c>
    </row>
    <row r="740" spans="9:17" x14ac:dyDescent="0.25">
      <c r="I740" t="s">
        <v>1284</v>
      </c>
      <c r="J740">
        <v>0.92490000000000006</v>
      </c>
      <c r="K740">
        <v>0.46379999999999999</v>
      </c>
      <c r="L740">
        <v>7.711E-3</v>
      </c>
      <c r="M740">
        <v>6.7729999999999999E-2</v>
      </c>
      <c r="N740">
        <v>0.9093</v>
      </c>
      <c r="O740">
        <v>1.885</v>
      </c>
      <c r="P740">
        <v>30001</v>
      </c>
      <c r="Q740">
        <v>120000</v>
      </c>
    </row>
    <row r="741" spans="9:17" x14ac:dyDescent="0.25">
      <c r="I741" t="s">
        <v>1285</v>
      </c>
      <c r="J741">
        <v>0.59719999999999995</v>
      </c>
      <c r="K741">
        <v>0.46029999999999999</v>
      </c>
      <c r="L741">
        <v>6.9820000000000004E-3</v>
      </c>
      <c r="M741">
        <v>-0.29749999999999999</v>
      </c>
      <c r="N741">
        <v>0.5948</v>
      </c>
      <c r="O741">
        <v>1.5</v>
      </c>
      <c r="P741">
        <v>30001</v>
      </c>
      <c r="Q741">
        <v>120000</v>
      </c>
    </row>
    <row r="742" spans="9:17" x14ac:dyDescent="0.25">
      <c r="I742" t="s">
        <v>1286</v>
      </c>
      <c r="J742">
        <v>1.0389999999999999</v>
      </c>
      <c r="K742">
        <v>0.58489999999999998</v>
      </c>
      <c r="L742">
        <v>1.132E-2</v>
      </c>
      <c r="M742">
        <v>-9.1120000000000007E-2</v>
      </c>
      <c r="N742">
        <v>1.032</v>
      </c>
      <c r="O742">
        <v>2.214</v>
      </c>
      <c r="P742">
        <v>30001</v>
      </c>
      <c r="Q742">
        <v>120000</v>
      </c>
    </row>
    <row r="743" spans="9:17" x14ac:dyDescent="0.25">
      <c r="I743" t="s">
        <v>1287</v>
      </c>
      <c r="J743">
        <v>1.1319999999999999</v>
      </c>
      <c r="K743">
        <v>0.58930000000000005</v>
      </c>
      <c r="L743">
        <v>1.1259999999999999E-2</v>
      </c>
      <c r="M743">
        <v>-1.441E-3</v>
      </c>
      <c r="N743">
        <v>1.1240000000000001</v>
      </c>
      <c r="O743">
        <v>2.3180000000000001</v>
      </c>
      <c r="P743">
        <v>30001</v>
      </c>
      <c r="Q743">
        <v>120000</v>
      </c>
    </row>
    <row r="744" spans="9:17" x14ac:dyDescent="0.25">
      <c r="I744" t="s">
        <v>1288</v>
      </c>
      <c r="J744">
        <v>1.419</v>
      </c>
      <c r="K744">
        <v>0.71960000000000002</v>
      </c>
      <c r="L744">
        <v>1.538E-2</v>
      </c>
      <c r="M744">
        <v>4.4840000000000001E-3</v>
      </c>
      <c r="N744">
        <v>1.4179999999999999</v>
      </c>
      <c r="O744">
        <v>2.8420000000000001</v>
      </c>
      <c r="P744">
        <v>30001</v>
      </c>
      <c r="Q744">
        <v>120000</v>
      </c>
    </row>
    <row r="745" spans="9:17" x14ac:dyDescent="0.25">
      <c r="I745" t="s">
        <v>1289</v>
      </c>
      <c r="J745">
        <v>-0.45550000000000002</v>
      </c>
      <c r="K745">
        <v>0.59440000000000004</v>
      </c>
      <c r="L745">
        <v>1.162E-2</v>
      </c>
      <c r="M745">
        <v>-1.6020000000000001</v>
      </c>
      <c r="N745">
        <v>-0.46300000000000002</v>
      </c>
      <c r="O745">
        <v>0.73170000000000002</v>
      </c>
      <c r="P745">
        <v>30001</v>
      </c>
      <c r="Q745">
        <v>120000</v>
      </c>
    </row>
    <row r="746" spans="9:17" x14ac:dyDescent="0.25">
      <c r="I746" t="s">
        <v>1290</v>
      </c>
      <c r="J746">
        <v>2.1749999999999998</v>
      </c>
      <c r="K746">
        <v>1.0589999999999999</v>
      </c>
      <c r="L746">
        <v>2.9229999999999999E-2</v>
      </c>
      <c r="M746">
        <v>0.1517</v>
      </c>
      <c r="N746">
        <v>2.161</v>
      </c>
      <c r="O746">
        <v>4.3109999999999999</v>
      </c>
      <c r="P746">
        <v>30001</v>
      </c>
      <c r="Q746">
        <v>120000</v>
      </c>
    </row>
    <row r="747" spans="9:17" x14ac:dyDescent="0.25">
      <c r="I747" t="s">
        <v>1291</v>
      </c>
      <c r="J747">
        <v>0.84240000000000004</v>
      </c>
      <c r="K747">
        <v>0.54759999999999998</v>
      </c>
      <c r="L747">
        <v>8.6239999999999997E-3</v>
      </c>
      <c r="M747">
        <v>-0.23150000000000001</v>
      </c>
      <c r="N747">
        <v>0.84009999999999996</v>
      </c>
      <c r="O747">
        <v>1.9350000000000001</v>
      </c>
      <c r="P747">
        <v>30001</v>
      </c>
      <c r="Q747">
        <v>120000</v>
      </c>
    </row>
    <row r="748" spans="9:17" x14ac:dyDescent="0.25">
      <c r="I748" t="s">
        <v>1292</v>
      </c>
      <c r="J748">
        <v>1.397</v>
      </c>
      <c r="K748">
        <v>0.4471</v>
      </c>
      <c r="L748">
        <v>9.0799999999999995E-3</v>
      </c>
      <c r="M748">
        <v>0.52649999999999997</v>
      </c>
      <c r="N748">
        <v>1.393</v>
      </c>
      <c r="O748">
        <v>2.2879999999999998</v>
      </c>
      <c r="P748">
        <v>30001</v>
      </c>
      <c r="Q748">
        <v>120000</v>
      </c>
    </row>
    <row r="749" spans="9:17" x14ac:dyDescent="0.25">
      <c r="I749" t="s">
        <v>1293</v>
      </c>
      <c r="J749">
        <v>1.4350000000000001</v>
      </c>
      <c r="K749">
        <v>0.58509999999999995</v>
      </c>
      <c r="L749">
        <v>1.338E-2</v>
      </c>
      <c r="M749">
        <v>0.32840000000000003</v>
      </c>
      <c r="N749">
        <v>1.4139999999999999</v>
      </c>
      <c r="O749">
        <v>2.6469999999999998</v>
      </c>
      <c r="P749">
        <v>30001</v>
      </c>
      <c r="Q749">
        <v>120000</v>
      </c>
    </row>
    <row r="750" spans="9:17" x14ac:dyDescent="0.25">
      <c r="I750" t="s">
        <v>1294</v>
      </c>
      <c r="J750">
        <v>1.1579999999999999</v>
      </c>
      <c r="K750">
        <v>0.75229999999999997</v>
      </c>
      <c r="L750">
        <v>1.5949999999999999E-2</v>
      </c>
      <c r="M750">
        <v>-0.2747</v>
      </c>
      <c r="N750">
        <v>1.1399999999999999</v>
      </c>
      <c r="O750">
        <v>2.702</v>
      </c>
      <c r="P750">
        <v>30001</v>
      </c>
      <c r="Q750">
        <v>120000</v>
      </c>
    </row>
    <row r="751" spans="9:17" x14ac:dyDescent="0.25">
      <c r="I751" t="s">
        <v>1295</v>
      </c>
      <c r="J751">
        <v>-0.19500000000000001</v>
      </c>
      <c r="K751">
        <v>0.4113</v>
      </c>
      <c r="L751">
        <v>6.5269999999999998E-3</v>
      </c>
      <c r="M751">
        <v>-0.97729999999999995</v>
      </c>
      <c r="N751">
        <v>-0.20619999999999999</v>
      </c>
      <c r="O751">
        <v>0.64100000000000001</v>
      </c>
      <c r="P751">
        <v>30001</v>
      </c>
      <c r="Q751">
        <v>120000</v>
      </c>
    </row>
    <row r="752" spans="9:17" x14ac:dyDescent="0.25">
      <c r="I752" t="s">
        <v>1296</v>
      </c>
      <c r="J752">
        <v>-7.7780000000000002E-2</v>
      </c>
      <c r="K752">
        <v>0.31419999999999998</v>
      </c>
      <c r="L752">
        <v>2.5070000000000001E-3</v>
      </c>
      <c r="M752">
        <v>-0.77669999999999995</v>
      </c>
      <c r="N752">
        <v>-5.2650000000000002E-2</v>
      </c>
      <c r="O752">
        <v>0.53239999999999998</v>
      </c>
      <c r="P752">
        <v>30001</v>
      </c>
      <c r="Q752">
        <v>120000</v>
      </c>
    </row>
    <row r="753" spans="9:17" x14ac:dyDescent="0.25">
      <c r="I753" t="s">
        <v>1297</v>
      </c>
      <c r="J753">
        <v>2.3269999999999999E-2</v>
      </c>
      <c r="K753">
        <v>0.27179999999999999</v>
      </c>
      <c r="L753">
        <v>2.4589999999999998E-3</v>
      </c>
      <c r="M753">
        <v>-0.5484</v>
      </c>
      <c r="N753">
        <v>2.0670000000000001E-2</v>
      </c>
      <c r="O753">
        <v>0.58799999999999997</v>
      </c>
      <c r="P753">
        <v>30001</v>
      </c>
      <c r="Q753">
        <v>120000</v>
      </c>
    </row>
    <row r="754" spans="9:17" x14ac:dyDescent="0.25">
      <c r="I754" t="s">
        <v>1298</v>
      </c>
      <c r="J754">
        <v>6.1120000000000001E-2</v>
      </c>
      <c r="K754">
        <v>0.28249999999999997</v>
      </c>
      <c r="L754">
        <v>2.794E-3</v>
      </c>
      <c r="M754">
        <v>-0.50449999999999995</v>
      </c>
      <c r="N754">
        <v>4.5850000000000002E-2</v>
      </c>
      <c r="O754">
        <v>0.66569999999999996</v>
      </c>
      <c r="P754">
        <v>30001</v>
      </c>
      <c r="Q754">
        <v>120000</v>
      </c>
    </row>
    <row r="755" spans="9:17" x14ac:dyDescent="0.25">
      <c r="I755" t="s">
        <v>1299</v>
      </c>
      <c r="J755">
        <v>-7.2179999999999994E-2</v>
      </c>
      <c r="K755">
        <v>0.28599999999999998</v>
      </c>
      <c r="L755">
        <v>2.8080000000000002E-3</v>
      </c>
      <c r="M755">
        <v>-0.69399999999999995</v>
      </c>
      <c r="N755">
        <v>-5.3019999999999998E-2</v>
      </c>
      <c r="O755">
        <v>0.49180000000000001</v>
      </c>
      <c r="P755">
        <v>30001</v>
      </c>
      <c r="Q755">
        <v>120000</v>
      </c>
    </row>
    <row r="756" spans="9:17" x14ac:dyDescent="0.25">
      <c r="I756" t="s">
        <v>1300</v>
      </c>
      <c r="J756">
        <v>-8.1500000000000003E-2</v>
      </c>
      <c r="K756">
        <v>0.33829999999999999</v>
      </c>
      <c r="L756">
        <v>4.6169999999999996E-3</v>
      </c>
      <c r="M756">
        <v>-0.76429999999999998</v>
      </c>
      <c r="N756">
        <v>-7.6009999999999994E-2</v>
      </c>
      <c r="O756">
        <v>0.57640000000000002</v>
      </c>
      <c r="P756">
        <v>30001</v>
      </c>
      <c r="Q756">
        <v>120000</v>
      </c>
    </row>
    <row r="757" spans="9:17" x14ac:dyDescent="0.25">
      <c r="I757" t="s">
        <v>1301</v>
      </c>
      <c r="J757">
        <v>-0.56469999999999998</v>
      </c>
      <c r="K757">
        <v>0.4294</v>
      </c>
      <c r="L757">
        <v>7.2379999999999996E-3</v>
      </c>
      <c r="M757">
        <v>-1.4339999999999999</v>
      </c>
      <c r="N757">
        <v>-0.55659999999999998</v>
      </c>
      <c r="O757">
        <v>0.26490000000000002</v>
      </c>
      <c r="P757">
        <v>30001</v>
      </c>
      <c r="Q757">
        <v>120000</v>
      </c>
    </row>
    <row r="758" spans="9:17" x14ac:dyDescent="0.25">
      <c r="I758" t="s">
        <v>1302</v>
      </c>
      <c r="J758">
        <v>-1.155</v>
      </c>
      <c r="K758">
        <v>0.65980000000000005</v>
      </c>
      <c r="L758">
        <v>1.3169999999999999E-2</v>
      </c>
      <c r="M758">
        <v>-2.5550000000000002</v>
      </c>
      <c r="N758">
        <v>-1.117</v>
      </c>
      <c r="O758">
        <v>3.95E-2</v>
      </c>
      <c r="P758">
        <v>30001</v>
      </c>
      <c r="Q758">
        <v>120000</v>
      </c>
    </row>
    <row r="759" spans="9:17" x14ac:dyDescent="0.25">
      <c r="I759" t="s">
        <v>1303</v>
      </c>
      <c r="J759">
        <v>-0.42380000000000001</v>
      </c>
      <c r="K759">
        <v>0.55230000000000001</v>
      </c>
      <c r="L759">
        <v>9.9799999999999993E-3</v>
      </c>
      <c r="M759">
        <v>-1.444</v>
      </c>
      <c r="N759">
        <v>-0.45040000000000002</v>
      </c>
      <c r="O759">
        <v>0.74919999999999998</v>
      </c>
      <c r="P759">
        <v>30001</v>
      </c>
      <c r="Q759">
        <v>120000</v>
      </c>
    </row>
    <row r="760" spans="9:17" x14ac:dyDescent="0.25">
      <c r="I760" t="s">
        <v>1304</v>
      </c>
      <c r="J760">
        <v>-0.39679999999999999</v>
      </c>
      <c r="K760">
        <v>0.54349999999999998</v>
      </c>
      <c r="L760">
        <v>1.017E-2</v>
      </c>
      <c r="M760">
        <v>-1.4159999999999999</v>
      </c>
      <c r="N760">
        <v>-0.42</v>
      </c>
      <c r="O760">
        <v>0.73319999999999996</v>
      </c>
      <c r="P760">
        <v>30001</v>
      </c>
      <c r="Q760">
        <v>120000</v>
      </c>
    </row>
    <row r="761" spans="9:17" x14ac:dyDescent="0.25">
      <c r="I761" t="s">
        <v>1305</v>
      </c>
      <c r="J761">
        <v>-0.47320000000000001</v>
      </c>
      <c r="K761">
        <v>0.44919999999999999</v>
      </c>
      <c r="L761">
        <v>8.8540000000000008E-3</v>
      </c>
      <c r="M761">
        <v>-1.345</v>
      </c>
      <c r="N761">
        <v>-0.4778</v>
      </c>
      <c r="O761">
        <v>0.43359999999999999</v>
      </c>
      <c r="P761">
        <v>30001</v>
      </c>
      <c r="Q761">
        <v>120000</v>
      </c>
    </row>
    <row r="762" spans="9:17" x14ac:dyDescent="0.25">
      <c r="I762" t="s">
        <v>1306</v>
      </c>
      <c r="J762">
        <v>-0.81120000000000003</v>
      </c>
      <c r="K762">
        <v>0.39489999999999997</v>
      </c>
      <c r="L762">
        <v>5.7860000000000003E-3</v>
      </c>
      <c r="M762">
        <v>-1.5840000000000001</v>
      </c>
      <c r="N762">
        <v>-0.81459999999999999</v>
      </c>
      <c r="O762">
        <v>-2.4500000000000001E-2</v>
      </c>
      <c r="P762">
        <v>30001</v>
      </c>
      <c r="Q762">
        <v>120000</v>
      </c>
    </row>
    <row r="763" spans="9:17" x14ac:dyDescent="0.25">
      <c r="I763" t="s">
        <v>1307</v>
      </c>
      <c r="J763">
        <v>-0.31879999999999997</v>
      </c>
      <c r="K763">
        <v>0.53390000000000004</v>
      </c>
      <c r="L763">
        <v>1.025E-2</v>
      </c>
      <c r="M763">
        <v>-1.3129999999999999</v>
      </c>
      <c r="N763">
        <v>-0.33929999999999999</v>
      </c>
      <c r="O763">
        <v>0.79490000000000005</v>
      </c>
      <c r="P763">
        <v>30001</v>
      </c>
      <c r="Q763">
        <v>120000</v>
      </c>
    </row>
    <row r="764" spans="9:17" x14ac:dyDescent="0.25">
      <c r="I764" t="s">
        <v>1308</v>
      </c>
      <c r="J764">
        <v>-1.149</v>
      </c>
      <c r="K764">
        <v>0.60740000000000005</v>
      </c>
      <c r="L764">
        <v>1.0030000000000001E-2</v>
      </c>
      <c r="M764">
        <v>-2.355</v>
      </c>
      <c r="N764">
        <v>-1.145</v>
      </c>
      <c r="O764">
        <v>3.3369999999999997E-2</v>
      </c>
      <c r="P764">
        <v>30001</v>
      </c>
      <c r="Q764">
        <v>120000</v>
      </c>
    </row>
    <row r="765" spans="9:17" x14ac:dyDescent="0.25">
      <c r="I765" t="s">
        <v>1309</v>
      </c>
      <c r="J765">
        <v>-0.24590000000000001</v>
      </c>
      <c r="K765">
        <v>0.46160000000000001</v>
      </c>
      <c r="L765">
        <v>5.6569999999999997E-3</v>
      </c>
      <c r="M765">
        <v>-1.157</v>
      </c>
      <c r="N765">
        <v>-0.24379999999999999</v>
      </c>
      <c r="O765">
        <v>0.66449999999999998</v>
      </c>
      <c r="P765">
        <v>30001</v>
      </c>
      <c r="Q765">
        <v>120000</v>
      </c>
    </row>
    <row r="766" spans="9:17" x14ac:dyDescent="0.25">
      <c r="I766" t="s">
        <v>1310</v>
      </c>
      <c r="J766">
        <v>0.21870000000000001</v>
      </c>
      <c r="K766">
        <v>0.55269999999999997</v>
      </c>
      <c r="L766">
        <v>9.018E-3</v>
      </c>
      <c r="M766">
        <v>-0.87380000000000002</v>
      </c>
      <c r="N766">
        <v>0.2223</v>
      </c>
      <c r="O766">
        <v>1.294</v>
      </c>
      <c r="P766">
        <v>30001</v>
      </c>
      <c r="Q766">
        <v>120000</v>
      </c>
    </row>
    <row r="767" spans="9:17" x14ac:dyDescent="0.25">
      <c r="I767" t="s">
        <v>1311</v>
      </c>
      <c r="J767">
        <v>0.22539999999999999</v>
      </c>
      <c r="K767">
        <v>0.41189999999999999</v>
      </c>
      <c r="L767">
        <v>5.1139999999999996E-3</v>
      </c>
      <c r="M767">
        <v>-0.60040000000000004</v>
      </c>
      <c r="N767">
        <v>0.22850000000000001</v>
      </c>
      <c r="O767">
        <v>1.0289999999999999</v>
      </c>
      <c r="P767">
        <v>30001</v>
      </c>
      <c r="Q767">
        <v>120000</v>
      </c>
    </row>
    <row r="768" spans="9:17" x14ac:dyDescent="0.25">
      <c r="I768" t="s">
        <v>1312</v>
      </c>
      <c r="J768">
        <v>-0.88149999999999995</v>
      </c>
      <c r="K768">
        <v>0.54849999999999999</v>
      </c>
      <c r="L768">
        <v>8.8649999999999996E-3</v>
      </c>
      <c r="M768">
        <v>-1.964</v>
      </c>
      <c r="N768">
        <v>-0.88039999999999996</v>
      </c>
      <c r="O768">
        <v>0.1938</v>
      </c>
      <c r="P768">
        <v>30001</v>
      </c>
      <c r="Q768">
        <v>120000</v>
      </c>
    </row>
    <row r="769" spans="9:17" x14ac:dyDescent="0.25">
      <c r="I769" t="s">
        <v>1313</v>
      </c>
      <c r="J769">
        <v>-6.3480000000000003E-3</v>
      </c>
      <c r="K769">
        <v>0.51600000000000001</v>
      </c>
      <c r="L769">
        <v>6.9430000000000004E-3</v>
      </c>
      <c r="M769">
        <v>-1.03</v>
      </c>
      <c r="N769">
        <v>-4.6259999999999999E-3</v>
      </c>
      <c r="O769">
        <v>1.012</v>
      </c>
      <c r="P769">
        <v>30001</v>
      </c>
      <c r="Q769">
        <v>120000</v>
      </c>
    </row>
    <row r="770" spans="9:17" x14ac:dyDescent="0.25">
      <c r="I770" t="s">
        <v>1314</v>
      </c>
      <c r="J770">
        <v>7.9930000000000001E-2</v>
      </c>
      <c r="K770">
        <v>0.33500000000000002</v>
      </c>
      <c r="L770">
        <v>3.5599999999999998E-3</v>
      </c>
      <c r="M770">
        <v>-0.60219999999999996</v>
      </c>
      <c r="N770">
        <v>8.1600000000000006E-2</v>
      </c>
      <c r="O770">
        <v>0.74370000000000003</v>
      </c>
      <c r="P770">
        <v>30001</v>
      </c>
      <c r="Q770">
        <v>120000</v>
      </c>
    </row>
    <row r="771" spans="9:17" x14ac:dyDescent="0.25">
      <c r="I771" t="s">
        <v>1315</v>
      </c>
      <c r="J771">
        <v>8.4040000000000004E-2</v>
      </c>
      <c r="K771">
        <v>0.60109999999999997</v>
      </c>
      <c r="L771">
        <v>8.6569999999999998E-3</v>
      </c>
      <c r="M771">
        <v>-1.0960000000000001</v>
      </c>
      <c r="N771">
        <v>7.6850000000000002E-2</v>
      </c>
      <c r="O771">
        <v>1.306</v>
      </c>
      <c r="P771">
        <v>30001</v>
      </c>
      <c r="Q771">
        <v>120000</v>
      </c>
    </row>
    <row r="772" spans="9:17" x14ac:dyDescent="0.25">
      <c r="I772" t="s">
        <v>1316</v>
      </c>
      <c r="J772">
        <v>0.2132</v>
      </c>
      <c r="K772">
        <v>0.37890000000000001</v>
      </c>
      <c r="L772">
        <v>4.2199999999999998E-3</v>
      </c>
      <c r="M772">
        <v>-0.57250000000000001</v>
      </c>
      <c r="N772">
        <v>0.22770000000000001</v>
      </c>
      <c r="O772">
        <v>0.92200000000000004</v>
      </c>
      <c r="P772">
        <v>30001</v>
      </c>
      <c r="Q772">
        <v>120000</v>
      </c>
    </row>
    <row r="773" spans="9:17" x14ac:dyDescent="0.25">
      <c r="I773" t="s">
        <v>1317</v>
      </c>
      <c r="J773">
        <v>-0.18759999999999999</v>
      </c>
      <c r="K773">
        <v>0.51390000000000002</v>
      </c>
      <c r="L773">
        <v>7.5240000000000003E-3</v>
      </c>
      <c r="M773">
        <v>-1.2450000000000001</v>
      </c>
      <c r="N773">
        <v>-0.1719</v>
      </c>
      <c r="O773">
        <v>0.79330000000000001</v>
      </c>
      <c r="P773">
        <v>30001</v>
      </c>
      <c r="Q773">
        <v>120000</v>
      </c>
    </row>
    <row r="774" spans="9:17" x14ac:dyDescent="0.25">
      <c r="I774" t="s">
        <v>1318</v>
      </c>
      <c r="J774">
        <v>-0.31769999999999998</v>
      </c>
      <c r="K774">
        <v>0.45550000000000002</v>
      </c>
      <c r="L774">
        <v>6.0210000000000003E-3</v>
      </c>
      <c r="M774">
        <v>-1.23</v>
      </c>
      <c r="N774">
        <v>-0.30959999999999999</v>
      </c>
      <c r="O774">
        <v>0.55249999999999999</v>
      </c>
      <c r="P774">
        <v>30001</v>
      </c>
      <c r="Q774">
        <v>120000</v>
      </c>
    </row>
    <row r="775" spans="9:17" x14ac:dyDescent="0.25">
      <c r="I775" t="s">
        <v>1319</v>
      </c>
      <c r="J775">
        <v>-0.2671</v>
      </c>
      <c r="K775">
        <v>0.61370000000000002</v>
      </c>
      <c r="L775">
        <v>9.2770000000000005E-3</v>
      </c>
      <c r="M775">
        <v>-1.5660000000000001</v>
      </c>
      <c r="N775">
        <v>-0.2351</v>
      </c>
      <c r="O775">
        <v>0.88049999999999995</v>
      </c>
      <c r="P775">
        <v>30001</v>
      </c>
      <c r="Q775">
        <v>120000</v>
      </c>
    </row>
    <row r="776" spans="9:17" x14ac:dyDescent="0.25">
      <c r="I776" t="s">
        <v>1320</v>
      </c>
      <c r="J776">
        <v>-0.61639999999999995</v>
      </c>
      <c r="K776">
        <v>0.41749999999999998</v>
      </c>
      <c r="L776">
        <v>6.7340000000000004E-3</v>
      </c>
      <c r="M776">
        <v>-1.4430000000000001</v>
      </c>
      <c r="N776">
        <v>-0.61480000000000001</v>
      </c>
      <c r="O776">
        <v>0.20150000000000001</v>
      </c>
      <c r="P776">
        <v>30001</v>
      </c>
      <c r="Q776">
        <v>120000</v>
      </c>
    </row>
    <row r="777" spans="9:17" x14ac:dyDescent="0.25">
      <c r="I777" t="s">
        <v>1321</v>
      </c>
      <c r="J777">
        <v>-0.8095</v>
      </c>
      <c r="K777">
        <v>0.42530000000000001</v>
      </c>
      <c r="L777">
        <v>5.3899999999999998E-3</v>
      </c>
      <c r="M777">
        <v>-1.653</v>
      </c>
      <c r="N777">
        <v>-0.80689999999999995</v>
      </c>
      <c r="O777">
        <v>2.1010000000000001E-2</v>
      </c>
      <c r="P777">
        <v>30001</v>
      </c>
      <c r="Q777">
        <v>120000</v>
      </c>
    </row>
    <row r="778" spans="9:17" x14ac:dyDescent="0.25">
      <c r="I778" t="s">
        <v>1322</v>
      </c>
      <c r="J778">
        <v>0.55779999999999996</v>
      </c>
      <c r="K778">
        <v>0.43430000000000002</v>
      </c>
      <c r="L778">
        <v>7.1250000000000003E-3</v>
      </c>
      <c r="M778">
        <v>-0.30320000000000003</v>
      </c>
      <c r="N778">
        <v>0.56030000000000002</v>
      </c>
      <c r="O778">
        <v>1.4059999999999999</v>
      </c>
      <c r="P778">
        <v>30001</v>
      </c>
      <c r="Q778">
        <v>120000</v>
      </c>
    </row>
    <row r="779" spans="9:17" x14ac:dyDescent="0.25">
      <c r="I779" t="s">
        <v>1323</v>
      </c>
      <c r="J779">
        <v>0.38919999999999999</v>
      </c>
      <c r="K779">
        <v>0.59660000000000002</v>
      </c>
      <c r="L779">
        <v>1.159E-2</v>
      </c>
      <c r="M779">
        <v>-0.84150000000000003</v>
      </c>
      <c r="N779">
        <v>0.40610000000000002</v>
      </c>
      <c r="O779">
        <v>1.544</v>
      </c>
      <c r="P779">
        <v>30001</v>
      </c>
      <c r="Q779">
        <v>120000</v>
      </c>
    </row>
    <row r="780" spans="9:17" x14ac:dyDescent="0.25">
      <c r="I780" t="s">
        <v>1324</v>
      </c>
      <c r="J780">
        <v>-0.16400000000000001</v>
      </c>
      <c r="K780">
        <v>0.34589999999999999</v>
      </c>
      <c r="L780">
        <v>5.1869999999999998E-3</v>
      </c>
      <c r="M780">
        <v>-0.86280000000000001</v>
      </c>
      <c r="N780">
        <v>-0.15870000000000001</v>
      </c>
      <c r="O780">
        <v>0.51070000000000004</v>
      </c>
      <c r="P780">
        <v>30001</v>
      </c>
      <c r="Q780">
        <v>120000</v>
      </c>
    </row>
    <row r="781" spans="9:17" x14ac:dyDescent="0.25">
      <c r="I781" t="s">
        <v>1325</v>
      </c>
      <c r="J781">
        <v>8.3540000000000003E-2</v>
      </c>
      <c r="K781">
        <v>0.32540000000000002</v>
      </c>
      <c r="L781">
        <v>4.365E-3</v>
      </c>
      <c r="M781">
        <v>-0.58030000000000004</v>
      </c>
      <c r="N781">
        <v>8.8080000000000006E-2</v>
      </c>
      <c r="O781">
        <v>0.72409999999999997</v>
      </c>
      <c r="P781">
        <v>30001</v>
      </c>
      <c r="Q781">
        <v>120000</v>
      </c>
    </row>
    <row r="782" spans="9:17" x14ac:dyDescent="0.25">
      <c r="I782" t="s">
        <v>1326</v>
      </c>
      <c r="J782">
        <v>0.1273</v>
      </c>
      <c r="K782">
        <v>0.46789999999999998</v>
      </c>
      <c r="L782">
        <v>6.0769999999999999E-3</v>
      </c>
      <c r="M782">
        <v>-0.76080000000000003</v>
      </c>
      <c r="N782">
        <v>0.1109</v>
      </c>
      <c r="O782">
        <v>1.111</v>
      </c>
      <c r="P782">
        <v>30001</v>
      </c>
      <c r="Q782">
        <v>120000</v>
      </c>
    </row>
    <row r="783" spans="9:17" x14ac:dyDescent="0.25">
      <c r="I783" t="s">
        <v>1327</v>
      </c>
      <c r="J783">
        <v>-6.4949999999999994E-2</v>
      </c>
      <c r="K783">
        <v>0.38550000000000001</v>
      </c>
      <c r="L783">
        <v>4.4970000000000001E-3</v>
      </c>
      <c r="M783">
        <v>-0.8367</v>
      </c>
      <c r="N783">
        <v>-6.164E-2</v>
      </c>
      <c r="O783">
        <v>0.69630000000000003</v>
      </c>
      <c r="P783">
        <v>30001</v>
      </c>
      <c r="Q783">
        <v>120000</v>
      </c>
    </row>
    <row r="784" spans="9:17" x14ac:dyDescent="0.25">
      <c r="I784" t="s">
        <v>1328</v>
      </c>
      <c r="J784">
        <v>0.16220000000000001</v>
      </c>
      <c r="K784">
        <v>0.39839999999999998</v>
      </c>
      <c r="L784">
        <v>5.5120000000000004E-3</v>
      </c>
      <c r="M784">
        <v>-0.60409999999999997</v>
      </c>
      <c r="N784">
        <v>0.15459999999999999</v>
      </c>
      <c r="O784">
        <v>0.97289999999999999</v>
      </c>
      <c r="P784">
        <v>30001</v>
      </c>
      <c r="Q784">
        <v>120000</v>
      </c>
    </row>
    <row r="785" spans="9:17" x14ac:dyDescent="0.25">
      <c r="I785" t="s">
        <v>1329</v>
      </c>
      <c r="J785">
        <v>0.54710000000000003</v>
      </c>
      <c r="K785">
        <v>0.45929999999999999</v>
      </c>
      <c r="L785">
        <v>7.404E-3</v>
      </c>
      <c r="M785">
        <v>-0.35420000000000001</v>
      </c>
      <c r="N785">
        <v>0.54510000000000003</v>
      </c>
      <c r="O785">
        <v>1.4590000000000001</v>
      </c>
      <c r="P785">
        <v>30001</v>
      </c>
      <c r="Q785">
        <v>120000</v>
      </c>
    </row>
    <row r="786" spans="9:17" x14ac:dyDescent="0.25">
      <c r="I786" t="s">
        <v>1330</v>
      </c>
      <c r="J786">
        <v>0.75060000000000004</v>
      </c>
      <c r="K786">
        <v>0.47670000000000001</v>
      </c>
      <c r="L786">
        <v>7.3130000000000001E-3</v>
      </c>
      <c r="M786">
        <v>-0.1522</v>
      </c>
      <c r="N786">
        <v>0.73719999999999997</v>
      </c>
      <c r="O786">
        <v>1.7250000000000001</v>
      </c>
      <c r="P786">
        <v>30001</v>
      </c>
      <c r="Q786">
        <v>120000</v>
      </c>
    </row>
    <row r="787" spans="9:17" x14ac:dyDescent="0.25">
      <c r="I787" t="s">
        <v>1331</v>
      </c>
      <c r="J787">
        <v>0.4229</v>
      </c>
      <c r="K787">
        <v>0.47539999999999999</v>
      </c>
      <c r="L787">
        <v>6.5900000000000004E-3</v>
      </c>
      <c r="M787">
        <v>-0.52149999999999996</v>
      </c>
      <c r="N787">
        <v>0.42480000000000001</v>
      </c>
      <c r="O787">
        <v>1.3540000000000001</v>
      </c>
      <c r="P787">
        <v>30001</v>
      </c>
      <c r="Q787">
        <v>120000</v>
      </c>
    </row>
    <row r="788" spans="9:17" x14ac:dyDescent="0.25">
      <c r="I788" t="s">
        <v>1332</v>
      </c>
      <c r="J788">
        <v>0.86509999999999998</v>
      </c>
      <c r="K788">
        <v>0.6159</v>
      </c>
      <c r="L788">
        <v>1.1599999999999999E-2</v>
      </c>
      <c r="M788">
        <v>-0.3226</v>
      </c>
      <c r="N788">
        <v>0.85950000000000004</v>
      </c>
      <c r="O788">
        <v>2.09</v>
      </c>
      <c r="P788">
        <v>30001</v>
      </c>
      <c r="Q788">
        <v>120000</v>
      </c>
    </row>
    <row r="789" spans="9:17" x14ac:dyDescent="0.25">
      <c r="I789" t="s">
        <v>1333</v>
      </c>
      <c r="J789">
        <v>0.95809999999999995</v>
      </c>
      <c r="K789">
        <v>0.61699999999999999</v>
      </c>
      <c r="L789">
        <v>1.158E-2</v>
      </c>
      <c r="M789">
        <v>-0.2399</v>
      </c>
      <c r="N789">
        <v>0.95089999999999997</v>
      </c>
      <c r="O789">
        <v>2.1859999999999999</v>
      </c>
      <c r="P789">
        <v>30001</v>
      </c>
      <c r="Q789">
        <v>120000</v>
      </c>
    </row>
    <row r="790" spans="9:17" x14ac:dyDescent="0.25">
      <c r="I790" t="s">
        <v>1334</v>
      </c>
      <c r="J790">
        <v>1.2450000000000001</v>
      </c>
      <c r="K790">
        <v>0.72670000000000001</v>
      </c>
      <c r="L790">
        <v>1.502E-2</v>
      </c>
      <c r="M790">
        <v>-0.1875</v>
      </c>
      <c r="N790">
        <v>1.2430000000000001</v>
      </c>
      <c r="O790">
        <v>2.681</v>
      </c>
      <c r="P790">
        <v>30001</v>
      </c>
      <c r="Q790">
        <v>120000</v>
      </c>
    </row>
    <row r="791" spans="9:17" x14ac:dyDescent="0.25">
      <c r="I791" t="s">
        <v>1335</v>
      </c>
      <c r="J791">
        <v>-0.62980000000000003</v>
      </c>
      <c r="K791">
        <v>0.63790000000000002</v>
      </c>
      <c r="L791">
        <v>1.1769999999999999E-2</v>
      </c>
      <c r="M791">
        <v>-1.8680000000000001</v>
      </c>
      <c r="N791">
        <v>-0.63439999999999996</v>
      </c>
      <c r="O791">
        <v>0.64149999999999996</v>
      </c>
      <c r="P791">
        <v>30001</v>
      </c>
      <c r="Q791">
        <v>120000</v>
      </c>
    </row>
    <row r="792" spans="9:17" x14ac:dyDescent="0.25">
      <c r="I792" t="s">
        <v>1336</v>
      </c>
      <c r="J792">
        <v>2</v>
      </c>
      <c r="K792">
        <v>1.07</v>
      </c>
      <c r="L792">
        <v>2.9239999999999999E-2</v>
      </c>
      <c r="M792">
        <v>-7.5359999999999996E-2</v>
      </c>
      <c r="N792">
        <v>1.996</v>
      </c>
      <c r="O792">
        <v>4.1310000000000002</v>
      </c>
      <c r="P792">
        <v>30001</v>
      </c>
      <c r="Q792">
        <v>120000</v>
      </c>
    </row>
    <row r="793" spans="9:17" x14ac:dyDescent="0.25">
      <c r="I793" t="s">
        <v>1337</v>
      </c>
      <c r="J793">
        <v>0.66810000000000003</v>
      </c>
      <c r="K793">
        <v>0.57430000000000003</v>
      </c>
      <c r="L793">
        <v>8.6709999999999999E-3</v>
      </c>
      <c r="M793">
        <v>-0.4723</v>
      </c>
      <c r="N793">
        <v>0.67279999999999995</v>
      </c>
      <c r="O793">
        <v>1.794</v>
      </c>
      <c r="P793">
        <v>30001</v>
      </c>
      <c r="Q793">
        <v>120000</v>
      </c>
    </row>
    <row r="794" spans="9:17" x14ac:dyDescent="0.25">
      <c r="I794" t="s">
        <v>1338</v>
      </c>
      <c r="J794">
        <v>1.2230000000000001</v>
      </c>
      <c r="K794">
        <v>0.48089999999999999</v>
      </c>
      <c r="L794">
        <v>9.2630000000000004E-3</v>
      </c>
      <c r="M794">
        <v>0.26719999999999999</v>
      </c>
      <c r="N794">
        <v>1.226</v>
      </c>
      <c r="O794">
        <v>2.1619999999999999</v>
      </c>
      <c r="P794">
        <v>30001</v>
      </c>
      <c r="Q794">
        <v>120000</v>
      </c>
    </row>
    <row r="795" spans="9:17" x14ac:dyDescent="0.25">
      <c r="I795" t="s">
        <v>1339</v>
      </c>
      <c r="J795">
        <v>1.2609999999999999</v>
      </c>
      <c r="K795">
        <v>0.60450000000000004</v>
      </c>
      <c r="L795">
        <v>1.3339999999999999E-2</v>
      </c>
      <c r="M795">
        <v>5.169E-2</v>
      </c>
      <c r="N795">
        <v>1.26</v>
      </c>
      <c r="O795">
        <v>2.4590000000000001</v>
      </c>
      <c r="P795">
        <v>30001</v>
      </c>
      <c r="Q795">
        <v>120000</v>
      </c>
    </row>
    <row r="796" spans="9:17" x14ac:dyDescent="0.25">
      <c r="I796" t="s">
        <v>1340</v>
      </c>
      <c r="J796">
        <v>0.98319999999999996</v>
      </c>
      <c r="K796">
        <v>0.77</v>
      </c>
      <c r="L796">
        <v>1.5939999999999999E-2</v>
      </c>
      <c r="M796">
        <v>-0.48780000000000001</v>
      </c>
      <c r="N796">
        <v>0.96860000000000002</v>
      </c>
      <c r="O796">
        <v>2.5659999999999998</v>
      </c>
      <c r="P796">
        <v>30001</v>
      </c>
      <c r="Q796">
        <v>120000</v>
      </c>
    </row>
    <row r="797" spans="9:17" x14ac:dyDescent="0.25">
      <c r="I797" t="s">
        <v>1341</v>
      </c>
      <c r="J797">
        <v>-0.36930000000000002</v>
      </c>
      <c r="K797">
        <v>0.42420000000000002</v>
      </c>
      <c r="L797">
        <v>5.6249999999999998E-3</v>
      </c>
      <c r="M797">
        <v>-1.214</v>
      </c>
      <c r="N797">
        <v>-0.36759999999999998</v>
      </c>
      <c r="O797">
        <v>0.4667</v>
      </c>
      <c r="P797">
        <v>30001</v>
      </c>
      <c r="Q797">
        <v>120000</v>
      </c>
    </row>
    <row r="798" spans="9:17" x14ac:dyDescent="0.25">
      <c r="I798" t="s">
        <v>1342</v>
      </c>
      <c r="J798">
        <v>0.10100000000000001</v>
      </c>
      <c r="K798">
        <v>0.23180000000000001</v>
      </c>
      <c r="L798">
        <v>1.8439999999999999E-3</v>
      </c>
      <c r="M798">
        <v>-0.33629999999999999</v>
      </c>
      <c r="N798">
        <v>8.1729999999999997E-2</v>
      </c>
      <c r="O798">
        <v>0.60850000000000004</v>
      </c>
      <c r="P798">
        <v>30001</v>
      </c>
      <c r="Q798">
        <v>120000</v>
      </c>
    </row>
    <row r="799" spans="9:17" x14ac:dyDescent="0.25">
      <c r="I799" t="s">
        <v>1343</v>
      </c>
      <c r="J799">
        <v>0.1389</v>
      </c>
      <c r="K799">
        <v>0.2767</v>
      </c>
      <c r="L799">
        <v>2.764E-3</v>
      </c>
      <c r="M799">
        <v>-0.37</v>
      </c>
      <c r="N799">
        <v>0.10780000000000001</v>
      </c>
      <c r="O799">
        <v>0.75960000000000005</v>
      </c>
      <c r="P799">
        <v>30001</v>
      </c>
      <c r="Q799">
        <v>120000</v>
      </c>
    </row>
    <row r="800" spans="9:17" x14ac:dyDescent="0.25">
      <c r="I800" t="s">
        <v>1344</v>
      </c>
      <c r="J800">
        <v>5.5970000000000004E-3</v>
      </c>
      <c r="K800">
        <v>0.25840000000000002</v>
      </c>
      <c r="L800">
        <v>2.1849999999999999E-3</v>
      </c>
      <c r="M800">
        <v>-0.52280000000000004</v>
      </c>
      <c r="N800">
        <v>2.7529999999999998E-3</v>
      </c>
      <c r="O800">
        <v>0.54349999999999998</v>
      </c>
      <c r="P800">
        <v>30001</v>
      </c>
      <c r="Q800">
        <v>120000</v>
      </c>
    </row>
    <row r="801" spans="9:17" x14ac:dyDescent="0.25">
      <c r="I801" t="s">
        <v>1345</v>
      </c>
      <c r="J801">
        <v>-3.7169999999999998E-3</v>
      </c>
      <c r="K801">
        <v>0.33160000000000001</v>
      </c>
      <c r="L801">
        <v>4.6560000000000004E-3</v>
      </c>
      <c r="M801">
        <v>-0.65610000000000002</v>
      </c>
      <c r="N801">
        <v>-4.653E-3</v>
      </c>
      <c r="O801">
        <v>0.65969999999999995</v>
      </c>
      <c r="P801">
        <v>30001</v>
      </c>
      <c r="Q801">
        <v>120000</v>
      </c>
    </row>
    <row r="802" spans="9:17" x14ac:dyDescent="0.25">
      <c r="I802" t="s">
        <v>1346</v>
      </c>
      <c r="J802">
        <v>-0.4869</v>
      </c>
      <c r="K802">
        <v>0.42180000000000001</v>
      </c>
      <c r="L802">
        <v>7.1380000000000002E-3</v>
      </c>
      <c r="M802">
        <v>-1.3260000000000001</v>
      </c>
      <c r="N802">
        <v>-0.4824</v>
      </c>
      <c r="O802">
        <v>0.33489999999999998</v>
      </c>
      <c r="P802">
        <v>30001</v>
      </c>
      <c r="Q802">
        <v>120000</v>
      </c>
    </row>
    <row r="803" spans="9:17" x14ac:dyDescent="0.25">
      <c r="I803" t="s">
        <v>1347</v>
      </c>
      <c r="J803">
        <v>-1.077</v>
      </c>
      <c r="K803">
        <v>0.66010000000000002</v>
      </c>
      <c r="L803">
        <v>1.329E-2</v>
      </c>
      <c r="M803">
        <v>-2.472</v>
      </c>
      <c r="N803">
        <v>-1.042</v>
      </c>
      <c r="O803">
        <v>0.1207</v>
      </c>
      <c r="P803">
        <v>30001</v>
      </c>
      <c r="Q803">
        <v>120000</v>
      </c>
    </row>
    <row r="804" spans="9:17" x14ac:dyDescent="0.25">
      <c r="I804" t="s">
        <v>1348</v>
      </c>
      <c r="J804">
        <v>-0.34610000000000002</v>
      </c>
      <c r="K804">
        <v>0.55069999999999997</v>
      </c>
      <c r="L804">
        <v>1.0109999999999999E-2</v>
      </c>
      <c r="M804">
        <v>-1.3540000000000001</v>
      </c>
      <c r="N804">
        <v>-0.37719999999999998</v>
      </c>
      <c r="O804">
        <v>0.83150000000000002</v>
      </c>
      <c r="P804">
        <v>30001</v>
      </c>
      <c r="Q804">
        <v>120000</v>
      </c>
    </row>
    <row r="805" spans="9:17" x14ac:dyDescent="0.25">
      <c r="I805" t="s">
        <v>1349</v>
      </c>
      <c r="J805">
        <v>-0.31900000000000001</v>
      </c>
      <c r="K805">
        <v>0.54179999999999995</v>
      </c>
      <c r="L805">
        <v>1.0359999999999999E-2</v>
      </c>
      <c r="M805">
        <v>-1.319</v>
      </c>
      <c r="N805">
        <v>-0.3458</v>
      </c>
      <c r="O805">
        <v>0.81679999999999997</v>
      </c>
      <c r="P805">
        <v>30001</v>
      </c>
      <c r="Q805">
        <v>120000</v>
      </c>
    </row>
    <row r="806" spans="9:17" x14ac:dyDescent="0.25">
      <c r="I806" t="s">
        <v>1350</v>
      </c>
      <c r="J806">
        <v>-0.39550000000000002</v>
      </c>
      <c r="K806">
        <v>0.44769999999999999</v>
      </c>
      <c r="L806">
        <v>9.0539999999999995E-3</v>
      </c>
      <c r="M806">
        <v>-1.246</v>
      </c>
      <c r="N806">
        <v>-0.40639999999999998</v>
      </c>
      <c r="O806">
        <v>0.5232</v>
      </c>
      <c r="P806">
        <v>30001</v>
      </c>
      <c r="Q806">
        <v>120000</v>
      </c>
    </row>
    <row r="807" spans="9:17" x14ac:dyDescent="0.25">
      <c r="I807" t="s">
        <v>1351</v>
      </c>
      <c r="J807">
        <v>-0.73340000000000005</v>
      </c>
      <c r="K807">
        <v>0.39479999999999998</v>
      </c>
      <c r="L807">
        <v>6.084E-3</v>
      </c>
      <c r="M807">
        <v>-1.4930000000000001</v>
      </c>
      <c r="N807">
        <v>-0.74080000000000001</v>
      </c>
      <c r="O807">
        <v>6.5360000000000001E-2</v>
      </c>
      <c r="P807">
        <v>30001</v>
      </c>
      <c r="Q807">
        <v>120000</v>
      </c>
    </row>
    <row r="808" spans="9:17" x14ac:dyDescent="0.25">
      <c r="I808" t="s">
        <v>1352</v>
      </c>
      <c r="J808">
        <v>-0.24099999999999999</v>
      </c>
      <c r="K808">
        <v>0.53380000000000005</v>
      </c>
      <c r="L808">
        <v>1.04E-2</v>
      </c>
      <c r="M808">
        <v>-1.222</v>
      </c>
      <c r="N808">
        <v>-0.26500000000000001</v>
      </c>
      <c r="O808">
        <v>0.88700000000000001</v>
      </c>
      <c r="P808">
        <v>30001</v>
      </c>
      <c r="Q808">
        <v>120000</v>
      </c>
    </row>
    <row r="809" spans="9:17" x14ac:dyDescent="0.25">
      <c r="I809" t="s">
        <v>1353</v>
      </c>
      <c r="J809">
        <v>-1.0720000000000001</v>
      </c>
      <c r="K809">
        <v>0.60570000000000002</v>
      </c>
      <c r="L809">
        <v>1.025E-2</v>
      </c>
      <c r="M809">
        <v>-2.27</v>
      </c>
      <c r="N809">
        <v>-1.071</v>
      </c>
      <c r="O809">
        <v>0.1074</v>
      </c>
      <c r="P809">
        <v>30001</v>
      </c>
      <c r="Q809">
        <v>120000</v>
      </c>
    </row>
    <row r="810" spans="9:17" x14ac:dyDescent="0.25">
      <c r="I810" t="s">
        <v>1354</v>
      </c>
      <c r="J810">
        <v>-0.1681</v>
      </c>
      <c r="K810">
        <v>0.46610000000000001</v>
      </c>
      <c r="L810">
        <v>6.1749999999999999E-3</v>
      </c>
      <c r="M810">
        <v>-1.085</v>
      </c>
      <c r="N810">
        <v>-0.1694</v>
      </c>
      <c r="O810">
        <v>0.75700000000000001</v>
      </c>
      <c r="P810">
        <v>30001</v>
      </c>
      <c r="Q810">
        <v>120000</v>
      </c>
    </row>
    <row r="811" spans="9:17" x14ac:dyDescent="0.25">
      <c r="I811" t="s">
        <v>1355</v>
      </c>
      <c r="J811">
        <v>0.29649999999999999</v>
      </c>
      <c r="K811">
        <v>0.55330000000000001</v>
      </c>
      <c r="L811">
        <v>9.3349999999999995E-3</v>
      </c>
      <c r="M811">
        <v>-0.79869999999999997</v>
      </c>
      <c r="N811">
        <v>0.29780000000000001</v>
      </c>
      <c r="O811">
        <v>1.38</v>
      </c>
      <c r="P811">
        <v>30001</v>
      </c>
      <c r="Q811">
        <v>120000</v>
      </c>
    </row>
    <row r="812" spans="9:17" x14ac:dyDescent="0.25">
      <c r="I812" t="s">
        <v>1356</v>
      </c>
      <c r="J812">
        <v>0.30320000000000003</v>
      </c>
      <c r="K812">
        <v>0.4168</v>
      </c>
      <c r="L812">
        <v>5.777E-3</v>
      </c>
      <c r="M812">
        <v>-0.51080000000000003</v>
      </c>
      <c r="N812">
        <v>0.30120000000000002</v>
      </c>
      <c r="O812">
        <v>1.1299999999999999</v>
      </c>
      <c r="P812">
        <v>30001</v>
      </c>
      <c r="Q812">
        <v>120000</v>
      </c>
    </row>
    <row r="813" spans="9:17" x14ac:dyDescent="0.25">
      <c r="I813" t="s">
        <v>1357</v>
      </c>
      <c r="J813">
        <v>-0.80369999999999997</v>
      </c>
      <c r="K813">
        <v>0.54759999999999998</v>
      </c>
      <c r="L813">
        <v>9.1319999999999995E-3</v>
      </c>
      <c r="M813">
        <v>-1.8819999999999999</v>
      </c>
      <c r="N813">
        <v>-0.80600000000000005</v>
      </c>
      <c r="O813">
        <v>0.27679999999999999</v>
      </c>
      <c r="P813">
        <v>30001</v>
      </c>
      <c r="Q813">
        <v>120000</v>
      </c>
    </row>
    <row r="814" spans="9:17" x14ac:dyDescent="0.25">
      <c r="I814" t="s">
        <v>1358</v>
      </c>
      <c r="J814">
        <v>7.1429999999999993E-2</v>
      </c>
      <c r="K814">
        <v>0.51780000000000004</v>
      </c>
      <c r="L814">
        <v>7.2680000000000002E-3</v>
      </c>
      <c r="M814">
        <v>-0.94550000000000001</v>
      </c>
      <c r="N814">
        <v>6.8199999999999997E-2</v>
      </c>
      <c r="O814">
        <v>1.105</v>
      </c>
      <c r="P814">
        <v>30001</v>
      </c>
      <c r="Q814">
        <v>120000</v>
      </c>
    </row>
    <row r="815" spans="9:17" x14ac:dyDescent="0.25">
      <c r="I815" t="s">
        <v>1359</v>
      </c>
      <c r="J815">
        <v>0.15770000000000001</v>
      </c>
      <c r="K815">
        <v>0.31879999999999997</v>
      </c>
      <c r="L815">
        <v>3.2950000000000002E-3</v>
      </c>
      <c r="M815">
        <v>-0.46260000000000001</v>
      </c>
      <c r="N815">
        <v>0.1535</v>
      </c>
      <c r="O815">
        <v>0.80379999999999996</v>
      </c>
      <c r="P815">
        <v>30001</v>
      </c>
      <c r="Q815">
        <v>120000</v>
      </c>
    </row>
    <row r="816" spans="9:17" x14ac:dyDescent="0.25">
      <c r="I816" t="s">
        <v>1360</v>
      </c>
      <c r="J816">
        <v>0.1618</v>
      </c>
      <c r="K816">
        <v>0.59499999999999997</v>
      </c>
      <c r="L816">
        <v>8.5719999999999998E-3</v>
      </c>
      <c r="M816">
        <v>-1.0089999999999999</v>
      </c>
      <c r="N816">
        <v>0.15379999999999999</v>
      </c>
      <c r="O816">
        <v>1.36</v>
      </c>
      <c r="P816">
        <v>30001</v>
      </c>
      <c r="Q816">
        <v>120000</v>
      </c>
    </row>
    <row r="817" spans="9:17" x14ac:dyDescent="0.25">
      <c r="I817" t="s">
        <v>1361</v>
      </c>
      <c r="J817">
        <v>0.29099999999999998</v>
      </c>
      <c r="K817">
        <v>0.36780000000000002</v>
      </c>
      <c r="L817">
        <v>4.1260000000000003E-3</v>
      </c>
      <c r="M817">
        <v>-0.45960000000000001</v>
      </c>
      <c r="N817">
        <v>0.29880000000000001</v>
      </c>
      <c r="O817">
        <v>0.99739999999999995</v>
      </c>
      <c r="P817">
        <v>30001</v>
      </c>
      <c r="Q817">
        <v>120000</v>
      </c>
    </row>
    <row r="818" spans="9:17" x14ac:dyDescent="0.25">
      <c r="I818" t="s">
        <v>1362</v>
      </c>
      <c r="J818">
        <v>-0.10979999999999999</v>
      </c>
      <c r="K818">
        <v>0.50729999999999997</v>
      </c>
      <c r="L818">
        <v>7.4739999999999997E-3</v>
      </c>
      <c r="M818">
        <v>-1.145</v>
      </c>
      <c r="N818">
        <v>-9.5449999999999993E-2</v>
      </c>
      <c r="O818">
        <v>0.85740000000000005</v>
      </c>
      <c r="P818">
        <v>30001</v>
      </c>
      <c r="Q818">
        <v>120000</v>
      </c>
    </row>
    <row r="819" spans="9:17" x14ac:dyDescent="0.25">
      <c r="I819" t="s">
        <v>1363</v>
      </c>
      <c r="J819">
        <v>-0.2399</v>
      </c>
      <c r="K819">
        <v>0.45440000000000003</v>
      </c>
      <c r="L819">
        <v>6.1989999999999996E-3</v>
      </c>
      <c r="M819">
        <v>-1.141</v>
      </c>
      <c r="N819">
        <v>-0.23799999999999999</v>
      </c>
      <c r="O819">
        <v>0.64300000000000002</v>
      </c>
      <c r="P819">
        <v>30001</v>
      </c>
      <c r="Q819">
        <v>120000</v>
      </c>
    </row>
    <row r="820" spans="9:17" x14ac:dyDescent="0.25">
      <c r="I820" t="s">
        <v>1364</v>
      </c>
      <c r="J820">
        <v>-0.18940000000000001</v>
      </c>
      <c r="K820">
        <v>0.61009999999999998</v>
      </c>
      <c r="L820">
        <v>9.2940000000000002E-3</v>
      </c>
      <c r="M820">
        <v>-1.4790000000000001</v>
      </c>
      <c r="N820">
        <v>-0.1598</v>
      </c>
      <c r="O820">
        <v>0.95199999999999996</v>
      </c>
      <c r="P820">
        <v>30001</v>
      </c>
      <c r="Q820">
        <v>120000</v>
      </c>
    </row>
    <row r="821" spans="9:17" x14ac:dyDescent="0.25">
      <c r="I821" t="s">
        <v>1365</v>
      </c>
      <c r="J821">
        <v>-0.53859999999999997</v>
      </c>
      <c r="K821">
        <v>0.42730000000000001</v>
      </c>
      <c r="L821">
        <v>7.0080000000000003E-3</v>
      </c>
      <c r="M821">
        <v>-1.3839999999999999</v>
      </c>
      <c r="N821">
        <v>-0.53849999999999998</v>
      </c>
      <c r="O821">
        <v>0.30730000000000002</v>
      </c>
      <c r="P821">
        <v>30001</v>
      </c>
      <c r="Q821">
        <v>120000</v>
      </c>
    </row>
    <row r="822" spans="9:17" x14ac:dyDescent="0.25">
      <c r="I822" t="s">
        <v>1366</v>
      </c>
      <c r="J822">
        <v>-0.73170000000000002</v>
      </c>
      <c r="K822">
        <v>0.45810000000000001</v>
      </c>
      <c r="L822">
        <v>6.084E-3</v>
      </c>
      <c r="M822">
        <v>-1.6439999999999999</v>
      </c>
      <c r="N822">
        <v>-0.72889999999999999</v>
      </c>
      <c r="O822">
        <v>0.16619999999999999</v>
      </c>
      <c r="P822">
        <v>30001</v>
      </c>
      <c r="Q822">
        <v>120000</v>
      </c>
    </row>
    <row r="823" spans="9:17" x14ac:dyDescent="0.25">
      <c r="I823" t="s">
        <v>1367</v>
      </c>
      <c r="J823">
        <v>0.63560000000000005</v>
      </c>
      <c r="K823">
        <v>0.42449999999999999</v>
      </c>
      <c r="L823">
        <v>7.064E-3</v>
      </c>
      <c r="M823">
        <v>-0.1938</v>
      </c>
      <c r="N823">
        <v>0.63470000000000004</v>
      </c>
      <c r="O823">
        <v>1.4730000000000001</v>
      </c>
      <c r="P823">
        <v>30001</v>
      </c>
      <c r="Q823">
        <v>120000</v>
      </c>
    </row>
    <row r="824" spans="9:17" x14ac:dyDescent="0.25">
      <c r="I824" t="s">
        <v>1368</v>
      </c>
      <c r="J824">
        <v>0.46689999999999998</v>
      </c>
      <c r="K824">
        <v>0.59119999999999995</v>
      </c>
      <c r="L824">
        <v>1.17E-2</v>
      </c>
      <c r="M824">
        <v>-0.74970000000000003</v>
      </c>
      <c r="N824">
        <v>0.4788</v>
      </c>
      <c r="O824">
        <v>1.619</v>
      </c>
      <c r="P824">
        <v>30001</v>
      </c>
      <c r="Q824">
        <v>120000</v>
      </c>
    </row>
    <row r="825" spans="9:17" x14ac:dyDescent="0.25">
      <c r="I825" t="s">
        <v>1369</v>
      </c>
      <c r="J825">
        <v>-8.6230000000000001E-2</v>
      </c>
      <c r="K825">
        <v>0.34470000000000001</v>
      </c>
      <c r="L825">
        <v>5.4130000000000003E-3</v>
      </c>
      <c r="M825">
        <v>-0.76190000000000002</v>
      </c>
      <c r="N825">
        <v>-8.9020000000000002E-2</v>
      </c>
      <c r="O825">
        <v>0.60450000000000004</v>
      </c>
      <c r="P825">
        <v>30001</v>
      </c>
      <c r="Q825">
        <v>120000</v>
      </c>
    </row>
    <row r="826" spans="9:17" x14ac:dyDescent="0.25">
      <c r="I826" t="s">
        <v>1370</v>
      </c>
      <c r="J826">
        <v>0.1613</v>
      </c>
      <c r="K826">
        <v>0.31790000000000002</v>
      </c>
      <c r="L826">
        <v>4.3249999999999999E-3</v>
      </c>
      <c r="M826">
        <v>-0.45810000000000001</v>
      </c>
      <c r="N826">
        <v>0.15770000000000001</v>
      </c>
      <c r="O826">
        <v>0.80769999999999997</v>
      </c>
      <c r="P826">
        <v>30001</v>
      </c>
      <c r="Q826">
        <v>120000</v>
      </c>
    </row>
    <row r="827" spans="9:17" x14ac:dyDescent="0.25">
      <c r="I827" t="s">
        <v>1371</v>
      </c>
      <c r="J827">
        <v>0.20499999999999999</v>
      </c>
      <c r="K827">
        <v>0.46439999999999998</v>
      </c>
      <c r="L827">
        <v>6.1260000000000004E-3</v>
      </c>
      <c r="M827">
        <v>-0.67179999999999995</v>
      </c>
      <c r="N827">
        <v>0.18279999999999999</v>
      </c>
      <c r="O827">
        <v>1.1910000000000001</v>
      </c>
      <c r="P827">
        <v>30001</v>
      </c>
      <c r="Q827">
        <v>120000</v>
      </c>
    </row>
    <row r="828" spans="9:17" x14ac:dyDescent="0.25">
      <c r="I828" t="s">
        <v>1372</v>
      </c>
      <c r="J828">
        <v>1.2829999999999999E-2</v>
      </c>
      <c r="K828">
        <v>0.3805</v>
      </c>
      <c r="L828">
        <v>4.5750000000000001E-3</v>
      </c>
      <c r="M828">
        <v>-0.73209999999999997</v>
      </c>
      <c r="N828">
        <v>8.8159999999999992E-3</v>
      </c>
      <c r="O828">
        <v>0.77590000000000003</v>
      </c>
      <c r="P828">
        <v>30001</v>
      </c>
      <c r="Q828">
        <v>120000</v>
      </c>
    </row>
    <row r="829" spans="9:17" x14ac:dyDescent="0.25">
      <c r="I829" t="s">
        <v>1373</v>
      </c>
      <c r="J829">
        <v>0.24</v>
      </c>
      <c r="K829">
        <v>0.3931</v>
      </c>
      <c r="L829">
        <v>5.4770000000000001E-3</v>
      </c>
      <c r="M829">
        <v>-0.50349999999999995</v>
      </c>
      <c r="N829">
        <v>0.22800000000000001</v>
      </c>
      <c r="O829">
        <v>1.056</v>
      </c>
      <c r="P829">
        <v>30001</v>
      </c>
      <c r="Q829">
        <v>120000</v>
      </c>
    </row>
    <row r="830" spans="9:17" x14ac:dyDescent="0.25">
      <c r="I830" t="s">
        <v>1374</v>
      </c>
      <c r="J830">
        <v>0.62490000000000001</v>
      </c>
      <c r="K830">
        <v>0.45929999999999999</v>
      </c>
      <c r="L830">
        <v>7.6959999999999997E-3</v>
      </c>
      <c r="M830">
        <v>-0.2651</v>
      </c>
      <c r="N830">
        <v>0.62080000000000002</v>
      </c>
      <c r="O830">
        <v>1.548</v>
      </c>
      <c r="P830">
        <v>30001</v>
      </c>
      <c r="Q830">
        <v>120000</v>
      </c>
    </row>
    <row r="831" spans="9:17" x14ac:dyDescent="0.25">
      <c r="I831" t="s">
        <v>1375</v>
      </c>
      <c r="J831">
        <v>0.82840000000000003</v>
      </c>
      <c r="K831">
        <v>0.4793</v>
      </c>
      <c r="L831">
        <v>7.561E-3</v>
      </c>
      <c r="M831">
        <v>-6.787E-2</v>
      </c>
      <c r="N831">
        <v>0.81230000000000002</v>
      </c>
      <c r="O831">
        <v>1.8149999999999999</v>
      </c>
      <c r="P831">
        <v>30001</v>
      </c>
      <c r="Q831">
        <v>120000</v>
      </c>
    </row>
    <row r="832" spans="9:17" x14ac:dyDescent="0.25">
      <c r="I832" t="s">
        <v>1376</v>
      </c>
      <c r="J832">
        <v>0.50070000000000003</v>
      </c>
      <c r="K832">
        <v>0.47560000000000002</v>
      </c>
      <c r="L832">
        <v>6.8929999999999998E-3</v>
      </c>
      <c r="M832">
        <v>-0.43</v>
      </c>
      <c r="N832">
        <v>0.50129999999999997</v>
      </c>
      <c r="O832">
        <v>1.4410000000000001</v>
      </c>
      <c r="P832">
        <v>30001</v>
      </c>
      <c r="Q832">
        <v>120000</v>
      </c>
    </row>
    <row r="833" spans="9:17" x14ac:dyDescent="0.25">
      <c r="I833" t="s">
        <v>1377</v>
      </c>
      <c r="J833">
        <v>0.94289999999999996</v>
      </c>
      <c r="K833">
        <v>0.60670000000000002</v>
      </c>
      <c r="L833">
        <v>1.158E-2</v>
      </c>
      <c r="M833">
        <v>-0.24010000000000001</v>
      </c>
      <c r="N833">
        <v>0.93469999999999998</v>
      </c>
      <c r="O833">
        <v>2.1539999999999999</v>
      </c>
      <c r="P833">
        <v>30001</v>
      </c>
      <c r="Q833">
        <v>120000</v>
      </c>
    </row>
    <row r="834" spans="9:17" x14ac:dyDescent="0.25">
      <c r="I834" t="s">
        <v>1378</v>
      </c>
      <c r="J834">
        <v>1.036</v>
      </c>
      <c r="K834">
        <v>0.60840000000000005</v>
      </c>
      <c r="L834">
        <v>1.1520000000000001E-2</v>
      </c>
      <c r="M834">
        <v>-0.14299999999999999</v>
      </c>
      <c r="N834">
        <v>1.028</v>
      </c>
      <c r="O834">
        <v>2.2549999999999999</v>
      </c>
      <c r="P834">
        <v>30001</v>
      </c>
      <c r="Q834">
        <v>120000</v>
      </c>
    </row>
    <row r="835" spans="9:17" x14ac:dyDescent="0.25">
      <c r="I835" t="s">
        <v>1379</v>
      </c>
      <c r="J835">
        <v>1.3220000000000001</v>
      </c>
      <c r="K835">
        <v>0.7268</v>
      </c>
      <c r="L835">
        <v>1.5219999999999999E-2</v>
      </c>
      <c r="M835">
        <v>-0.10879999999999999</v>
      </c>
      <c r="N835">
        <v>1.321</v>
      </c>
      <c r="O835">
        <v>2.7519999999999998</v>
      </c>
      <c r="P835">
        <v>30001</v>
      </c>
      <c r="Q835">
        <v>120000</v>
      </c>
    </row>
    <row r="836" spans="9:17" x14ac:dyDescent="0.25">
      <c r="I836" t="s">
        <v>1380</v>
      </c>
      <c r="J836">
        <v>-0.55200000000000005</v>
      </c>
      <c r="K836">
        <v>0.64119999999999999</v>
      </c>
      <c r="L836">
        <v>1.1990000000000001E-2</v>
      </c>
      <c r="M836">
        <v>-1.8009999999999999</v>
      </c>
      <c r="N836">
        <v>-0.5554</v>
      </c>
      <c r="O836">
        <v>0.72540000000000004</v>
      </c>
      <c r="P836">
        <v>30001</v>
      </c>
      <c r="Q836">
        <v>120000</v>
      </c>
    </row>
    <row r="837" spans="9:17" x14ac:dyDescent="0.25">
      <c r="I837" t="s">
        <v>1381</v>
      </c>
      <c r="J837">
        <v>2.0779999999999998</v>
      </c>
      <c r="K837">
        <v>1.0660000000000001</v>
      </c>
      <c r="L837">
        <v>2.9069999999999999E-2</v>
      </c>
      <c r="M837">
        <v>2.503E-2</v>
      </c>
      <c r="N837">
        <v>2.0750000000000002</v>
      </c>
      <c r="O837">
        <v>4.2060000000000004</v>
      </c>
      <c r="P837">
        <v>30001</v>
      </c>
      <c r="Q837">
        <v>120000</v>
      </c>
    </row>
    <row r="838" spans="9:17" x14ac:dyDescent="0.25">
      <c r="I838" t="s">
        <v>1382</v>
      </c>
      <c r="J838">
        <v>0.74590000000000001</v>
      </c>
      <c r="K838">
        <v>0.56759999999999999</v>
      </c>
      <c r="L838">
        <v>8.7060000000000002E-3</v>
      </c>
      <c r="M838">
        <v>-0.3755</v>
      </c>
      <c r="N838">
        <v>0.74560000000000004</v>
      </c>
      <c r="O838">
        <v>1.865</v>
      </c>
      <c r="P838">
        <v>30001</v>
      </c>
      <c r="Q838">
        <v>120000</v>
      </c>
    </row>
    <row r="839" spans="9:17" x14ac:dyDescent="0.25">
      <c r="I839" t="s">
        <v>1383</v>
      </c>
      <c r="J839">
        <v>1.3009999999999999</v>
      </c>
      <c r="K839">
        <v>0.47339999999999999</v>
      </c>
      <c r="L839">
        <v>9.0869999999999996E-3</v>
      </c>
      <c r="M839">
        <v>0.37290000000000001</v>
      </c>
      <c r="N839">
        <v>1.3</v>
      </c>
      <c r="O839">
        <v>2.2389999999999999</v>
      </c>
      <c r="P839">
        <v>30001</v>
      </c>
      <c r="Q839">
        <v>120000</v>
      </c>
    </row>
    <row r="840" spans="9:17" x14ac:dyDescent="0.25">
      <c r="I840" t="s">
        <v>1384</v>
      </c>
      <c r="J840">
        <v>1.339</v>
      </c>
      <c r="K840">
        <v>0.60150000000000003</v>
      </c>
      <c r="L840">
        <v>1.315E-2</v>
      </c>
      <c r="M840">
        <v>0.16259999999999999</v>
      </c>
      <c r="N840">
        <v>1.329</v>
      </c>
      <c r="O840">
        <v>2.5659999999999998</v>
      </c>
      <c r="P840">
        <v>30001</v>
      </c>
      <c r="Q840">
        <v>120000</v>
      </c>
    </row>
    <row r="841" spans="9:17" x14ac:dyDescent="0.25">
      <c r="I841" t="s">
        <v>1385</v>
      </c>
      <c r="J841">
        <v>1.0609999999999999</v>
      </c>
      <c r="K841">
        <v>0.76729999999999998</v>
      </c>
      <c r="L841">
        <v>1.5939999999999999E-2</v>
      </c>
      <c r="M841">
        <v>-0.41020000000000001</v>
      </c>
      <c r="N841">
        <v>1.0429999999999999</v>
      </c>
      <c r="O841">
        <v>2.6360000000000001</v>
      </c>
      <c r="P841">
        <v>30001</v>
      </c>
      <c r="Q841">
        <v>120000</v>
      </c>
    </row>
    <row r="842" spans="9:17" x14ac:dyDescent="0.25">
      <c r="I842" t="s">
        <v>1386</v>
      </c>
      <c r="J842">
        <v>-0.29149999999999998</v>
      </c>
      <c r="K842">
        <v>0.40989999999999999</v>
      </c>
      <c r="L842">
        <v>5.3540000000000003E-3</v>
      </c>
      <c r="M842">
        <v>-1.091</v>
      </c>
      <c r="N842">
        <v>-0.29659999999999997</v>
      </c>
      <c r="O842">
        <v>0.52810000000000001</v>
      </c>
      <c r="P842">
        <v>30001</v>
      </c>
      <c r="Q842">
        <v>120000</v>
      </c>
    </row>
    <row r="843" spans="9:17" x14ac:dyDescent="0.25">
      <c r="I843" t="s">
        <v>1387</v>
      </c>
      <c r="J843">
        <v>3.7850000000000002E-2</v>
      </c>
      <c r="K843">
        <v>0.2056</v>
      </c>
      <c r="L843">
        <v>2.0530000000000001E-3</v>
      </c>
      <c r="M843">
        <v>-0.36830000000000002</v>
      </c>
      <c r="N843">
        <v>2.8539999999999999E-2</v>
      </c>
      <c r="O843">
        <v>0.4677</v>
      </c>
      <c r="P843">
        <v>30001</v>
      </c>
      <c r="Q843">
        <v>120000</v>
      </c>
    </row>
    <row r="844" spans="9:17" x14ac:dyDescent="0.25">
      <c r="I844" t="s">
        <v>1388</v>
      </c>
      <c r="J844">
        <v>-9.5449999999999993E-2</v>
      </c>
      <c r="K844">
        <v>0.1847</v>
      </c>
      <c r="L844">
        <v>1.864E-3</v>
      </c>
      <c r="M844">
        <v>-0.49020000000000002</v>
      </c>
      <c r="N844">
        <v>-8.2409999999999997E-2</v>
      </c>
      <c r="O844">
        <v>0.2495</v>
      </c>
      <c r="P844">
        <v>30001</v>
      </c>
      <c r="Q844">
        <v>120000</v>
      </c>
    </row>
    <row r="845" spans="9:17" x14ac:dyDescent="0.25">
      <c r="I845" t="s">
        <v>1389</v>
      </c>
      <c r="J845">
        <v>-0.1048</v>
      </c>
      <c r="K845">
        <v>0.27900000000000003</v>
      </c>
      <c r="L845">
        <v>4.8549999999999999E-3</v>
      </c>
      <c r="M845">
        <v>-0.65949999999999998</v>
      </c>
      <c r="N845">
        <v>-0.10150000000000001</v>
      </c>
      <c r="O845">
        <v>0.43540000000000001</v>
      </c>
      <c r="P845">
        <v>30001</v>
      </c>
      <c r="Q845">
        <v>120000</v>
      </c>
    </row>
    <row r="846" spans="9:17" x14ac:dyDescent="0.25">
      <c r="I846" t="s">
        <v>1390</v>
      </c>
      <c r="J846">
        <v>-0.58799999999999997</v>
      </c>
      <c r="K846">
        <v>0.38109999999999999</v>
      </c>
      <c r="L846">
        <v>7.1989999999999997E-3</v>
      </c>
      <c r="M846">
        <v>-1.351</v>
      </c>
      <c r="N846">
        <v>-0.58260000000000001</v>
      </c>
      <c r="O846">
        <v>0.13800000000000001</v>
      </c>
      <c r="P846">
        <v>30001</v>
      </c>
      <c r="Q846">
        <v>120000</v>
      </c>
    </row>
    <row r="847" spans="9:17" x14ac:dyDescent="0.25">
      <c r="I847" t="s">
        <v>1391</v>
      </c>
      <c r="J847">
        <v>-1.1779999999999999</v>
      </c>
      <c r="K847">
        <v>0.63439999999999996</v>
      </c>
      <c r="L847">
        <v>1.324E-2</v>
      </c>
      <c r="M847">
        <v>-2.5270000000000001</v>
      </c>
      <c r="N847">
        <v>-1.1359999999999999</v>
      </c>
      <c r="O847">
        <v>-4.3339999999999997E-2</v>
      </c>
      <c r="P847">
        <v>30001</v>
      </c>
      <c r="Q847">
        <v>120000</v>
      </c>
    </row>
    <row r="848" spans="9:17" x14ac:dyDescent="0.25">
      <c r="I848" t="s">
        <v>1392</v>
      </c>
      <c r="J848">
        <v>-0.4471</v>
      </c>
      <c r="K848">
        <v>0.51959999999999995</v>
      </c>
      <c r="L848">
        <v>1.025E-2</v>
      </c>
      <c r="M848">
        <v>-1.39</v>
      </c>
      <c r="N848">
        <v>-0.47710000000000002</v>
      </c>
      <c r="O848">
        <v>0.67130000000000001</v>
      </c>
      <c r="P848">
        <v>30001</v>
      </c>
      <c r="Q848">
        <v>120000</v>
      </c>
    </row>
    <row r="849" spans="9:17" x14ac:dyDescent="0.25">
      <c r="I849" t="s">
        <v>1393</v>
      </c>
      <c r="J849">
        <v>-0.42009999999999997</v>
      </c>
      <c r="K849">
        <v>0.51</v>
      </c>
      <c r="L849">
        <v>1.0449999999999999E-2</v>
      </c>
      <c r="M849">
        <v>-1.3520000000000001</v>
      </c>
      <c r="N849">
        <v>-0.44700000000000001</v>
      </c>
      <c r="O849">
        <v>0.65710000000000002</v>
      </c>
      <c r="P849">
        <v>30001</v>
      </c>
      <c r="Q849">
        <v>120000</v>
      </c>
    </row>
    <row r="850" spans="9:17" x14ac:dyDescent="0.25">
      <c r="I850" t="s">
        <v>1394</v>
      </c>
      <c r="J850">
        <v>-0.4965</v>
      </c>
      <c r="K850">
        <v>0.40899999999999997</v>
      </c>
      <c r="L850">
        <v>9.1719999999999996E-3</v>
      </c>
      <c r="M850">
        <v>-1.2749999999999999</v>
      </c>
      <c r="N850">
        <v>-0.505</v>
      </c>
      <c r="O850">
        <v>0.33800000000000002</v>
      </c>
      <c r="P850">
        <v>30001</v>
      </c>
      <c r="Q850">
        <v>120000</v>
      </c>
    </row>
    <row r="851" spans="9:17" x14ac:dyDescent="0.25">
      <c r="I851" t="s">
        <v>1395</v>
      </c>
      <c r="J851">
        <v>-0.83450000000000002</v>
      </c>
      <c r="K851">
        <v>0.35220000000000001</v>
      </c>
      <c r="L851">
        <v>6.2880000000000002E-3</v>
      </c>
      <c r="M851">
        <v>-1.5069999999999999</v>
      </c>
      <c r="N851">
        <v>-0.84019999999999995</v>
      </c>
      <c r="O851">
        <v>-0.1232</v>
      </c>
      <c r="P851">
        <v>30001</v>
      </c>
      <c r="Q851">
        <v>120000</v>
      </c>
    </row>
    <row r="852" spans="9:17" x14ac:dyDescent="0.25">
      <c r="I852" t="s">
        <v>1396</v>
      </c>
      <c r="J852">
        <v>-0.34200000000000003</v>
      </c>
      <c r="K852">
        <v>0.50070000000000003</v>
      </c>
      <c r="L852">
        <v>1.0489999999999999E-2</v>
      </c>
      <c r="M852">
        <v>-1.2609999999999999</v>
      </c>
      <c r="N852">
        <v>-0.36870000000000003</v>
      </c>
      <c r="O852">
        <v>0.7177</v>
      </c>
      <c r="P852">
        <v>30001</v>
      </c>
      <c r="Q852">
        <v>120000</v>
      </c>
    </row>
    <row r="853" spans="9:17" x14ac:dyDescent="0.25">
      <c r="I853" t="s">
        <v>1397</v>
      </c>
      <c r="J853">
        <v>-1.173</v>
      </c>
      <c r="K853">
        <v>0.57809999999999995</v>
      </c>
      <c r="L853">
        <v>1.047E-2</v>
      </c>
      <c r="M853">
        <v>-2.3109999999999999</v>
      </c>
      <c r="N853">
        <v>-1.171</v>
      </c>
      <c r="O853">
        <v>-4.3310000000000001E-2</v>
      </c>
      <c r="P853">
        <v>30001</v>
      </c>
      <c r="Q853">
        <v>120000</v>
      </c>
    </row>
    <row r="854" spans="9:17" x14ac:dyDescent="0.25">
      <c r="I854" t="s">
        <v>1398</v>
      </c>
      <c r="J854">
        <v>-0.26910000000000001</v>
      </c>
      <c r="K854">
        <v>0.42949999999999999</v>
      </c>
      <c r="L854">
        <v>6.4130000000000003E-3</v>
      </c>
      <c r="M854">
        <v>-1.1160000000000001</v>
      </c>
      <c r="N854">
        <v>-0.26900000000000002</v>
      </c>
      <c r="O854">
        <v>0.57789999999999997</v>
      </c>
      <c r="P854">
        <v>30001</v>
      </c>
      <c r="Q854">
        <v>120000</v>
      </c>
    </row>
    <row r="855" spans="9:17" x14ac:dyDescent="0.25">
      <c r="I855" t="s">
        <v>1399</v>
      </c>
      <c r="J855">
        <v>0.19539999999999999</v>
      </c>
      <c r="K855">
        <v>0.52270000000000005</v>
      </c>
      <c r="L855">
        <v>9.5600000000000008E-3</v>
      </c>
      <c r="M855">
        <v>-0.83960000000000001</v>
      </c>
      <c r="N855">
        <v>0.1948</v>
      </c>
      <c r="O855">
        <v>1.2210000000000001</v>
      </c>
      <c r="P855">
        <v>30001</v>
      </c>
      <c r="Q855">
        <v>120000</v>
      </c>
    </row>
    <row r="856" spans="9:17" x14ac:dyDescent="0.25">
      <c r="I856" t="s">
        <v>1400</v>
      </c>
      <c r="J856">
        <v>0.2021</v>
      </c>
      <c r="K856">
        <v>0.37419999999999998</v>
      </c>
      <c r="L856">
        <v>5.9350000000000002E-3</v>
      </c>
      <c r="M856">
        <v>-0.53759999999999997</v>
      </c>
      <c r="N856">
        <v>0.20319999999999999</v>
      </c>
      <c r="O856">
        <v>0.93640000000000001</v>
      </c>
      <c r="P856">
        <v>30001</v>
      </c>
      <c r="Q856">
        <v>120000</v>
      </c>
    </row>
    <row r="857" spans="9:17" x14ac:dyDescent="0.25">
      <c r="I857" t="s">
        <v>1401</v>
      </c>
      <c r="J857">
        <v>-0.90480000000000005</v>
      </c>
      <c r="K857">
        <v>0.51790000000000003</v>
      </c>
      <c r="L857">
        <v>9.4050000000000002E-3</v>
      </c>
      <c r="M857">
        <v>-1.9259999999999999</v>
      </c>
      <c r="N857">
        <v>-0.90480000000000005</v>
      </c>
      <c r="O857">
        <v>0.1147</v>
      </c>
      <c r="P857">
        <v>30001</v>
      </c>
      <c r="Q857">
        <v>120000</v>
      </c>
    </row>
    <row r="858" spans="9:17" x14ac:dyDescent="0.25">
      <c r="I858" t="s">
        <v>1402</v>
      </c>
      <c r="J858">
        <v>-2.962E-2</v>
      </c>
      <c r="K858">
        <v>0.48549999999999999</v>
      </c>
      <c r="L858">
        <v>7.4879999999999999E-3</v>
      </c>
      <c r="M858">
        <v>-0.98199999999999998</v>
      </c>
      <c r="N858">
        <v>-2.9940000000000001E-2</v>
      </c>
      <c r="O858">
        <v>0.93340000000000001</v>
      </c>
      <c r="P858">
        <v>30001</v>
      </c>
      <c r="Q858">
        <v>120000</v>
      </c>
    </row>
    <row r="859" spans="9:17" x14ac:dyDescent="0.25">
      <c r="I859" t="s">
        <v>1403</v>
      </c>
      <c r="J859">
        <v>5.6660000000000002E-2</v>
      </c>
      <c r="K859">
        <v>0.25030000000000002</v>
      </c>
      <c r="L859">
        <v>3.261E-3</v>
      </c>
      <c r="M859">
        <v>-0.43169999999999997</v>
      </c>
      <c r="N859">
        <v>5.5109999999999999E-2</v>
      </c>
      <c r="O859">
        <v>0.55710000000000004</v>
      </c>
      <c r="P859">
        <v>30001</v>
      </c>
      <c r="Q859">
        <v>120000</v>
      </c>
    </row>
    <row r="860" spans="9:17" x14ac:dyDescent="0.25">
      <c r="I860" t="s">
        <v>1404</v>
      </c>
      <c r="J860">
        <v>6.0769999999999998E-2</v>
      </c>
      <c r="K860">
        <v>0.5716</v>
      </c>
      <c r="L860">
        <v>8.8419999999999992E-3</v>
      </c>
      <c r="M860">
        <v>-1.0589999999999999</v>
      </c>
      <c r="N860">
        <v>5.2819999999999999E-2</v>
      </c>
      <c r="O860">
        <v>1.22</v>
      </c>
      <c r="P860">
        <v>30001</v>
      </c>
      <c r="Q860">
        <v>120000</v>
      </c>
    </row>
    <row r="861" spans="9:17" x14ac:dyDescent="0.25">
      <c r="I861" t="s">
        <v>1405</v>
      </c>
      <c r="J861">
        <v>0.18990000000000001</v>
      </c>
      <c r="K861">
        <v>0.33160000000000001</v>
      </c>
      <c r="L861">
        <v>4.5170000000000002E-3</v>
      </c>
      <c r="M861">
        <v>-0.48730000000000001</v>
      </c>
      <c r="N861">
        <v>0.20019999999999999</v>
      </c>
      <c r="O861">
        <v>0.81740000000000002</v>
      </c>
      <c r="P861">
        <v>30001</v>
      </c>
      <c r="Q861">
        <v>120000</v>
      </c>
    </row>
    <row r="862" spans="9:17" x14ac:dyDescent="0.25">
      <c r="I862" t="s">
        <v>1406</v>
      </c>
      <c r="J862">
        <v>-0.2109</v>
      </c>
      <c r="K862">
        <v>0.47670000000000001</v>
      </c>
      <c r="L862">
        <v>7.7029999999999998E-3</v>
      </c>
      <c r="M862">
        <v>-1.1890000000000001</v>
      </c>
      <c r="N862">
        <v>-0.1946</v>
      </c>
      <c r="O862">
        <v>0.69189999999999996</v>
      </c>
      <c r="P862">
        <v>30001</v>
      </c>
      <c r="Q862">
        <v>120000</v>
      </c>
    </row>
    <row r="863" spans="9:17" x14ac:dyDescent="0.25">
      <c r="I863" t="s">
        <v>1407</v>
      </c>
      <c r="J863">
        <v>-0.34100000000000003</v>
      </c>
      <c r="K863">
        <v>0.4194</v>
      </c>
      <c r="L863">
        <v>6.3550000000000004E-3</v>
      </c>
      <c r="M863">
        <v>-1.181</v>
      </c>
      <c r="N863">
        <v>-0.3342</v>
      </c>
      <c r="O863">
        <v>0.45889999999999997</v>
      </c>
      <c r="P863">
        <v>30001</v>
      </c>
      <c r="Q863">
        <v>120000</v>
      </c>
    </row>
    <row r="864" spans="9:17" x14ac:dyDescent="0.25">
      <c r="I864" t="s">
        <v>1408</v>
      </c>
      <c r="J864">
        <v>-0.29039999999999999</v>
      </c>
      <c r="K864">
        <v>0.58530000000000004</v>
      </c>
      <c r="L864">
        <v>9.4490000000000008E-3</v>
      </c>
      <c r="M864">
        <v>-1.5409999999999999</v>
      </c>
      <c r="N864">
        <v>-0.25580000000000003</v>
      </c>
      <c r="O864">
        <v>0.79590000000000005</v>
      </c>
      <c r="P864">
        <v>30001</v>
      </c>
      <c r="Q864">
        <v>120000</v>
      </c>
    </row>
    <row r="865" spans="9:17" x14ac:dyDescent="0.25">
      <c r="I865" t="s">
        <v>1409</v>
      </c>
      <c r="J865">
        <v>-0.63959999999999995</v>
      </c>
      <c r="K865">
        <v>0.39510000000000001</v>
      </c>
      <c r="L865">
        <v>7.3509999999999999E-3</v>
      </c>
      <c r="M865">
        <v>-1.421</v>
      </c>
      <c r="N865">
        <v>-0.63739999999999997</v>
      </c>
      <c r="O865">
        <v>0.13250000000000001</v>
      </c>
      <c r="P865">
        <v>30001</v>
      </c>
      <c r="Q865">
        <v>120000</v>
      </c>
    </row>
    <row r="866" spans="9:17" x14ac:dyDescent="0.25">
      <c r="I866" t="s">
        <v>1410</v>
      </c>
      <c r="J866">
        <v>-0.83279999999999998</v>
      </c>
      <c r="K866">
        <v>0.4269</v>
      </c>
      <c r="L866">
        <v>6.3870000000000003E-3</v>
      </c>
      <c r="M866">
        <v>-1.69</v>
      </c>
      <c r="N866">
        <v>-0.82779999999999998</v>
      </c>
      <c r="O866">
        <v>-6.3350000000000004E-3</v>
      </c>
      <c r="P866">
        <v>30001</v>
      </c>
      <c r="Q866">
        <v>120000</v>
      </c>
    </row>
    <row r="867" spans="9:17" x14ac:dyDescent="0.25">
      <c r="I867" t="s">
        <v>1411</v>
      </c>
      <c r="J867">
        <v>0.53459999999999996</v>
      </c>
      <c r="K867">
        <v>0.38719999999999999</v>
      </c>
      <c r="L867">
        <v>7.3660000000000002E-3</v>
      </c>
      <c r="M867">
        <v>-0.22120000000000001</v>
      </c>
      <c r="N867">
        <v>0.53290000000000004</v>
      </c>
      <c r="O867">
        <v>1.3049999999999999</v>
      </c>
      <c r="P867">
        <v>30001</v>
      </c>
      <c r="Q867">
        <v>120000</v>
      </c>
    </row>
    <row r="868" spans="9:17" x14ac:dyDescent="0.25">
      <c r="I868" t="s">
        <v>1412</v>
      </c>
      <c r="J868">
        <v>0.3659</v>
      </c>
      <c r="K868">
        <v>0.56689999999999996</v>
      </c>
      <c r="L868">
        <v>1.193E-2</v>
      </c>
      <c r="M868">
        <v>-0.81120000000000003</v>
      </c>
      <c r="N868">
        <v>0.37940000000000002</v>
      </c>
      <c r="O868">
        <v>1.4650000000000001</v>
      </c>
      <c r="P868">
        <v>30001</v>
      </c>
      <c r="Q868">
        <v>120000</v>
      </c>
    </row>
    <row r="869" spans="9:17" x14ac:dyDescent="0.25">
      <c r="I869" t="s">
        <v>1413</v>
      </c>
      <c r="J869">
        <v>-0.18729999999999999</v>
      </c>
      <c r="K869">
        <v>0.29430000000000001</v>
      </c>
      <c r="L869">
        <v>5.672E-3</v>
      </c>
      <c r="M869">
        <v>-0.77510000000000001</v>
      </c>
      <c r="N869">
        <v>-0.1845</v>
      </c>
      <c r="O869">
        <v>0.38350000000000001</v>
      </c>
      <c r="P869">
        <v>30001</v>
      </c>
      <c r="Q869">
        <v>120000</v>
      </c>
    </row>
    <row r="870" spans="9:17" x14ac:dyDescent="0.25">
      <c r="I870" t="s">
        <v>1414</v>
      </c>
      <c r="J870">
        <v>6.0269999999999997E-2</v>
      </c>
      <c r="K870">
        <v>0.26140000000000002</v>
      </c>
      <c r="L870">
        <v>4.5189999999999996E-3</v>
      </c>
      <c r="M870">
        <v>-0.4556</v>
      </c>
      <c r="N870">
        <v>6.2429999999999999E-2</v>
      </c>
      <c r="O870">
        <v>0.57069999999999999</v>
      </c>
      <c r="P870">
        <v>30001</v>
      </c>
      <c r="Q870">
        <v>120000</v>
      </c>
    </row>
    <row r="871" spans="9:17" x14ac:dyDescent="0.25">
      <c r="I871" t="s">
        <v>1415</v>
      </c>
      <c r="J871">
        <v>0.104</v>
      </c>
      <c r="K871">
        <v>0.42759999999999998</v>
      </c>
      <c r="L871">
        <v>6.28E-3</v>
      </c>
      <c r="M871">
        <v>-0.69569999999999999</v>
      </c>
      <c r="N871">
        <v>8.2879999999999995E-2</v>
      </c>
      <c r="O871">
        <v>1.0209999999999999</v>
      </c>
      <c r="P871">
        <v>30001</v>
      </c>
      <c r="Q871">
        <v>120000</v>
      </c>
    </row>
    <row r="872" spans="9:17" x14ac:dyDescent="0.25">
      <c r="I872" t="s">
        <v>1416</v>
      </c>
      <c r="J872">
        <v>-8.8220000000000007E-2</v>
      </c>
      <c r="K872">
        <v>0.33550000000000002</v>
      </c>
      <c r="L872">
        <v>4.6889999999999996E-3</v>
      </c>
      <c r="M872">
        <v>-0.75419999999999998</v>
      </c>
      <c r="N872">
        <v>-8.652E-2</v>
      </c>
      <c r="O872">
        <v>0.56930000000000003</v>
      </c>
      <c r="P872">
        <v>30001</v>
      </c>
      <c r="Q872">
        <v>120000</v>
      </c>
    </row>
    <row r="873" spans="9:17" x14ac:dyDescent="0.25">
      <c r="I873" t="s">
        <v>1417</v>
      </c>
      <c r="J873">
        <v>0.1389</v>
      </c>
      <c r="K873">
        <v>0.34989999999999999</v>
      </c>
      <c r="L873">
        <v>5.7279999999999996E-3</v>
      </c>
      <c r="M873">
        <v>-0.5171</v>
      </c>
      <c r="N873">
        <v>0.12690000000000001</v>
      </c>
      <c r="O873">
        <v>0.86160000000000003</v>
      </c>
      <c r="P873">
        <v>30001</v>
      </c>
      <c r="Q873">
        <v>120000</v>
      </c>
    </row>
    <row r="874" spans="9:17" x14ac:dyDescent="0.25">
      <c r="I874" t="s">
        <v>1418</v>
      </c>
      <c r="J874">
        <v>0.52380000000000004</v>
      </c>
      <c r="K874">
        <v>0.41909999999999997</v>
      </c>
      <c r="L874">
        <v>7.5799999999999999E-3</v>
      </c>
      <c r="M874">
        <v>-0.29499999999999998</v>
      </c>
      <c r="N874">
        <v>0.52290000000000003</v>
      </c>
      <c r="O874">
        <v>1.353</v>
      </c>
      <c r="P874">
        <v>30001</v>
      </c>
      <c r="Q874">
        <v>120000</v>
      </c>
    </row>
    <row r="875" spans="9:17" x14ac:dyDescent="0.25">
      <c r="I875" t="s">
        <v>1419</v>
      </c>
      <c r="J875">
        <v>0.72740000000000005</v>
      </c>
      <c r="K875">
        <v>0.44330000000000003</v>
      </c>
      <c r="L875">
        <v>7.6270000000000001E-3</v>
      </c>
      <c r="M875">
        <v>-9.8049999999999998E-2</v>
      </c>
      <c r="N875">
        <v>0.71009999999999995</v>
      </c>
      <c r="O875">
        <v>1.641</v>
      </c>
      <c r="P875">
        <v>30001</v>
      </c>
      <c r="Q875">
        <v>120000</v>
      </c>
    </row>
    <row r="876" spans="9:17" x14ac:dyDescent="0.25">
      <c r="I876" t="s">
        <v>1420</v>
      </c>
      <c r="J876">
        <v>0.39960000000000001</v>
      </c>
      <c r="K876">
        <v>0.4415</v>
      </c>
      <c r="L876">
        <v>7.0939999999999996E-3</v>
      </c>
      <c r="M876">
        <v>-0.47370000000000001</v>
      </c>
      <c r="N876">
        <v>0.4012</v>
      </c>
      <c r="O876">
        <v>1.266</v>
      </c>
      <c r="P876">
        <v>30001</v>
      </c>
      <c r="Q876">
        <v>120000</v>
      </c>
    </row>
    <row r="877" spans="9:17" x14ac:dyDescent="0.25">
      <c r="I877" t="s">
        <v>1421</v>
      </c>
      <c r="J877">
        <v>0.84189999999999998</v>
      </c>
      <c r="K877">
        <v>0.58350000000000002</v>
      </c>
      <c r="L877">
        <v>1.17E-2</v>
      </c>
      <c r="M877">
        <v>-0.2893</v>
      </c>
      <c r="N877">
        <v>0.83260000000000001</v>
      </c>
      <c r="O877">
        <v>2.0059999999999998</v>
      </c>
      <c r="P877">
        <v>30001</v>
      </c>
      <c r="Q877">
        <v>120000</v>
      </c>
    </row>
    <row r="878" spans="9:17" x14ac:dyDescent="0.25">
      <c r="I878" t="s">
        <v>1422</v>
      </c>
      <c r="J878">
        <v>0.93489999999999995</v>
      </c>
      <c r="K878">
        <v>0.58309999999999995</v>
      </c>
      <c r="L878">
        <v>1.163E-2</v>
      </c>
      <c r="M878">
        <v>-0.19409999999999999</v>
      </c>
      <c r="N878">
        <v>0.92669999999999997</v>
      </c>
      <c r="O878">
        <v>2.1019999999999999</v>
      </c>
      <c r="P878">
        <v>30001</v>
      </c>
      <c r="Q878">
        <v>120000</v>
      </c>
    </row>
    <row r="879" spans="9:17" x14ac:dyDescent="0.25">
      <c r="I879" t="s">
        <v>1423</v>
      </c>
      <c r="J879">
        <v>1.2210000000000001</v>
      </c>
      <c r="K879">
        <v>0.70330000000000004</v>
      </c>
      <c r="L879">
        <v>1.5089999999999999E-2</v>
      </c>
      <c r="M879">
        <v>-0.1656</v>
      </c>
      <c r="N879">
        <v>1.222</v>
      </c>
      <c r="O879">
        <v>2.6070000000000002</v>
      </c>
      <c r="P879">
        <v>30001</v>
      </c>
      <c r="Q879">
        <v>120000</v>
      </c>
    </row>
    <row r="880" spans="9:17" x14ac:dyDescent="0.25">
      <c r="I880" t="s">
        <v>1424</v>
      </c>
      <c r="J880">
        <v>-0.65310000000000001</v>
      </c>
      <c r="K880">
        <v>0.622</v>
      </c>
      <c r="L880">
        <v>1.225E-2</v>
      </c>
      <c r="M880">
        <v>-1.861</v>
      </c>
      <c r="N880">
        <v>-0.65610000000000002</v>
      </c>
      <c r="O880">
        <v>0.58320000000000005</v>
      </c>
      <c r="P880">
        <v>30001</v>
      </c>
      <c r="Q880">
        <v>120000</v>
      </c>
    </row>
    <row r="881" spans="9:17" x14ac:dyDescent="0.25">
      <c r="I881" t="s">
        <v>1425</v>
      </c>
      <c r="J881">
        <v>1.9770000000000001</v>
      </c>
      <c r="K881">
        <v>1.0489999999999999</v>
      </c>
      <c r="L881">
        <v>2.9149999999999999E-2</v>
      </c>
      <c r="M881">
        <v>-4.7750000000000001E-2</v>
      </c>
      <c r="N881">
        <v>1.978</v>
      </c>
      <c r="O881">
        <v>4.0570000000000004</v>
      </c>
      <c r="P881">
        <v>30001</v>
      </c>
      <c r="Q881">
        <v>120000</v>
      </c>
    </row>
    <row r="882" spans="9:17" x14ac:dyDescent="0.25">
      <c r="I882" t="s">
        <v>1426</v>
      </c>
      <c r="J882">
        <v>0.64480000000000004</v>
      </c>
      <c r="K882">
        <v>0.53979999999999995</v>
      </c>
      <c r="L882">
        <v>8.8280000000000008E-3</v>
      </c>
      <c r="M882">
        <v>-0.41710000000000003</v>
      </c>
      <c r="N882">
        <v>0.64680000000000004</v>
      </c>
      <c r="O882">
        <v>1.7010000000000001</v>
      </c>
      <c r="P882">
        <v>30001</v>
      </c>
      <c r="Q882">
        <v>120000</v>
      </c>
    </row>
    <row r="883" spans="9:17" x14ac:dyDescent="0.25">
      <c r="I883" t="s">
        <v>1427</v>
      </c>
      <c r="J883">
        <v>1.2</v>
      </c>
      <c r="K883">
        <v>0.43759999999999999</v>
      </c>
      <c r="L883">
        <v>9.2250000000000006E-3</v>
      </c>
      <c r="M883">
        <v>0.33579999999999999</v>
      </c>
      <c r="N883">
        <v>1.198</v>
      </c>
      <c r="O883">
        <v>2.0630000000000002</v>
      </c>
      <c r="P883">
        <v>30001</v>
      </c>
      <c r="Q883">
        <v>120000</v>
      </c>
    </row>
    <row r="884" spans="9:17" x14ac:dyDescent="0.25">
      <c r="I884" t="s">
        <v>1428</v>
      </c>
      <c r="J884">
        <v>1.238</v>
      </c>
      <c r="K884">
        <v>0.5706</v>
      </c>
      <c r="L884">
        <v>1.319E-2</v>
      </c>
      <c r="M884">
        <v>9.7680000000000003E-2</v>
      </c>
      <c r="N884">
        <v>1.236</v>
      </c>
      <c r="O884">
        <v>2.3639999999999999</v>
      </c>
      <c r="P884">
        <v>30001</v>
      </c>
      <c r="Q884">
        <v>120000</v>
      </c>
    </row>
    <row r="885" spans="9:17" x14ac:dyDescent="0.25">
      <c r="I885" t="s">
        <v>1429</v>
      </c>
      <c r="J885">
        <v>0.96</v>
      </c>
      <c r="K885">
        <v>0.74939999999999996</v>
      </c>
      <c r="L885">
        <v>1.6039999999999999E-2</v>
      </c>
      <c r="M885">
        <v>-0.47320000000000001</v>
      </c>
      <c r="N885">
        <v>0.94379999999999997</v>
      </c>
      <c r="O885">
        <v>2.4950000000000001</v>
      </c>
      <c r="P885">
        <v>30001</v>
      </c>
      <c r="Q885">
        <v>120000</v>
      </c>
    </row>
    <row r="886" spans="9:17" x14ac:dyDescent="0.25">
      <c r="I886" t="s">
        <v>1430</v>
      </c>
      <c r="J886">
        <v>-0.3926</v>
      </c>
      <c r="K886">
        <v>0.36330000000000001</v>
      </c>
      <c r="L886">
        <v>5.0759999999999998E-3</v>
      </c>
      <c r="M886">
        <v>-1.105</v>
      </c>
      <c r="N886">
        <v>-0.39290000000000003</v>
      </c>
      <c r="O886">
        <v>0.32050000000000001</v>
      </c>
      <c r="P886">
        <v>30001</v>
      </c>
      <c r="Q886">
        <v>120000</v>
      </c>
    </row>
    <row r="887" spans="9:17" x14ac:dyDescent="0.25">
      <c r="I887" t="s">
        <v>1431</v>
      </c>
      <c r="J887">
        <v>-0.1333</v>
      </c>
      <c r="K887">
        <v>0.23119999999999999</v>
      </c>
      <c r="L887">
        <v>2.8549999999999999E-3</v>
      </c>
      <c r="M887">
        <v>-0.63880000000000003</v>
      </c>
      <c r="N887">
        <v>-0.1115</v>
      </c>
      <c r="O887">
        <v>0.2974</v>
      </c>
      <c r="P887">
        <v>30001</v>
      </c>
      <c r="Q887">
        <v>120000</v>
      </c>
    </row>
    <row r="888" spans="9:17" x14ac:dyDescent="0.25">
      <c r="I888" t="s">
        <v>1432</v>
      </c>
      <c r="J888">
        <v>-0.1426</v>
      </c>
      <c r="K888">
        <v>0.2777</v>
      </c>
      <c r="L888">
        <v>4.8679999999999999E-3</v>
      </c>
      <c r="M888">
        <v>-0.69599999999999995</v>
      </c>
      <c r="N888">
        <v>-0.1406</v>
      </c>
      <c r="O888">
        <v>0.39460000000000001</v>
      </c>
      <c r="P888">
        <v>30001</v>
      </c>
      <c r="Q888">
        <v>120000</v>
      </c>
    </row>
    <row r="889" spans="9:17" x14ac:dyDescent="0.25">
      <c r="I889" t="s">
        <v>1433</v>
      </c>
      <c r="J889">
        <v>-0.62580000000000002</v>
      </c>
      <c r="K889">
        <v>0.3765</v>
      </c>
      <c r="L889">
        <v>7.1240000000000001E-3</v>
      </c>
      <c r="M889">
        <v>-1.3879999999999999</v>
      </c>
      <c r="N889">
        <v>-0.61839999999999995</v>
      </c>
      <c r="O889">
        <v>9.3160000000000007E-2</v>
      </c>
      <c r="P889">
        <v>30001</v>
      </c>
      <c r="Q889">
        <v>120000</v>
      </c>
    </row>
    <row r="890" spans="9:17" x14ac:dyDescent="0.25">
      <c r="I890" t="s">
        <v>1434</v>
      </c>
      <c r="J890">
        <v>-1.216</v>
      </c>
      <c r="K890">
        <v>0.626</v>
      </c>
      <c r="L890">
        <v>1.308E-2</v>
      </c>
      <c r="M890">
        <v>-2.5489999999999999</v>
      </c>
      <c r="N890">
        <v>-1.1739999999999999</v>
      </c>
      <c r="O890">
        <v>-9.4369999999999996E-2</v>
      </c>
      <c r="P890">
        <v>30001</v>
      </c>
      <c r="Q890">
        <v>120000</v>
      </c>
    </row>
    <row r="891" spans="9:17" x14ac:dyDescent="0.25">
      <c r="I891" t="s">
        <v>1435</v>
      </c>
      <c r="J891">
        <v>-0.48499999999999999</v>
      </c>
      <c r="K891">
        <v>0.52359999999999995</v>
      </c>
      <c r="L891">
        <v>1.0540000000000001E-2</v>
      </c>
      <c r="M891">
        <v>-1.4379999999999999</v>
      </c>
      <c r="N891">
        <v>-0.51480000000000004</v>
      </c>
      <c r="O891">
        <v>0.64139999999999997</v>
      </c>
      <c r="P891">
        <v>30001</v>
      </c>
      <c r="Q891">
        <v>120000</v>
      </c>
    </row>
    <row r="892" spans="9:17" x14ac:dyDescent="0.25">
      <c r="I892" t="s">
        <v>1436</v>
      </c>
      <c r="J892">
        <v>-0.45789999999999997</v>
      </c>
      <c r="K892">
        <v>0.51319999999999999</v>
      </c>
      <c r="L892">
        <v>1.072E-2</v>
      </c>
      <c r="M892">
        <v>-1.399</v>
      </c>
      <c r="N892">
        <v>-0.4834</v>
      </c>
      <c r="O892">
        <v>0.62460000000000004</v>
      </c>
      <c r="P892">
        <v>30001</v>
      </c>
      <c r="Q892">
        <v>120000</v>
      </c>
    </row>
    <row r="893" spans="9:17" x14ac:dyDescent="0.25">
      <c r="I893" t="s">
        <v>1437</v>
      </c>
      <c r="J893">
        <v>-0.53439999999999999</v>
      </c>
      <c r="K893">
        <v>0.41120000000000001</v>
      </c>
      <c r="L893">
        <v>9.3989999999999994E-3</v>
      </c>
      <c r="M893">
        <v>-1.3240000000000001</v>
      </c>
      <c r="N893">
        <v>-0.54220000000000002</v>
      </c>
      <c r="O893">
        <v>0.29770000000000002</v>
      </c>
      <c r="P893">
        <v>30001</v>
      </c>
      <c r="Q893">
        <v>120000</v>
      </c>
    </row>
    <row r="894" spans="9:17" x14ac:dyDescent="0.25">
      <c r="I894" t="s">
        <v>1438</v>
      </c>
      <c r="J894">
        <v>-0.87229999999999996</v>
      </c>
      <c r="K894">
        <v>0.35680000000000001</v>
      </c>
      <c r="L894">
        <v>6.5409999999999999E-3</v>
      </c>
      <c r="M894">
        <v>-1.5609999999999999</v>
      </c>
      <c r="N894">
        <v>-0.87819999999999998</v>
      </c>
      <c r="O894">
        <v>-0.15859999999999999</v>
      </c>
      <c r="P894">
        <v>30001</v>
      </c>
      <c r="Q894">
        <v>120000</v>
      </c>
    </row>
    <row r="895" spans="9:17" x14ac:dyDescent="0.25">
      <c r="I895" t="s">
        <v>1439</v>
      </c>
      <c r="J895">
        <v>-0.37990000000000002</v>
      </c>
      <c r="K895">
        <v>0.50209999999999999</v>
      </c>
      <c r="L895">
        <v>1.077E-2</v>
      </c>
      <c r="M895">
        <v>-1.2989999999999999</v>
      </c>
      <c r="N895">
        <v>-0.40400000000000003</v>
      </c>
      <c r="O895">
        <v>0.67679999999999996</v>
      </c>
      <c r="P895">
        <v>30001</v>
      </c>
      <c r="Q895">
        <v>120000</v>
      </c>
    </row>
    <row r="896" spans="9:17" x14ac:dyDescent="0.25">
      <c r="I896" t="s">
        <v>1440</v>
      </c>
      <c r="J896">
        <v>-1.2110000000000001</v>
      </c>
      <c r="K896">
        <v>0.58069999999999999</v>
      </c>
      <c r="L896">
        <v>1.0540000000000001E-2</v>
      </c>
      <c r="M896">
        <v>-2.3540000000000001</v>
      </c>
      <c r="N896">
        <v>-1.2070000000000001</v>
      </c>
      <c r="O896">
        <v>-7.8939999999999996E-2</v>
      </c>
      <c r="P896">
        <v>30001</v>
      </c>
      <c r="Q896">
        <v>120000</v>
      </c>
    </row>
    <row r="897" spans="9:17" x14ac:dyDescent="0.25">
      <c r="I897" t="s">
        <v>1441</v>
      </c>
      <c r="J897">
        <v>-0.307</v>
      </c>
      <c r="K897">
        <v>0.43030000000000002</v>
      </c>
      <c r="L897">
        <v>6.502E-3</v>
      </c>
      <c r="M897">
        <v>-1.1579999999999999</v>
      </c>
      <c r="N897">
        <v>-0.30790000000000001</v>
      </c>
      <c r="O897">
        <v>0.53859999999999997</v>
      </c>
      <c r="P897">
        <v>30001</v>
      </c>
      <c r="Q897">
        <v>120000</v>
      </c>
    </row>
    <row r="898" spans="9:17" x14ac:dyDescent="0.25">
      <c r="I898" t="s">
        <v>1442</v>
      </c>
      <c r="J898">
        <v>0.15759999999999999</v>
      </c>
      <c r="K898">
        <v>0.52359999999999995</v>
      </c>
      <c r="L898">
        <v>9.5469999999999999E-3</v>
      </c>
      <c r="M898">
        <v>-0.879</v>
      </c>
      <c r="N898">
        <v>0.15629999999999999</v>
      </c>
      <c r="O898">
        <v>1.175</v>
      </c>
      <c r="P898">
        <v>30001</v>
      </c>
      <c r="Q898">
        <v>120000</v>
      </c>
    </row>
    <row r="899" spans="9:17" x14ac:dyDescent="0.25">
      <c r="I899" t="s">
        <v>1443</v>
      </c>
      <c r="J899">
        <v>0.1643</v>
      </c>
      <c r="K899">
        <v>0.376</v>
      </c>
      <c r="L899">
        <v>6.0000000000000001E-3</v>
      </c>
      <c r="M899">
        <v>-0.5776</v>
      </c>
      <c r="N899">
        <v>0.16520000000000001</v>
      </c>
      <c r="O899">
        <v>0.90500000000000003</v>
      </c>
      <c r="P899">
        <v>30001</v>
      </c>
      <c r="Q899">
        <v>120000</v>
      </c>
    </row>
    <row r="900" spans="9:17" x14ac:dyDescent="0.25">
      <c r="I900" t="s">
        <v>1444</v>
      </c>
      <c r="J900">
        <v>-0.94259999999999999</v>
      </c>
      <c r="K900">
        <v>0.51839999999999997</v>
      </c>
      <c r="L900">
        <v>9.4289999999999999E-3</v>
      </c>
      <c r="M900">
        <v>-1.9650000000000001</v>
      </c>
      <c r="N900">
        <v>-0.94210000000000005</v>
      </c>
      <c r="O900">
        <v>7.0440000000000003E-2</v>
      </c>
      <c r="P900">
        <v>30001</v>
      </c>
      <c r="Q900">
        <v>120000</v>
      </c>
    </row>
    <row r="901" spans="9:17" x14ac:dyDescent="0.25">
      <c r="I901" t="s">
        <v>1445</v>
      </c>
      <c r="J901">
        <v>-6.7470000000000002E-2</v>
      </c>
      <c r="K901">
        <v>0.4869</v>
      </c>
      <c r="L901">
        <v>7.672E-3</v>
      </c>
      <c r="M901">
        <v>-1.03</v>
      </c>
      <c r="N901">
        <v>-6.6919999999999993E-2</v>
      </c>
      <c r="O901">
        <v>0.89029999999999998</v>
      </c>
      <c r="P901">
        <v>30001</v>
      </c>
      <c r="Q901">
        <v>120000</v>
      </c>
    </row>
    <row r="902" spans="9:17" x14ac:dyDescent="0.25">
      <c r="I902" t="s">
        <v>1446</v>
      </c>
      <c r="J902">
        <v>1.881E-2</v>
      </c>
      <c r="K902">
        <v>0.27660000000000001</v>
      </c>
      <c r="L902">
        <v>3.676E-3</v>
      </c>
      <c r="M902">
        <v>-0.52910000000000001</v>
      </c>
      <c r="N902">
        <v>1.8610000000000002E-2</v>
      </c>
      <c r="O902">
        <v>0.55840000000000001</v>
      </c>
      <c r="P902">
        <v>30001</v>
      </c>
      <c r="Q902">
        <v>120000</v>
      </c>
    </row>
    <row r="903" spans="9:17" x14ac:dyDescent="0.25">
      <c r="I903" t="s">
        <v>1447</v>
      </c>
      <c r="J903">
        <v>2.2919999999999999E-2</v>
      </c>
      <c r="K903">
        <v>0.57369999999999999</v>
      </c>
      <c r="L903">
        <v>9.0150000000000004E-3</v>
      </c>
      <c r="M903">
        <v>-1.093</v>
      </c>
      <c r="N903">
        <v>1.269E-2</v>
      </c>
      <c r="O903">
        <v>1.1970000000000001</v>
      </c>
      <c r="P903">
        <v>30001</v>
      </c>
      <c r="Q903">
        <v>120000</v>
      </c>
    </row>
    <row r="904" spans="9:17" x14ac:dyDescent="0.25">
      <c r="I904" t="s">
        <v>1448</v>
      </c>
      <c r="J904">
        <v>0.15210000000000001</v>
      </c>
      <c r="K904">
        <v>0.33779999999999999</v>
      </c>
      <c r="L904">
        <v>4.7780000000000001E-3</v>
      </c>
      <c r="M904">
        <v>-0.54459999999999997</v>
      </c>
      <c r="N904">
        <v>0.1636</v>
      </c>
      <c r="O904">
        <v>0.78490000000000004</v>
      </c>
      <c r="P904">
        <v>30001</v>
      </c>
      <c r="Q904">
        <v>120000</v>
      </c>
    </row>
    <row r="905" spans="9:17" x14ac:dyDescent="0.25">
      <c r="I905" t="s">
        <v>1449</v>
      </c>
      <c r="J905">
        <v>-0.2487</v>
      </c>
      <c r="K905">
        <v>0.47670000000000001</v>
      </c>
      <c r="L905">
        <v>7.8209999999999998E-3</v>
      </c>
      <c r="M905">
        <v>-1.2290000000000001</v>
      </c>
      <c r="N905">
        <v>-0.2344</v>
      </c>
      <c r="O905">
        <v>0.65859999999999996</v>
      </c>
      <c r="P905">
        <v>30001</v>
      </c>
      <c r="Q905">
        <v>120000</v>
      </c>
    </row>
    <row r="906" spans="9:17" x14ac:dyDescent="0.25">
      <c r="I906" t="s">
        <v>1450</v>
      </c>
      <c r="J906">
        <v>-0.37880000000000003</v>
      </c>
      <c r="K906">
        <v>0.42059999999999997</v>
      </c>
      <c r="L906">
        <v>6.4790000000000004E-3</v>
      </c>
      <c r="M906">
        <v>-1.224</v>
      </c>
      <c r="N906">
        <v>-0.36969999999999997</v>
      </c>
      <c r="O906">
        <v>0.4249</v>
      </c>
      <c r="P906">
        <v>30001</v>
      </c>
      <c r="Q906">
        <v>120000</v>
      </c>
    </row>
    <row r="907" spans="9:17" x14ac:dyDescent="0.25">
      <c r="I907" t="s">
        <v>1451</v>
      </c>
      <c r="J907">
        <v>-0.32829999999999998</v>
      </c>
      <c r="K907">
        <v>0.58509999999999995</v>
      </c>
      <c r="L907">
        <v>9.5180000000000004E-3</v>
      </c>
      <c r="M907">
        <v>-1.575</v>
      </c>
      <c r="N907">
        <v>-0.29709999999999998</v>
      </c>
      <c r="O907">
        <v>0.75670000000000004</v>
      </c>
      <c r="P907">
        <v>30001</v>
      </c>
      <c r="Q907">
        <v>120000</v>
      </c>
    </row>
    <row r="908" spans="9:17" x14ac:dyDescent="0.25">
      <c r="I908" t="s">
        <v>1452</v>
      </c>
      <c r="J908">
        <v>-0.67749999999999999</v>
      </c>
      <c r="K908">
        <v>0.4007</v>
      </c>
      <c r="L908">
        <v>7.5459999999999998E-3</v>
      </c>
      <c r="M908">
        <v>-1.472</v>
      </c>
      <c r="N908">
        <v>-0.67569999999999997</v>
      </c>
      <c r="O908">
        <v>0.1116</v>
      </c>
      <c r="P908">
        <v>30001</v>
      </c>
      <c r="Q908">
        <v>120000</v>
      </c>
    </row>
    <row r="909" spans="9:17" x14ac:dyDescent="0.25">
      <c r="I909" t="s">
        <v>1453</v>
      </c>
      <c r="J909">
        <v>-0.87060000000000004</v>
      </c>
      <c r="K909">
        <v>0.43359999999999999</v>
      </c>
      <c r="L909">
        <v>6.6210000000000001E-3</v>
      </c>
      <c r="M909">
        <v>-1.74</v>
      </c>
      <c r="N909">
        <v>-0.86580000000000001</v>
      </c>
      <c r="O909">
        <v>-3.2969999999999999E-2</v>
      </c>
      <c r="P909">
        <v>30001</v>
      </c>
      <c r="Q909">
        <v>120000</v>
      </c>
    </row>
    <row r="910" spans="9:17" x14ac:dyDescent="0.25">
      <c r="I910" t="s">
        <v>1454</v>
      </c>
      <c r="J910">
        <v>0.49669999999999997</v>
      </c>
      <c r="K910">
        <v>0.3926</v>
      </c>
      <c r="L910">
        <v>7.4980000000000003E-3</v>
      </c>
      <c r="M910">
        <v>-0.2707</v>
      </c>
      <c r="N910">
        <v>0.49540000000000001</v>
      </c>
      <c r="O910">
        <v>1.2749999999999999</v>
      </c>
      <c r="P910">
        <v>30001</v>
      </c>
      <c r="Q910">
        <v>120000</v>
      </c>
    </row>
    <row r="911" spans="9:17" x14ac:dyDescent="0.25">
      <c r="I911" t="s">
        <v>1455</v>
      </c>
      <c r="J911">
        <v>0.32800000000000001</v>
      </c>
      <c r="K911">
        <v>0.5706</v>
      </c>
      <c r="L911">
        <v>1.201E-2</v>
      </c>
      <c r="M911">
        <v>-0.85899999999999999</v>
      </c>
      <c r="N911">
        <v>0.34300000000000003</v>
      </c>
      <c r="O911">
        <v>1.4339999999999999</v>
      </c>
      <c r="P911">
        <v>30001</v>
      </c>
      <c r="Q911">
        <v>120000</v>
      </c>
    </row>
    <row r="912" spans="9:17" x14ac:dyDescent="0.25">
      <c r="I912" t="s">
        <v>1456</v>
      </c>
      <c r="J912">
        <v>-0.22509999999999999</v>
      </c>
      <c r="K912">
        <v>0.29110000000000003</v>
      </c>
      <c r="L912">
        <v>5.6930000000000001E-3</v>
      </c>
      <c r="M912">
        <v>-0.80800000000000005</v>
      </c>
      <c r="N912">
        <v>-0.22170000000000001</v>
      </c>
      <c r="O912">
        <v>0.3357</v>
      </c>
      <c r="P912">
        <v>30001</v>
      </c>
      <c r="Q912">
        <v>120000</v>
      </c>
    </row>
    <row r="913" spans="9:17" x14ac:dyDescent="0.25">
      <c r="I913" t="s">
        <v>1457</v>
      </c>
      <c r="J913">
        <v>2.2419999999999999E-2</v>
      </c>
      <c r="K913">
        <v>0.25119999999999998</v>
      </c>
      <c r="L913">
        <v>4.4489999999999998E-3</v>
      </c>
      <c r="M913">
        <v>-0.47389999999999999</v>
      </c>
      <c r="N913">
        <v>2.5669999999999998E-2</v>
      </c>
      <c r="O913">
        <v>0.51</v>
      </c>
      <c r="P913">
        <v>30001</v>
      </c>
      <c r="Q913">
        <v>120000</v>
      </c>
    </row>
    <row r="914" spans="9:17" x14ac:dyDescent="0.25">
      <c r="I914" t="s">
        <v>1458</v>
      </c>
      <c r="J914">
        <v>6.615E-2</v>
      </c>
      <c r="K914">
        <v>0.42120000000000002</v>
      </c>
      <c r="L914">
        <v>6.3140000000000002E-3</v>
      </c>
      <c r="M914">
        <v>-0.71799999999999997</v>
      </c>
      <c r="N914">
        <v>4.6519999999999999E-2</v>
      </c>
      <c r="O914">
        <v>0.97109999999999996</v>
      </c>
      <c r="P914">
        <v>30001</v>
      </c>
      <c r="Q914">
        <v>120000</v>
      </c>
    </row>
    <row r="915" spans="9:17" x14ac:dyDescent="0.25">
      <c r="I915" t="s">
        <v>1459</v>
      </c>
      <c r="J915">
        <v>-0.12609999999999999</v>
      </c>
      <c r="K915">
        <v>0.3175</v>
      </c>
      <c r="L915">
        <v>4.5760000000000002E-3</v>
      </c>
      <c r="M915">
        <v>-0.75949999999999995</v>
      </c>
      <c r="N915">
        <v>-0.1232</v>
      </c>
      <c r="O915">
        <v>0.49330000000000002</v>
      </c>
      <c r="P915">
        <v>30001</v>
      </c>
      <c r="Q915">
        <v>120000</v>
      </c>
    </row>
    <row r="916" spans="9:17" x14ac:dyDescent="0.25">
      <c r="I916" t="s">
        <v>1460</v>
      </c>
      <c r="J916">
        <v>0.1011</v>
      </c>
      <c r="K916">
        <v>0.34350000000000003</v>
      </c>
      <c r="L916">
        <v>5.8349999999999999E-3</v>
      </c>
      <c r="M916">
        <v>-0.5393</v>
      </c>
      <c r="N916">
        <v>8.8469999999999993E-2</v>
      </c>
      <c r="O916">
        <v>0.80879999999999996</v>
      </c>
      <c r="P916">
        <v>30001</v>
      </c>
      <c r="Q916">
        <v>120000</v>
      </c>
    </row>
    <row r="917" spans="9:17" x14ac:dyDescent="0.25">
      <c r="I917" t="s">
        <v>1461</v>
      </c>
      <c r="J917">
        <v>0.48599999999999999</v>
      </c>
      <c r="K917">
        <v>0.40050000000000002</v>
      </c>
      <c r="L917">
        <v>7.326E-3</v>
      </c>
      <c r="M917">
        <v>-0.28660000000000002</v>
      </c>
      <c r="N917">
        <v>0.48699999999999999</v>
      </c>
      <c r="O917">
        <v>1.28</v>
      </c>
      <c r="P917">
        <v>30001</v>
      </c>
      <c r="Q917">
        <v>120000</v>
      </c>
    </row>
    <row r="918" spans="9:17" x14ac:dyDescent="0.25">
      <c r="I918" t="s">
        <v>1462</v>
      </c>
      <c r="J918">
        <v>0.6895</v>
      </c>
      <c r="K918">
        <v>0.43690000000000001</v>
      </c>
      <c r="L918">
        <v>7.528E-3</v>
      </c>
      <c r="M918">
        <v>-0.1268</v>
      </c>
      <c r="N918">
        <v>0.6734</v>
      </c>
      <c r="O918">
        <v>1.5880000000000001</v>
      </c>
      <c r="P918">
        <v>30001</v>
      </c>
      <c r="Q918">
        <v>120000</v>
      </c>
    </row>
    <row r="919" spans="9:17" x14ac:dyDescent="0.25">
      <c r="I919" t="s">
        <v>1463</v>
      </c>
      <c r="J919">
        <v>0.36180000000000001</v>
      </c>
      <c r="K919">
        <v>0.43580000000000002</v>
      </c>
      <c r="L919">
        <v>6.96E-3</v>
      </c>
      <c r="M919">
        <v>-0.503</v>
      </c>
      <c r="N919">
        <v>0.36449999999999999</v>
      </c>
      <c r="O919">
        <v>1.2130000000000001</v>
      </c>
      <c r="P919">
        <v>30001</v>
      </c>
      <c r="Q919">
        <v>120000</v>
      </c>
    </row>
    <row r="920" spans="9:17" x14ac:dyDescent="0.25">
      <c r="I920" t="s">
        <v>1464</v>
      </c>
      <c r="J920">
        <v>0.80400000000000005</v>
      </c>
      <c r="K920">
        <v>0.57850000000000001</v>
      </c>
      <c r="L920">
        <v>1.155E-2</v>
      </c>
      <c r="M920">
        <v>-0.31869999999999998</v>
      </c>
      <c r="N920">
        <v>0.79220000000000002</v>
      </c>
      <c r="O920">
        <v>1.964</v>
      </c>
      <c r="P920">
        <v>30001</v>
      </c>
      <c r="Q920">
        <v>120000</v>
      </c>
    </row>
    <row r="921" spans="9:17" x14ac:dyDescent="0.25">
      <c r="I921" t="s">
        <v>1465</v>
      </c>
      <c r="J921">
        <v>0.89700000000000002</v>
      </c>
      <c r="K921">
        <v>0.57840000000000003</v>
      </c>
      <c r="L921">
        <v>1.1440000000000001E-2</v>
      </c>
      <c r="M921">
        <v>-0.21709999999999999</v>
      </c>
      <c r="N921">
        <v>0.88800000000000001</v>
      </c>
      <c r="O921">
        <v>2.0609999999999999</v>
      </c>
      <c r="P921">
        <v>30001</v>
      </c>
      <c r="Q921">
        <v>120000</v>
      </c>
    </row>
    <row r="922" spans="9:17" x14ac:dyDescent="0.25">
      <c r="I922" t="s">
        <v>1466</v>
      </c>
      <c r="J922">
        <v>1.1830000000000001</v>
      </c>
      <c r="K922">
        <v>0.69430000000000003</v>
      </c>
      <c r="L922">
        <v>1.4829999999999999E-2</v>
      </c>
      <c r="M922">
        <v>-0.17460000000000001</v>
      </c>
      <c r="N922">
        <v>1.18</v>
      </c>
      <c r="O922">
        <v>2.5649999999999999</v>
      </c>
      <c r="P922">
        <v>30001</v>
      </c>
      <c r="Q922">
        <v>120000</v>
      </c>
    </row>
    <row r="923" spans="9:17" x14ac:dyDescent="0.25">
      <c r="I923" t="s">
        <v>1467</v>
      </c>
      <c r="J923">
        <v>-0.69089999999999996</v>
      </c>
      <c r="K923">
        <v>0.62729999999999997</v>
      </c>
      <c r="L923">
        <v>1.2489999999999999E-2</v>
      </c>
      <c r="M923">
        <v>-1.9039999999999999</v>
      </c>
      <c r="N923">
        <v>-0.69299999999999995</v>
      </c>
      <c r="O923">
        <v>0.56459999999999999</v>
      </c>
      <c r="P923">
        <v>30001</v>
      </c>
      <c r="Q923">
        <v>120000</v>
      </c>
    </row>
    <row r="924" spans="9:17" x14ac:dyDescent="0.25">
      <c r="I924" t="s">
        <v>1468</v>
      </c>
      <c r="J924">
        <v>1.9390000000000001</v>
      </c>
      <c r="K924">
        <v>1.0489999999999999</v>
      </c>
      <c r="L924">
        <v>2.9139999999999999E-2</v>
      </c>
      <c r="M924">
        <v>-8.1949999999999995E-2</v>
      </c>
      <c r="N924">
        <v>1.94</v>
      </c>
      <c r="O924">
        <v>4.0149999999999997</v>
      </c>
      <c r="P924">
        <v>30001</v>
      </c>
      <c r="Q924">
        <v>120000</v>
      </c>
    </row>
    <row r="925" spans="9:17" x14ac:dyDescent="0.25">
      <c r="I925" t="s">
        <v>1469</v>
      </c>
      <c r="J925">
        <v>0.60699999999999998</v>
      </c>
      <c r="K925">
        <v>0.5393</v>
      </c>
      <c r="L925">
        <v>8.9390000000000008E-3</v>
      </c>
      <c r="M925">
        <v>-0.46</v>
      </c>
      <c r="N925">
        <v>0.61170000000000002</v>
      </c>
      <c r="O925">
        <v>1.6639999999999999</v>
      </c>
      <c r="P925">
        <v>30001</v>
      </c>
      <c r="Q925">
        <v>120000</v>
      </c>
    </row>
    <row r="926" spans="9:17" x14ac:dyDescent="0.25">
      <c r="I926" t="s">
        <v>1470</v>
      </c>
      <c r="J926">
        <v>1.1619999999999999</v>
      </c>
      <c r="K926">
        <v>0.43690000000000001</v>
      </c>
      <c r="L926">
        <v>9.2010000000000008E-3</v>
      </c>
      <c r="M926">
        <v>0.29830000000000001</v>
      </c>
      <c r="N926">
        <v>1.1619999999999999</v>
      </c>
      <c r="O926">
        <v>2.0209999999999999</v>
      </c>
      <c r="P926">
        <v>30001</v>
      </c>
      <c r="Q926">
        <v>120000</v>
      </c>
    </row>
    <row r="927" spans="9:17" x14ac:dyDescent="0.25">
      <c r="I927" t="s">
        <v>1471</v>
      </c>
      <c r="J927">
        <v>1.2</v>
      </c>
      <c r="K927">
        <v>0.5665</v>
      </c>
      <c r="L927">
        <v>1.306E-2</v>
      </c>
      <c r="M927">
        <v>5.4850000000000003E-2</v>
      </c>
      <c r="N927">
        <v>1.2050000000000001</v>
      </c>
      <c r="O927">
        <v>2.3109999999999999</v>
      </c>
      <c r="P927">
        <v>30001</v>
      </c>
      <c r="Q927">
        <v>120000</v>
      </c>
    </row>
    <row r="928" spans="9:17" x14ac:dyDescent="0.25">
      <c r="I928" t="s">
        <v>1472</v>
      </c>
      <c r="J928">
        <v>0.92210000000000003</v>
      </c>
      <c r="K928">
        <v>0.746</v>
      </c>
      <c r="L928">
        <v>1.5890000000000001E-2</v>
      </c>
      <c r="M928">
        <v>-0.50249999999999995</v>
      </c>
      <c r="N928">
        <v>0.90580000000000005</v>
      </c>
      <c r="O928">
        <v>2.4609999999999999</v>
      </c>
      <c r="P928">
        <v>30001</v>
      </c>
      <c r="Q928">
        <v>120000</v>
      </c>
    </row>
    <row r="929" spans="9:17" x14ac:dyDescent="0.25">
      <c r="I929" t="s">
        <v>1473</v>
      </c>
      <c r="J929">
        <v>-0.4304</v>
      </c>
      <c r="K929">
        <v>0.38729999999999998</v>
      </c>
      <c r="L929">
        <v>5.7600000000000004E-3</v>
      </c>
      <c r="M929">
        <v>-1.1930000000000001</v>
      </c>
      <c r="N929">
        <v>-0.43059999999999998</v>
      </c>
      <c r="O929">
        <v>0.33040000000000003</v>
      </c>
      <c r="P929">
        <v>30001</v>
      </c>
      <c r="Q929">
        <v>120000</v>
      </c>
    </row>
    <row r="930" spans="9:17" x14ac:dyDescent="0.25">
      <c r="I930" t="s">
        <v>1474</v>
      </c>
      <c r="J930">
        <v>-9.3139999999999994E-3</v>
      </c>
      <c r="K930">
        <v>0.29070000000000001</v>
      </c>
      <c r="L930">
        <v>4.96E-3</v>
      </c>
      <c r="M930">
        <v>-0.58160000000000001</v>
      </c>
      <c r="N930">
        <v>-7.816E-3</v>
      </c>
      <c r="O930">
        <v>0.56520000000000004</v>
      </c>
      <c r="P930">
        <v>30001</v>
      </c>
      <c r="Q930">
        <v>120000</v>
      </c>
    </row>
    <row r="931" spans="9:17" x14ac:dyDescent="0.25">
      <c r="I931" t="s">
        <v>1475</v>
      </c>
      <c r="J931">
        <v>-0.49249999999999999</v>
      </c>
      <c r="K931">
        <v>0.39019999999999999</v>
      </c>
      <c r="L931">
        <v>7.2639999999999996E-3</v>
      </c>
      <c r="M931">
        <v>-1.268</v>
      </c>
      <c r="N931">
        <v>-0.4919</v>
      </c>
      <c r="O931">
        <v>0.25750000000000001</v>
      </c>
      <c r="P931">
        <v>30001</v>
      </c>
      <c r="Q931">
        <v>120000</v>
      </c>
    </row>
    <row r="932" spans="9:17" x14ac:dyDescent="0.25">
      <c r="I932" t="s">
        <v>1476</v>
      </c>
      <c r="J932">
        <v>-1.083</v>
      </c>
      <c r="K932">
        <v>0.64280000000000004</v>
      </c>
      <c r="L932">
        <v>1.332E-2</v>
      </c>
      <c r="M932">
        <v>-2.4350000000000001</v>
      </c>
      <c r="N932">
        <v>-1.0429999999999999</v>
      </c>
      <c r="O932">
        <v>7.009E-2</v>
      </c>
      <c r="P932">
        <v>30001</v>
      </c>
      <c r="Q932">
        <v>120000</v>
      </c>
    </row>
    <row r="933" spans="9:17" x14ac:dyDescent="0.25">
      <c r="I933" t="s">
        <v>1477</v>
      </c>
      <c r="J933">
        <v>-0.35170000000000001</v>
      </c>
      <c r="K933">
        <v>0.52439999999999998</v>
      </c>
      <c r="L933">
        <v>1.0279999999999999E-2</v>
      </c>
      <c r="M933">
        <v>-1.31</v>
      </c>
      <c r="N933">
        <v>-0.38040000000000002</v>
      </c>
      <c r="O933">
        <v>0.76680000000000004</v>
      </c>
      <c r="P933">
        <v>30001</v>
      </c>
      <c r="Q933">
        <v>120000</v>
      </c>
    </row>
    <row r="934" spans="9:17" x14ac:dyDescent="0.25">
      <c r="I934" t="s">
        <v>1478</v>
      </c>
      <c r="J934">
        <v>-0.3246</v>
      </c>
      <c r="K934">
        <v>0.51339999999999997</v>
      </c>
      <c r="L934">
        <v>1.047E-2</v>
      </c>
      <c r="M934">
        <v>-1.2589999999999999</v>
      </c>
      <c r="N934">
        <v>-0.35189999999999999</v>
      </c>
      <c r="O934">
        <v>0.7591</v>
      </c>
      <c r="P934">
        <v>30001</v>
      </c>
      <c r="Q934">
        <v>120000</v>
      </c>
    </row>
    <row r="935" spans="9:17" x14ac:dyDescent="0.25">
      <c r="I935" t="s">
        <v>1479</v>
      </c>
      <c r="J935">
        <v>-0.40110000000000001</v>
      </c>
      <c r="K935">
        <v>0.41449999999999998</v>
      </c>
      <c r="L935">
        <v>9.2230000000000003E-3</v>
      </c>
      <c r="M935">
        <v>-1.1839999999999999</v>
      </c>
      <c r="N935">
        <v>-0.4093</v>
      </c>
      <c r="O935">
        <v>0.44450000000000001</v>
      </c>
      <c r="P935">
        <v>30001</v>
      </c>
      <c r="Q935">
        <v>120000</v>
      </c>
    </row>
    <row r="936" spans="9:17" x14ac:dyDescent="0.25">
      <c r="I936" t="s">
        <v>1480</v>
      </c>
      <c r="J936">
        <v>-0.73899999999999999</v>
      </c>
      <c r="K936">
        <v>0.36380000000000001</v>
      </c>
      <c r="L936">
        <v>6.5199999999999998E-3</v>
      </c>
      <c r="M936">
        <v>-1.43</v>
      </c>
      <c r="N936">
        <v>-0.74690000000000001</v>
      </c>
      <c r="O936" s="37">
        <v>1.217E-4</v>
      </c>
      <c r="P936">
        <v>30001</v>
      </c>
      <c r="Q936">
        <v>120000</v>
      </c>
    </row>
    <row r="937" spans="9:17" x14ac:dyDescent="0.25">
      <c r="I937" t="s">
        <v>1481</v>
      </c>
      <c r="J937">
        <v>-0.24660000000000001</v>
      </c>
      <c r="K937">
        <v>0.50429999999999997</v>
      </c>
      <c r="L937">
        <v>1.0489999999999999E-2</v>
      </c>
      <c r="M937">
        <v>-1.171</v>
      </c>
      <c r="N937">
        <v>-0.26989999999999997</v>
      </c>
      <c r="O937">
        <v>0.81810000000000005</v>
      </c>
      <c r="P937">
        <v>30001</v>
      </c>
      <c r="Q937">
        <v>120000</v>
      </c>
    </row>
    <row r="938" spans="9:17" x14ac:dyDescent="0.25">
      <c r="I938" t="s">
        <v>1482</v>
      </c>
      <c r="J938">
        <v>-1.077</v>
      </c>
      <c r="K938">
        <v>0.58340000000000003</v>
      </c>
      <c r="L938">
        <v>1.0449999999999999E-2</v>
      </c>
      <c r="M938">
        <v>-2.2229999999999999</v>
      </c>
      <c r="N938">
        <v>-1.077</v>
      </c>
      <c r="O938">
        <v>6.7140000000000005E-2</v>
      </c>
      <c r="P938">
        <v>30001</v>
      </c>
      <c r="Q938">
        <v>120000</v>
      </c>
    </row>
    <row r="939" spans="9:17" x14ac:dyDescent="0.25">
      <c r="I939" t="s">
        <v>1483</v>
      </c>
      <c r="J939">
        <v>-0.17369999999999999</v>
      </c>
      <c r="K939">
        <v>0.4375</v>
      </c>
      <c r="L939">
        <v>6.4570000000000001E-3</v>
      </c>
      <c r="M939">
        <v>-1.0269999999999999</v>
      </c>
      <c r="N939">
        <v>-0.17599999999999999</v>
      </c>
      <c r="O939">
        <v>0.70220000000000005</v>
      </c>
      <c r="P939">
        <v>30001</v>
      </c>
      <c r="Q939">
        <v>120000</v>
      </c>
    </row>
    <row r="940" spans="9:17" x14ac:dyDescent="0.25">
      <c r="I940" t="s">
        <v>1484</v>
      </c>
      <c r="J940">
        <v>0.29089999999999999</v>
      </c>
      <c r="K940">
        <v>0.52590000000000003</v>
      </c>
      <c r="L940">
        <v>9.4240000000000001E-3</v>
      </c>
      <c r="M940">
        <v>-0.74809999999999999</v>
      </c>
      <c r="N940">
        <v>0.29020000000000001</v>
      </c>
      <c r="O940">
        <v>1.321</v>
      </c>
      <c r="P940">
        <v>30001</v>
      </c>
      <c r="Q940">
        <v>120000</v>
      </c>
    </row>
    <row r="941" spans="9:17" x14ac:dyDescent="0.25">
      <c r="I941" t="s">
        <v>1485</v>
      </c>
      <c r="J941">
        <v>0.29759999999999998</v>
      </c>
      <c r="K941">
        <v>0.3836</v>
      </c>
      <c r="L941">
        <v>6.0169999999999998E-3</v>
      </c>
      <c r="M941">
        <v>-0.4501</v>
      </c>
      <c r="N941">
        <v>0.2969</v>
      </c>
      <c r="O941">
        <v>1.054</v>
      </c>
      <c r="P941">
        <v>30001</v>
      </c>
      <c r="Q941">
        <v>120000</v>
      </c>
    </row>
    <row r="942" spans="9:17" x14ac:dyDescent="0.25">
      <c r="I942" t="s">
        <v>1486</v>
      </c>
      <c r="J942">
        <v>-0.80930000000000002</v>
      </c>
      <c r="K942">
        <v>0.5242</v>
      </c>
      <c r="L942">
        <v>9.4660000000000005E-3</v>
      </c>
      <c r="M942">
        <v>-1.84</v>
      </c>
      <c r="N942">
        <v>-0.81240000000000001</v>
      </c>
      <c r="O942">
        <v>0.2273</v>
      </c>
      <c r="P942">
        <v>30001</v>
      </c>
      <c r="Q942">
        <v>120000</v>
      </c>
    </row>
    <row r="943" spans="9:17" x14ac:dyDescent="0.25">
      <c r="I943" t="s">
        <v>1487</v>
      </c>
      <c r="J943">
        <v>6.5839999999999996E-2</v>
      </c>
      <c r="K943">
        <v>0.49609999999999999</v>
      </c>
      <c r="L943">
        <v>7.5789999999999998E-3</v>
      </c>
      <c r="M943">
        <v>-0.89959999999999996</v>
      </c>
      <c r="N943">
        <v>6.037E-2</v>
      </c>
      <c r="O943">
        <v>1.0589999999999999</v>
      </c>
      <c r="P943">
        <v>30001</v>
      </c>
      <c r="Q943">
        <v>120000</v>
      </c>
    </row>
    <row r="944" spans="9:17" x14ac:dyDescent="0.25">
      <c r="I944" t="s">
        <v>1488</v>
      </c>
      <c r="J944">
        <v>0.15210000000000001</v>
      </c>
      <c r="K944">
        <v>0.2838</v>
      </c>
      <c r="L944">
        <v>3.7959999999999999E-3</v>
      </c>
      <c r="M944">
        <v>-0.39329999999999998</v>
      </c>
      <c r="N944">
        <v>0.1459</v>
      </c>
      <c r="O944">
        <v>0.72809999999999997</v>
      </c>
      <c r="P944">
        <v>30001</v>
      </c>
      <c r="Q944">
        <v>120000</v>
      </c>
    </row>
    <row r="945" spans="9:17" x14ac:dyDescent="0.25">
      <c r="I945" t="s">
        <v>1489</v>
      </c>
      <c r="J945">
        <v>0.15620000000000001</v>
      </c>
      <c r="K945">
        <v>0.5756</v>
      </c>
      <c r="L945">
        <v>8.8439999999999994E-3</v>
      </c>
      <c r="M945">
        <v>-0.97309999999999997</v>
      </c>
      <c r="N945">
        <v>0.14610000000000001</v>
      </c>
      <c r="O945">
        <v>1.33</v>
      </c>
      <c r="P945">
        <v>30001</v>
      </c>
      <c r="Q945">
        <v>120000</v>
      </c>
    </row>
    <row r="946" spans="9:17" x14ac:dyDescent="0.25">
      <c r="I946" t="s">
        <v>1490</v>
      </c>
      <c r="J946">
        <v>0.28539999999999999</v>
      </c>
      <c r="K946">
        <v>0.33650000000000002</v>
      </c>
      <c r="L946">
        <v>4.5430000000000002E-3</v>
      </c>
      <c r="M946">
        <v>-0.39729999999999999</v>
      </c>
      <c r="N946">
        <v>0.29160000000000003</v>
      </c>
      <c r="O946">
        <v>0.9345</v>
      </c>
      <c r="P946">
        <v>30001</v>
      </c>
      <c r="Q946">
        <v>120000</v>
      </c>
    </row>
    <row r="947" spans="9:17" x14ac:dyDescent="0.25">
      <c r="I947" t="s">
        <v>1491</v>
      </c>
      <c r="J947">
        <v>-0.1154</v>
      </c>
      <c r="K947">
        <v>0.48370000000000002</v>
      </c>
      <c r="L947">
        <v>7.718E-3</v>
      </c>
      <c r="M947">
        <v>-1.1040000000000001</v>
      </c>
      <c r="N947">
        <v>-0.1004</v>
      </c>
      <c r="O947">
        <v>0.81410000000000005</v>
      </c>
      <c r="P947">
        <v>30001</v>
      </c>
      <c r="Q947">
        <v>120000</v>
      </c>
    </row>
    <row r="948" spans="9:17" x14ac:dyDescent="0.25">
      <c r="I948" t="s">
        <v>1492</v>
      </c>
      <c r="J948">
        <v>-0.2455</v>
      </c>
      <c r="K948">
        <v>0.4299</v>
      </c>
      <c r="L948">
        <v>6.5789999999999998E-3</v>
      </c>
      <c r="M948">
        <v>-1.101</v>
      </c>
      <c r="N948">
        <v>-0.24</v>
      </c>
      <c r="O948">
        <v>0.58509999999999995</v>
      </c>
      <c r="P948">
        <v>30001</v>
      </c>
      <c r="Q948">
        <v>120000</v>
      </c>
    </row>
    <row r="949" spans="9:17" x14ac:dyDescent="0.25">
      <c r="I949" t="s">
        <v>1493</v>
      </c>
      <c r="J949">
        <v>-0.19489999999999999</v>
      </c>
      <c r="K949">
        <v>0.59119999999999995</v>
      </c>
      <c r="L949">
        <v>9.5200000000000007E-3</v>
      </c>
      <c r="M949">
        <v>-1.452</v>
      </c>
      <c r="N949">
        <v>-0.16389999999999999</v>
      </c>
      <c r="O949">
        <v>0.90959999999999996</v>
      </c>
      <c r="P949">
        <v>30001</v>
      </c>
      <c r="Q949">
        <v>120000</v>
      </c>
    </row>
    <row r="950" spans="9:17" x14ac:dyDescent="0.25">
      <c r="I950" t="s">
        <v>1494</v>
      </c>
      <c r="J950">
        <v>-0.54420000000000002</v>
      </c>
      <c r="K950">
        <v>0.4017</v>
      </c>
      <c r="L950">
        <v>7.3499999999999998E-3</v>
      </c>
      <c r="M950">
        <v>-1.3240000000000001</v>
      </c>
      <c r="N950">
        <v>-0.54620000000000002</v>
      </c>
      <c r="O950">
        <v>0.25629999999999997</v>
      </c>
      <c r="P950">
        <v>30001</v>
      </c>
      <c r="Q950">
        <v>120000</v>
      </c>
    </row>
    <row r="951" spans="9:17" x14ac:dyDescent="0.25">
      <c r="I951" t="s">
        <v>1495</v>
      </c>
      <c r="J951">
        <v>-0.73729999999999996</v>
      </c>
      <c r="K951">
        <v>0.43590000000000001</v>
      </c>
      <c r="L951">
        <v>6.4720000000000003E-3</v>
      </c>
      <c r="M951">
        <v>-1.599</v>
      </c>
      <c r="N951">
        <v>-0.73540000000000005</v>
      </c>
      <c r="O951">
        <v>0.1132</v>
      </c>
      <c r="P951">
        <v>30001</v>
      </c>
      <c r="Q951">
        <v>120000</v>
      </c>
    </row>
    <row r="952" spans="9:17" x14ac:dyDescent="0.25">
      <c r="I952" t="s">
        <v>1496</v>
      </c>
      <c r="J952">
        <v>0.63</v>
      </c>
      <c r="K952">
        <v>0.38019999999999998</v>
      </c>
      <c r="L952">
        <v>7.1529999999999996E-3</v>
      </c>
      <c r="M952">
        <v>-0.10539999999999999</v>
      </c>
      <c r="N952">
        <v>0.62780000000000002</v>
      </c>
      <c r="O952">
        <v>1.387</v>
      </c>
      <c r="P952">
        <v>30001</v>
      </c>
      <c r="Q952">
        <v>120000</v>
      </c>
    </row>
    <row r="953" spans="9:17" x14ac:dyDescent="0.25">
      <c r="I953" t="s">
        <v>1497</v>
      </c>
      <c r="J953">
        <v>0.46129999999999999</v>
      </c>
      <c r="K953">
        <v>0.56279999999999997</v>
      </c>
      <c r="L953">
        <v>1.171E-2</v>
      </c>
      <c r="M953">
        <v>-0.70860000000000001</v>
      </c>
      <c r="N953">
        <v>0.47620000000000001</v>
      </c>
      <c r="O953">
        <v>1.5549999999999999</v>
      </c>
      <c r="P953">
        <v>30001</v>
      </c>
      <c r="Q953">
        <v>120000</v>
      </c>
    </row>
    <row r="954" spans="9:17" x14ac:dyDescent="0.25">
      <c r="I954" t="s">
        <v>1498</v>
      </c>
      <c r="J954">
        <v>-9.1829999999999995E-2</v>
      </c>
      <c r="K954">
        <v>0.30690000000000001</v>
      </c>
      <c r="L954">
        <v>5.77E-3</v>
      </c>
      <c r="M954">
        <v>-0.69510000000000005</v>
      </c>
      <c r="N954">
        <v>-9.3530000000000002E-2</v>
      </c>
      <c r="O954">
        <v>0.51619999999999999</v>
      </c>
      <c r="P954">
        <v>30001</v>
      </c>
      <c r="Q954">
        <v>120000</v>
      </c>
    </row>
    <row r="955" spans="9:17" x14ac:dyDescent="0.25">
      <c r="I955" t="s">
        <v>1499</v>
      </c>
      <c r="J955">
        <v>0.15570000000000001</v>
      </c>
      <c r="K955">
        <v>0.27810000000000001</v>
      </c>
      <c r="L955">
        <v>4.7429999999999998E-3</v>
      </c>
      <c r="M955">
        <v>-0.38450000000000001</v>
      </c>
      <c r="N955">
        <v>0.15359999999999999</v>
      </c>
      <c r="O955">
        <v>0.71509999999999996</v>
      </c>
      <c r="P955">
        <v>30001</v>
      </c>
      <c r="Q955">
        <v>120000</v>
      </c>
    </row>
    <row r="956" spans="9:17" x14ac:dyDescent="0.25">
      <c r="I956" t="s">
        <v>1500</v>
      </c>
      <c r="J956">
        <v>0.19950000000000001</v>
      </c>
      <c r="K956">
        <v>0.43719999999999998</v>
      </c>
      <c r="L956">
        <v>6.4409999999999997E-3</v>
      </c>
      <c r="M956">
        <v>-0.61219999999999997</v>
      </c>
      <c r="N956">
        <v>0.1769</v>
      </c>
      <c r="O956">
        <v>1.141</v>
      </c>
      <c r="P956">
        <v>30001</v>
      </c>
      <c r="Q956">
        <v>120000</v>
      </c>
    </row>
    <row r="957" spans="9:17" x14ac:dyDescent="0.25">
      <c r="I957" t="s">
        <v>1501</v>
      </c>
      <c r="J957">
        <v>7.234E-3</v>
      </c>
      <c r="K957">
        <v>0.34970000000000001</v>
      </c>
      <c r="L957">
        <v>4.9750000000000003E-3</v>
      </c>
      <c r="M957">
        <v>-0.68069999999999997</v>
      </c>
      <c r="N957">
        <v>4.7019999999999996E-3</v>
      </c>
      <c r="O957">
        <v>0.70509999999999995</v>
      </c>
      <c r="P957">
        <v>30001</v>
      </c>
      <c r="Q957">
        <v>120000</v>
      </c>
    </row>
    <row r="958" spans="9:17" x14ac:dyDescent="0.25">
      <c r="I958" t="s">
        <v>1502</v>
      </c>
      <c r="J958">
        <v>0.2344</v>
      </c>
      <c r="K958">
        <v>0.36009999999999998</v>
      </c>
      <c r="L958">
        <v>5.8310000000000002E-3</v>
      </c>
      <c r="M958">
        <v>-0.44069999999999998</v>
      </c>
      <c r="N958">
        <v>0.22170000000000001</v>
      </c>
      <c r="O958">
        <v>0.98180000000000001</v>
      </c>
      <c r="P958">
        <v>30001</v>
      </c>
      <c r="Q958">
        <v>120000</v>
      </c>
    </row>
    <row r="959" spans="9:17" x14ac:dyDescent="0.25">
      <c r="I959" t="s">
        <v>1503</v>
      </c>
      <c r="J959">
        <v>0.61929999999999996</v>
      </c>
      <c r="K959">
        <v>0.43180000000000002</v>
      </c>
      <c r="L959">
        <v>7.9550000000000003E-3</v>
      </c>
      <c r="M959">
        <v>-0.217</v>
      </c>
      <c r="N959">
        <v>0.61580000000000001</v>
      </c>
      <c r="O959">
        <v>1.486</v>
      </c>
      <c r="P959">
        <v>30001</v>
      </c>
      <c r="Q959">
        <v>120000</v>
      </c>
    </row>
    <row r="960" spans="9:17" x14ac:dyDescent="0.25">
      <c r="I960" t="s">
        <v>1504</v>
      </c>
      <c r="J960">
        <v>0.82279999999999998</v>
      </c>
      <c r="K960">
        <v>0.45190000000000002</v>
      </c>
      <c r="L960">
        <v>7.7780000000000002E-3</v>
      </c>
      <c r="M960">
        <v>-1.329E-2</v>
      </c>
      <c r="N960">
        <v>0.80630000000000002</v>
      </c>
      <c r="O960">
        <v>1.76</v>
      </c>
      <c r="P960">
        <v>30001</v>
      </c>
      <c r="Q960">
        <v>120000</v>
      </c>
    </row>
    <row r="961" spans="9:17" x14ac:dyDescent="0.25">
      <c r="I961" t="s">
        <v>1505</v>
      </c>
      <c r="J961">
        <v>0.49509999999999998</v>
      </c>
      <c r="K961">
        <v>0.45200000000000001</v>
      </c>
      <c r="L961">
        <v>7.2579999999999997E-3</v>
      </c>
      <c r="M961">
        <v>-0.38829999999999998</v>
      </c>
      <c r="N961">
        <v>0.49419999999999997</v>
      </c>
      <c r="O961">
        <v>1.387</v>
      </c>
      <c r="P961">
        <v>30001</v>
      </c>
      <c r="Q961">
        <v>120000</v>
      </c>
    </row>
    <row r="962" spans="9:17" x14ac:dyDescent="0.25">
      <c r="I962" t="s">
        <v>1506</v>
      </c>
      <c r="J962">
        <v>0.93730000000000002</v>
      </c>
      <c r="K962">
        <v>0.58979999999999999</v>
      </c>
      <c r="L962">
        <v>1.1809999999999999E-2</v>
      </c>
      <c r="M962">
        <v>-0.21129999999999999</v>
      </c>
      <c r="N962">
        <v>0.92820000000000003</v>
      </c>
      <c r="O962">
        <v>2.1179999999999999</v>
      </c>
      <c r="P962">
        <v>30001</v>
      </c>
      <c r="Q962">
        <v>120000</v>
      </c>
    </row>
    <row r="963" spans="9:17" x14ac:dyDescent="0.25">
      <c r="I963" t="s">
        <v>1507</v>
      </c>
      <c r="J963">
        <v>1.03</v>
      </c>
      <c r="K963">
        <v>0.59050000000000002</v>
      </c>
      <c r="L963">
        <v>1.1769999999999999E-2</v>
      </c>
      <c r="M963">
        <v>-0.11119999999999999</v>
      </c>
      <c r="N963">
        <v>1.02</v>
      </c>
      <c r="O963">
        <v>2.2090000000000001</v>
      </c>
      <c r="P963">
        <v>30001</v>
      </c>
      <c r="Q963">
        <v>120000</v>
      </c>
    </row>
    <row r="964" spans="9:17" x14ac:dyDescent="0.25">
      <c r="I964" t="s">
        <v>1508</v>
      </c>
      <c r="J964">
        <v>1.3169999999999999</v>
      </c>
      <c r="K964">
        <v>0.71199999999999997</v>
      </c>
      <c r="L964">
        <v>1.549E-2</v>
      </c>
      <c r="M964">
        <v>-8.1009999999999999E-2</v>
      </c>
      <c r="N964">
        <v>1.3149999999999999</v>
      </c>
      <c r="O964">
        <v>2.7189999999999999</v>
      </c>
      <c r="P964">
        <v>30001</v>
      </c>
      <c r="Q964">
        <v>120000</v>
      </c>
    </row>
    <row r="965" spans="9:17" x14ac:dyDescent="0.25">
      <c r="I965" t="s">
        <v>1509</v>
      </c>
      <c r="J965">
        <v>-0.55759999999999998</v>
      </c>
      <c r="K965">
        <v>0.62519999999999998</v>
      </c>
      <c r="L965">
        <v>1.227E-2</v>
      </c>
      <c r="M965">
        <v>-1.766</v>
      </c>
      <c r="N965">
        <v>-0.56030000000000002</v>
      </c>
      <c r="O965">
        <v>0.68079999999999996</v>
      </c>
      <c r="P965">
        <v>30001</v>
      </c>
      <c r="Q965">
        <v>120000</v>
      </c>
    </row>
    <row r="966" spans="9:17" x14ac:dyDescent="0.25">
      <c r="I966" t="s">
        <v>1510</v>
      </c>
      <c r="J966">
        <v>2.073</v>
      </c>
      <c r="K966">
        <v>1.052</v>
      </c>
      <c r="L966">
        <v>2.9090000000000001E-2</v>
      </c>
      <c r="M966">
        <v>4.1790000000000001E-2</v>
      </c>
      <c r="N966">
        <v>2.0710000000000002</v>
      </c>
      <c r="O966">
        <v>4.1550000000000002</v>
      </c>
      <c r="P966">
        <v>30001</v>
      </c>
      <c r="Q966">
        <v>120000</v>
      </c>
    </row>
    <row r="967" spans="9:17" x14ac:dyDescent="0.25">
      <c r="I967" t="s">
        <v>1511</v>
      </c>
      <c r="J967">
        <v>0.74029999999999996</v>
      </c>
      <c r="K967">
        <v>0.54730000000000001</v>
      </c>
      <c r="L967">
        <v>8.8529999999999998E-3</v>
      </c>
      <c r="M967">
        <v>-0.33189999999999997</v>
      </c>
      <c r="N967">
        <v>0.74119999999999997</v>
      </c>
      <c r="O967">
        <v>1.8240000000000001</v>
      </c>
      <c r="P967">
        <v>30001</v>
      </c>
      <c r="Q967">
        <v>120000</v>
      </c>
    </row>
    <row r="968" spans="9:17" x14ac:dyDescent="0.25">
      <c r="I968" t="s">
        <v>1512</v>
      </c>
      <c r="J968">
        <v>1.2949999999999999</v>
      </c>
      <c r="K968">
        <v>0.44500000000000001</v>
      </c>
      <c r="L968">
        <v>9.2230000000000003E-3</v>
      </c>
      <c r="M968">
        <v>0.42399999999999999</v>
      </c>
      <c r="N968">
        <v>1.2929999999999999</v>
      </c>
      <c r="O968">
        <v>2.1739999999999999</v>
      </c>
      <c r="P968">
        <v>30001</v>
      </c>
      <c r="Q968">
        <v>120000</v>
      </c>
    </row>
    <row r="969" spans="9:17" x14ac:dyDescent="0.25">
      <c r="I969" t="s">
        <v>1513</v>
      </c>
      <c r="J969">
        <v>1.333</v>
      </c>
      <c r="K969">
        <v>0.57730000000000004</v>
      </c>
      <c r="L969">
        <v>1.3180000000000001E-2</v>
      </c>
      <c r="M969">
        <v>0.19650000000000001</v>
      </c>
      <c r="N969">
        <v>1.325</v>
      </c>
      <c r="O969">
        <v>2.4889999999999999</v>
      </c>
      <c r="P969">
        <v>30001</v>
      </c>
      <c r="Q969">
        <v>120000</v>
      </c>
    </row>
    <row r="970" spans="9:17" x14ac:dyDescent="0.25">
      <c r="I970" t="s">
        <v>1514</v>
      </c>
      <c r="J970">
        <v>1.0549999999999999</v>
      </c>
      <c r="K970">
        <v>0.75360000000000005</v>
      </c>
      <c r="L970">
        <v>1.6060000000000001E-2</v>
      </c>
      <c r="M970">
        <v>-0.38369999999999999</v>
      </c>
      <c r="N970">
        <v>1.0369999999999999</v>
      </c>
      <c r="O970">
        <v>2.605</v>
      </c>
      <c r="P970">
        <v>30001</v>
      </c>
      <c r="Q970">
        <v>120000</v>
      </c>
    </row>
    <row r="971" spans="9:17" x14ac:dyDescent="0.25">
      <c r="I971" t="s">
        <v>1515</v>
      </c>
      <c r="J971">
        <v>-0.29709999999999998</v>
      </c>
      <c r="K971">
        <v>0.32850000000000001</v>
      </c>
      <c r="L971">
        <v>4.3210000000000002E-3</v>
      </c>
      <c r="M971">
        <v>-0.92810000000000004</v>
      </c>
      <c r="N971">
        <v>-0.30020000000000002</v>
      </c>
      <c r="O971">
        <v>0.35370000000000001</v>
      </c>
      <c r="P971">
        <v>30001</v>
      </c>
      <c r="Q971">
        <v>120000</v>
      </c>
    </row>
    <row r="972" spans="9:17" x14ac:dyDescent="0.25">
      <c r="I972" t="s">
        <v>1516</v>
      </c>
      <c r="J972">
        <v>-0.48320000000000002</v>
      </c>
      <c r="K972">
        <v>0.34210000000000002</v>
      </c>
      <c r="L972">
        <v>5.4900000000000001E-3</v>
      </c>
      <c r="M972">
        <v>-1.1719999999999999</v>
      </c>
      <c r="N972">
        <v>-0.47849999999999998</v>
      </c>
      <c r="O972">
        <v>0.17610000000000001</v>
      </c>
      <c r="P972">
        <v>30001</v>
      </c>
      <c r="Q972">
        <v>120000</v>
      </c>
    </row>
    <row r="973" spans="9:17" x14ac:dyDescent="0.25">
      <c r="I973" t="s">
        <v>1517</v>
      </c>
      <c r="J973">
        <v>-1.073</v>
      </c>
      <c r="K973">
        <v>0.62360000000000004</v>
      </c>
      <c r="L973">
        <v>1.21E-2</v>
      </c>
      <c r="M973">
        <v>-2.4169999999999998</v>
      </c>
      <c r="N973">
        <v>-1.028</v>
      </c>
      <c r="O973">
        <v>2.366E-2</v>
      </c>
      <c r="P973">
        <v>30001</v>
      </c>
      <c r="Q973">
        <v>120000</v>
      </c>
    </row>
    <row r="974" spans="9:17" x14ac:dyDescent="0.25">
      <c r="I974" t="s">
        <v>1518</v>
      </c>
      <c r="J974">
        <v>-0.34239999999999998</v>
      </c>
      <c r="K974">
        <v>0.51749999999999996</v>
      </c>
      <c r="L974">
        <v>9.3130000000000001E-3</v>
      </c>
      <c r="M974">
        <v>-1.292</v>
      </c>
      <c r="N974">
        <v>-0.36709999999999998</v>
      </c>
      <c r="O974">
        <v>0.77139999999999997</v>
      </c>
      <c r="P974">
        <v>30001</v>
      </c>
      <c r="Q974">
        <v>120000</v>
      </c>
    </row>
    <row r="975" spans="9:17" x14ac:dyDescent="0.25">
      <c r="I975" t="s">
        <v>1519</v>
      </c>
      <c r="J975">
        <v>-0.31530000000000002</v>
      </c>
      <c r="K975">
        <v>0.5151</v>
      </c>
      <c r="L975">
        <v>9.7590000000000003E-3</v>
      </c>
      <c r="M975">
        <v>-1.256</v>
      </c>
      <c r="N975">
        <v>-0.3412</v>
      </c>
      <c r="O975">
        <v>0.7712</v>
      </c>
      <c r="P975">
        <v>30001</v>
      </c>
      <c r="Q975">
        <v>120000</v>
      </c>
    </row>
    <row r="976" spans="9:17" x14ac:dyDescent="0.25">
      <c r="I976" t="s">
        <v>1520</v>
      </c>
      <c r="J976">
        <v>-0.39169999999999999</v>
      </c>
      <c r="K976">
        <v>0.40649999999999997</v>
      </c>
      <c r="L976">
        <v>8.1700000000000002E-3</v>
      </c>
      <c r="M976">
        <v>-1.171</v>
      </c>
      <c r="N976">
        <v>-0.39729999999999999</v>
      </c>
      <c r="O976">
        <v>0.43149999999999999</v>
      </c>
      <c r="P976">
        <v>30001</v>
      </c>
      <c r="Q976">
        <v>120000</v>
      </c>
    </row>
    <row r="977" spans="9:17" x14ac:dyDescent="0.25">
      <c r="I977" t="s">
        <v>1521</v>
      </c>
      <c r="J977">
        <v>-0.72970000000000002</v>
      </c>
      <c r="K977">
        <v>0.35199999999999998</v>
      </c>
      <c r="L977">
        <v>5.1130000000000004E-3</v>
      </c>
      <c r="M977">
        <v>-1.3939999999999999</v>
      </c>
      <c r="N977">
        <v>-0.7379</v>
      </c>
      <c r="O977">
        <v>-1.0789999999999999E-2</v>
      </c>
      <c r="P977">
        <v>30001</v>
      </c>
      <c r="Q977">
        <v>120000</v>
      </c>
    </row>
    <row r="978" spans="9:17" x14ac:dyDescent="0.25">
      <c r="I978" t="s">
        <v>1522</v>
      </c>
      <c r="J978">
        <v>-0.23730000000000001</v>
      </c>
      <c r="K978">
        <v>0.50180000000000002</v>
      </c>
      <c r="L978">
        <v>9.7129999999999994E-3</v>
      </c>
      <c r="M978">
        <v>-1.159</v>
      </c>
      <c r="N978">
        <v>-0.25990000000000002</v>
      </c>
      <c r="O978">
        <v>0.81030000000000002</v>
      </c>
      <c r="P978">
        <v>30001</v>
      </c>
      <c r="Q978">
        <v>120000</v>
      </c>
    </row>
    <row r="979" spans="9:17" x14ac:dyDescent="0.25">
      <c r="I979" t="s">
        <v>1523</v>
      </c>
      <c r="J979">
        <v>-1.0680000000000001</v>
      </c>
      <c r="K979">
        <v>0.57210000000000005</v>
      </c>
      <c r="L979">
        <v>9.3679999999999996E-3</v>
      </c>
      <c r="M979">
        <v>-2.1989999999999998</v>
      </c>
      <c r="N979">
        <v>-1.0660000000000001</v>
      </c>
      <c r="O979">
        <v>5.1220000000000002E-2</v>
      </c>
      <c r="P979">
        <v>30001</v>
      </c>
      <c r="Q979">
        <v>120000</v>
      </c>
    </row>
    <row r="980" spans="9:17" x14ac:dyDescent="0.25">
      <c r="I980" t="s">
        <v>1524</v>
      </c>
      <c r="J980">
        <v>-0.16439999999999999</v>
      </c>
      <c r="K980">
        <v>0.42420000000000002</v>
      </c>
      <c r="L980">
        <v>5.1390000000000003E-3</v>
      </c>
      <c r="M980">
        <v>-0.99419999999999997</v>
      </c>
      <c r="N980">
        <v>-0.16600000000000001</v>
      </c>
      <c r="O980">
        <v>0.67410000000000003</v>
      </c>
      <c r="P980">
        <v>30001</v>
      </c>
      <c r="Q980">
        <v>120000</v>
      </c>
    </row>
    <row r="981" spans="9:17" x14ac:dyDescent="0.25">
      <c r="I981" t="s">
        <v>1525</v>
      </c>
      <c r="J981">
        <v>0.30020000000000002</v>
      </c>
      <c r="K981">
        <v>0.51490000000000002</v>
      </c>
      <c r="L981">
        <v>8.5089999999999992E-3</v>
      </c>
      <c r="M981">
        <v>-0.71879999999999999</v>
      </c>
      <c r="N981">
        <v>0.30020000000000002</v>
      </c>
      <c r="O981">
        <v>1.31</v>
      </c>
      <c r="P981">
        <v>30001</v>
      </c>
      <c r="Q981">
        <v>120000</v>
      </c>
    </row>
    <row r="982" spans="9:17" x14ac:dyDescent="0.25">
      <c r="I982" t="s">
        <v>1526</v>
      </c>
      <c r="J982">
        <v>0.30690000000000001</v>
      </c>
      <c r="K982">
        <v>0.36980000000000002</v>
      </c>
      <c r="L982">
        <v>4.9550000000000002E-3</v>
      </c>
      <c r="M982">
        <v>-0.41849999999999998</v>
      </c>
      <c r="N982">
        <v>0.30470000000000003</v>
      </c>
      <c r="O982">
        <v>1.0409999999999999</v>
      </c>
      <c r="P982">
        <v>30001</v>
      </c>
      <c r="Q982">
        <v>120000</v>
      </c>
    </row>
    <row r="983" spans="9:17" x14ac:dyDescent="0.25">
      <c r="I983" t="s">
        <v>1527</v>
      </c>
      <c r="J983">
        <v>-0.8</v>
      </c>
      <c r="K983">
        <v>0.51160000000000005</v>
      </c>
      <c r="L983">
        <v>8.0750000000000006E-3</v>
      </c>
      <c r="M983">
        <v>-1.8129999999999999</v>
      </c>
      <c r="N983">
        <v>-0.79749999999999999</v>
      </c>
      <c r="O983">
        <v>0.1973</v>
      </c>
      <c r="P983">
        <v>30001</v>
      </c>
      <c r="Q983">
        <v>120000</v>
      </c>
    </row>
    <row r="984" spans="9:17" x14ac:dyDescent="0.25">
      <c r="I984" t="s">
        <v>1528</v>
      </c>
      <c r="J984">
        <v>7.5149999999999995E-2</v>
      </c>
      <c r="K984">
        <v>0.4844</v>
      </c>
      <c r="L984">
        <v>6.6899999999999998E-3</v>
      </c>
      <c r="M984">
        <v>-0.86580000000000001</v>
      </c>
      <c r="N984">
        <v>7.1340000000000001E-2</v>
      </c>
      <c r="O984">
        <v>1.038</v>
      </c>
      <c r="P984">
        <v>30001</v>
      </c>
      <c r="Q984">
        <v>120000</v>
      </c>
    </row>
    <row r="985" spans="9:17" x14ac:dyDescent="0.25">
      <c r="I985" t="s">
        <v>1529</v>
      </c>
      <c r="J985">
        <v>0.16139999999999999</v>
      </c>
      <c r="K985">
        <v>0.30669999999999997</v>
      </c>
      <c r="L985">
        <v>4.3810000000000003E-3</v>
      </c>
      <c r="M985">
        <v>-0.43509999999999999</v>
      </c>
      <c r="N985">
        <v>0.15920000000000001</v>
      </c>
      <c r="O985">
        <v>0.77559999999999996</v>
      </c>
      <c r="P985">
        <v>30001</v>
      </c>
      <c r="Q985">
        <v>120000</v>
      </c>
    </row>
    <row r="986" spans="9:17" x14ac:dyDescent="0.25">
      <c r="I986" t="s">
        <v>1530</v>
      </c>
      <c r="J986">
        <v>0.16550000000000001</v>
      </c>
      <c r="K986">
        <v>0.55720000000000003</v>
      </c>
      <c r="L986">
        <v>7.6769999999999998E-3</v>
      </c>
      <c r="M986">
        <v>-0.91949999999999998</v>
      </c>
      <c r="N986">
        <v>0.1535</v>
      </c>
      <c r="O986">
        <v>1.3129999999999999</v>
      </c>
      <c r="P986">
        <v>30001</v>
      </c>
      <c r="Q986">
        <v>120000</v>
      </c>
    </row>
    <row r="987" spans="9:17" x14ac:dyDescent="0.25">
      <c r="I987" t="s">
        <v>1531</v>
      </c>
      <c r="J987">
        <v>0.29470000000000002</v>
      </c>
      <c r="K987">
        <v>0.31090000000000001</v>
      </c>
      <c r="L987">
        <v>3.8830000000000002E-3</v>
      </c>
      <c r="M987">
        <v>-0.32979999999999998</v>
      </c>
      <c r="N987">
        <v>0.29749999999999999</v>
      </c>
      <c r="O987">
        <v>0.89410000000000001</v>
      </c>
      <c r="P987">
        <v>30001</v>
      </c>
      <c r="Q987">
        <v>120000</v>
      </c>
    </row>
    <row r="988" spans="9:17" x14ac:dyDescent="0.25">
      <c r="I988" t="s">
        <v>1532</v>
      </c>
      <c r="J988">
        <v>-0.1061</v>
      </c>
      <c r="K988">
        <v>0.45779999999999998</v>
      </c>
      <c r="L988">
        <v>6.3720000000000001E-3</v>
      </c>
      <c r="M988">
        <v>-1.0449999999999999</v>
      </c>
      <c r="N988">
        <v>-9.1670000000000001E-2</v>
      </c>
      <c r="O988">
        <v>0.76100000000000001</v>
      </c>
      <c r="P988">
        <v>30001</v>
      </c>
      <c r="Q988">
        <v>120000</v>
      </c>
    </row>
    <row r="989" spans="9:17" x14ac:dyDescent="0.25">
      <c r="I989" t="s">
        <v>1533</v>
      </c>
      <c r="J989">
        <v>-0.23619999999999999</v>
      </c>
      <c r="K989">
        <v>0.4103</v>
      </c>
      <c r="L989">
        <v>5.1320000000000003E-3</v>
      </c>
      <c r="M989">
        <v>-1.06</v>
      </c>
      <c r="N989">
        <v>-0.22750000000000001</v>
      </c>
      <c r="O989">
        <v>0.55149999999999999</v>
      </c>
      <c r="P989">
        <v>30001</v>
      </c>
      <c r="Q989">
        <v>120000</v>
      </c>
    </row>
    <row r="990" spans="9:17" x14ac:dyDescent="0.25">
      <c r="I990" t="s">
        <v>1534</v>
      </c>
      <c r="J990">
        <v>-0.18559999999999999</v>
      </c>
      <c r="K990">
        <v>0.57130000000000003</v>
      </c>
      <c r="L990">
        <v>8.2100000000000003E-3</v>
      </c>
      <c r="M990">
        <v>-1.41</v>
      </c>
      <c r="N990">
        <v>-0.15290000000000001</v>
      </c>
      <c r="O990">
        <v>0.87519999999999998</v>
      </c>
      <c r="P990">
        <v>30001</v>
      </c>
      <c r="Q990">
        <v>120000</v>
      </c>
    </row>
    <row r="991" spans="9:17" x14ac:dyDescent="0.25">
      <c r="I991" t="s">
        <v>1535</v>
      </c>
      <c r="J991">
        <v>-0.53490000000000004</v>
      </c>
      <c r="K991">
        <v>0.4138</v>
      </c>
      <c r="L991">
        <v>7.5909999999999997E-3</v>
      </c>
      <c r="M991">
        <v>-1.3420000000000001</v>
      </c>
      <c r="N991">
        <v>-0.53659999999999997</v>
      </c>
      <c r="O991">
        <v>0.27950000000000003</v>
      </c>
      <c r="P991">
        <v>30001</v>
      </c>
      <c r="Q991">
        <v>120000</v>
      </c>
    </row>
    <row r="992" spans="9:17" x14ac:dyDescent="0.25">
      <c r="I992" t="s">
        <v>1536</v>
      </c>
      <c r="J992">
        <v>-0.72799999999999998</v>
      </c>
      <c r="K992">
        <v>0.44990000000000002</v>
      </c>
      <c r="L992">
        <v>6.6950000000000004E-3</v>
      </c>
      <c r="M992">
        <v>-1.623</v>
      </c>
      <c r="N992">
        <v>-0.72450000000000003</v>
      </c>
      <c r="O992">
        <v>0.14430000000000001</v>
      </c>
      <c r="P992">
        <v>30001</v>
      </c>
      <c r="Q992">
        <v>120000</v>
      </c>
    </row>
    <row r="993" spans="9:17" x14ac:dyDescent="0.25">
      <c r="I993" t="s">
        <v>1537</v>
      </c>
      <c r="J993">
        <v>0.63929999999999998</v>
      </c>
      <c r="K993">
        <v>0.36990000000000001</v>
      </c>
      <c r="L993">
        <v>6.4780000000000003E-3</v>
      </c>
      <c r="M993">
        <v>-8.2210000000000005E-2</v>
      </c>
      <c r="N993">
        <v>0.63600000000000001</v>
      </c>
      <c r="O993">
        <v>1.3759999999999999</v>
      </c>
      <c r="P993">
        <v>30001</v>
      </c>
      <c r="Q993">
        <v>120000</v>
      </c>
    </row>
    <row r="994" spans="9:17" x14ac:dyDescent="0.25">
      <c r="I994" t="s">
        <v>1538</v>
      </c>
      <c r="J994">
        <v>0.47070000000000001</v>
      </c>
      <c r="K994">
        <v>0.56040000000000001</v>
      </c>
      <c r="L994">
        <v>1.133E-2</v>
      </c>
      <c r="M994">
        <v>-0.68430000000000002</v>
      </c>
      <c r="N994">
        <v>0.48399999999999999</v>
      </c>
      <c r="O994">
        <v>1.5620000000000001</v>
      </c>
      <c r="P994">
        <v>30001</v>
      </c>
      <c r="Q994">
        <v>120000</v>
      </c>
    </row>
    <row r="995" spans="9:17" x14ac:dyDescent="0.25">
      <c r="I995" t="s">
        <v>1539</v>
      </c>
      <c r="J995">
        <v>-8.2519999999999996E-2</v>
      </c>
      <c r="K995">
        <v>0.26860000000000001</v>
      </c>
      <c r="L995">
        <v>4.0639999999999999E-3</v>
      </c>
      <c r="M995">
        <v>-0.61199999999999999</v>
      </c>
      <c r="N995">
        <v>-8.319E-2</v>
      </c>
      <c r="O995">
        <v>0.44259999999999999</v>
      </c>
      <c r="P995">
        <v>30001</v>
      </c>
      <c r="Q995">
        <v>120000</v>
      </c>
    </row>
    <row r="996" spans="9:17" x14ac:dyDescent="0.25">
      <c r="I996" t="s">
        <v>1540</v>
      </c>
      <c r="J996">
        <v>0.16500000000000001</v>
      </c>
      <c r="K996">
        <v>0.2429</v>
      </c>
      <c r="L996">
        <v>3.8189999999999999E-3</v>
      </c>
      <c r="M996">
        <v>-0.30530000000000002</v>
      </c>
      <c r="N996">
        <v>0.16109999999999999</v>
      </c>
      <c r="O996">
        <v>0.65349999999999997</v>
      </c>
      <c r="P996">
        <v>30001</v>
      </c>
      <c r="Q996">
        <v>120000</v>
      </c>
    </row>
    <row r="997" spans="9:17" x14ac:dyDescent="0.25">
      <c r="I997" t="s">
        <v>1541</v>
      </c>
      <c r="J997">
        <v>0.20880000000000001</v>
      </c>
      <c r="K997">
        <v>0.41539999999999999</v>
      </c>
      <c r="L997">
        <v>5.3439999999999998E-3</v>
      </c>
      <c r="M997">
        <v>-0.56310000000000004</v>
      </c>
      <c r="N997">
        <v>0.18659999999999999</v>
      </c>
      <c r="O997">
        <v>1.109</v>
      </c>
      <c r="P997">
        <v>30001</v>
      </c>
      <c r="Q997">
        <v>120000</v>
      </c>
    </row>
    <row r="998" spans="9:17" x14ac:dyDescent="0.25">
      <c r="I998" t="s">
        <v>1542</v>
      </c>
      <c r="J998">
        <v>1.6549999999999999E-2</v>
      </c>
      <c r="K998">
        <v>0.33300000000000002</v>
      </c>
      <c r="L998">
        <v>4.0220000000000004E-3</v>
      </c>
      <c r="M998">
        <v>-0.64459999999999995</v>
      </c>
      <c r="N998">
        <v>1.7479999999999999E-2</v>
      </c>
      <c r="O998">
        <v>0.67149999999999999</v>
      </c>
      <c r="P998">
        <v>30001</v>
      </c>
      <c r="Q998">
        <v>120000</v>
      </c>
    </row>
    <row r="999" spans="9:17" x14ac:dyDescent="0.25">
      <c r="I999" t="s">
        <v>1543</v>
      </c>
      <c r="J999">
        <v>0.2437</v>
      </c>
      <c r="K999">
        <v>0.33260000000000001</v>
      </c>
      <c r="L999">
        <v>4.5389999999999996E-3</v>
      </c>
      <c r="M999">
        <v>-0.37290000000000001</v>
      </c>
      <c r="N999">
        <v>0.23069999999999999</v>
      </c>
      <c r="O999">
        <v>0.93630000000000002</v>
      </c>
      <c r="P999">
        <v>30001</v>
      </c>
      <c r="Q999">
        <v>120000</v>
      </c>
    </row>
    <row r="1000" spans="9:17" x14ac:dyDescent="0.25">
      <c r="I1000" t="s">
        <v>1544</v>
      </c>
      <c r="J1000">
        <v>0.62860000000000005</v>
      </c>
      <c r="K1000">
        <v>0.43219999999999997</v>
      </c>
      <c r="L1000">
        <v>7.2639999999999996E-3</v>
      </c>
      <c r="M1000">
        <v>-0.2215</v>
      </c>
      <c r="N1000">
        <v>0.62790000000000001</v>
      </c>
      <c r="O1000">
        <v>1.4770000000000001</v>
      </c>
      <c r="P1000">
        <v>30001</v>
      </c>
      <c r="Q1000">
        <v>120000</v>
      </c>
    </row>
    <row r="1001" spans="9:17" x14ac:dyDescent="0.25">
      <c r="I1001" t="s">
        <v>1545</v>
      </c>
      <c r="J1001">
        <v>0.83209999999999995</v>
      </c>
      <c r="K1001">
        <v>0.44800000000000001</v>
      </c>
      <c r="L1001">
        <v>7.1159999999999999E-3</v>
      </c>
      <c r="M1001">
        <v>-1.4460000000000001E-2</v>
      </c>
      <c r="N1001">
        <v>0.82040000000000002</v>
      </c>
      <c r="O1001">
        <v>1.7430000000000001</v>
      </c>
      <c r="P1001">
        <v>30001</v>
      </c>
      <c r="Q1001">
        <v>120000</v>
      </c>
    </row>
    <row r="1002" spans="9:17" x14ac:dyDescent="0.25">
      <c r="I1002" t="s">
        <v>1546</v>
      </c>
      <c r="J1002">
        <v>0.50439999999999996</v>
      </c>
      <c r="K1002">
        <v>0.44619999999999999</v>
      </c>
      <c r="L1002">
        <v>6.391E-3</v>
      </c>
      <c r="M1002">
        <v>-0.37219999999999998</v>
      </c>
      <c r="N1002">
        <v>0.50529999999999997</v>
      </c>
      <c r="O1002">
        <v>1.379</v>
      </c>
      <c r="P1002">
        <v>30001</v>
      </c>
      <c r="Q1002">
        <v>120000</v>
      </c>
    </row>
    <row r="1003" spans="9:17" x14ac:dyDescent="0.25">
      <c r="I1003" t="s">
        <v>1547</v>
      </c>
      <c r="J1003">
        <v>0.9466</v>
      </c>
      <c r="K1003">
        <v>0.58479999999999999</v>
      </c>
      <c r="L1003">
        <v>1.137E-2</v>
      </c>
      <c r="M1003">
        <v>-0.18210000000000001</v>
      </c>
      <c r="N1003">
        <v>0.94099999999999995</v>
      </c>
      <c r="O1003">
        <v>2.117</v>
      </c>
      <c r="P1003">
        <v>30001</v>
      </c>
      <c r="Q1003">
        <v>120000</v>
      </c>
    </row>
    <row r="1004" spans="9:17" x14ac:dyDescent="0.25">
      <c r="I1004" t="s">
        <v>1548</v>
      </c>
      <c r="J1004">
        <v>1.04</v>
      </c>
      <c r="K1004">
        <v>0.5857</v>
      </c>
      <c r="L1004">
        <v>1.1299999999999999E-2</v>
      </c>
      <c r="M1004">
        <v>-9.171E-2</v>
      </c>
      <c r="N1004">
        <v>1.032</v>
      </c>
      <c r="O1004">
        <v>2.2170000000000001</v>
      </c>
      <c r="P1004">
        <v>30001</v>
      </c>
      <c r="Q1004">
        <v>120000</v>
      </c>
    </row>
    <row r="1005" spans="9:17" x14ac:dyDescent="0.25">
      <c r="I1005" t="s">
        <v>1549</v>
      </c>
      <c r="J1005">
        <v>1.3260000000000001</v>
      </c>
      <c r="K1005">
        <v>0.70679999999999998</v>
      </c>
      <c r="L1005">
        <v>1.486E-2</v>
      </c>
      <c r="M1005">
        <v>-6.8110000000000004E-2</v>
      </c>
      <c r="N1005">
        <v>1.323</v>
      </c>
      <c r="O1005">
        <v>2.7240000000000002</v>
      </c>
      <c r="P1005">
        <v>30001</v>
      </c>
      <c r="Q1005">
        <v>120000</v>
      </c>
    </row>
    <row r="1006" spans="9:17" x14ac:dyDescent="0.25">
      <c r="I1006" t="s">
        <v>1550</v>
      </c>
      <c r="J1006">
        <v>-0.54830000000000001</v>
      </c>
      <c r="K1006">
        <v>0.63300000000000001</v>
      </c>
      <c r="L1006">
        <v>1.231E-2</v>
      </c>
      <c r="M1006">
        <v>-1.7689999999999999</v>
      </c>
      <c r="N1006">
        <v>-0.55649999999999999</v>
      </c>
      <c r="O1006">
        <v>0.70720000000000005</v>
      </c>
      <c r="P1006">
        <v>30001</v>
      </c>
      <c r="Q1006">
        <v>120000</v>
      </c>
    </row>
    <row r="1007" spans="9:17" x14ac:dyDescent="0.25">
      <c r="I1007" t="s">
        <v>1551</v>
      </c>
      <c r="J1007">
        <v>2.0819999999999999</v>
      </c>
      <c r="K1007">
        <v>1.0349999999999999</v>
      </c>
      <c r="L1007">
        <v>2.8320000000000001E-2</v>
      </c>
      <c r="M1007">
        <v>9.3380000000000005E-2</v>
      </c>
      <c r="N1007">
        <v>2.0710000000000002</v>
      </c>
      <c r="O1007">
        <v>4.1580000000000004</v>
      </c>
      <c r="P1007">
        <v>30001</v>
      </c>
      <c r="Q1007">
        <v>120000</v>
      </c>
    </row>
    <row r="1008" spans="9:17" x14ac:dyDescent="0.25">
      <c r="I1008" t="s">
        <v>1552</v>
      </c>
      <c r="J1008">
        <v>0.74960000000000004</v>
      </c>
      <c r="K1008">
        <v>0.46510000000000001</v>
      </c>
      <c r="L1008">
        <v>6.7539999999999996E-3</v>
      </c>
      <c r="M1008">
        <v>-0.16320000000000001</v>
      </c>
      <c r="N1008">
        <v>0.74880000000000002</v>
      </c>
      <c r="O1008">
        <v>1.6659999999999999</v>
      </c>
      <c r="P1008">
        <v>30001</v>
      </c>
      <c r="Q1008">
        <v>120000</v>
      </c>
    </row>
    <row r="1009" spans="9:17" x14ac:dyDescent="0.25">
      <c r="I1009" t="s">
        <v>1553</v>
      </c>
      <c r="J1009">
        <v>1.304</v>
      </c>
      <c r="K1009">
        <v>0.38190000000000002</v>
      </c>
      <c r="L1009">
        <v>7.2240000000000004E-3</v>
      </c>
      <c r="M1009">
        <v>0.5696</v>
      </c>
      <c r="N1009">
        <v>1.298</v>
      </c>
      <c r="O1009">
        <v>2.0609999999999999</v>
      </c>
      <c r="P1009">
        <v>30001</v>
      </c>
      <c r="Q1009">
        <v>120000</v>
      </c>
    </row>
    <row r="1010" spans="9:17" x14ac:dyDescent="0.25">
      <c r="I1010" t="s">
        <v>1554</v>
      </c>
      <c r="J1010">
        <v>1.3420000000000001</v>
      </c>
      <c r="K1010">
        <v>0.5302</v>
      </c>
      <c r="L1010">
        <v>1.153E-2</v>
      </c>
      <c r="M1010">
        <v>0.31790000000000002</v>
      </c>
      <c r="N1010">
        <v>1.3320000000000001</v>
      </c>
      <c r="O1010">
        <v>2.4209999999999998</v>
      </c>
      <c r="P1010">
        <v>30001</v>
      </c>
      <c r="Q1010">
        <v>120000</v>
      </c>
    </row>
    <row r="1011" spans="9:17" x14ac:dyDescent="0.25">
      <c r="I1011" t="s">
        <v>1555</v>
      </c>
      <c r="J1011">
        <v>1.0649999999999999</v>
      </c>
      <c r="K1011">
        <v>0.75319999999999998</v>
      </c>
      <c r="L1011">
        <v>1.592E-2</v>
      </c>
      <c r="M1011">
        <v>-0.36380000000000001</v>
      </c>
      <c r="N1011">
        <v>1.0489999999999999</v>
      </c>
      <c r="O1011">
        <v>2.6230000000000002</v>
      </c>
      <c r="P1011">
        <v>30001</v>
      </c>
      <c r="Q1011">
        <v>120000</v>
      </c>
    </row>
    <row r="1012" spans="9:17" x14ac:dyDescent="0.25">
      <c r="I1012" t="s">
        <v>1556</v>
      </c>
      <c r="J1012">
        <v>-0.2878</v>
      </c>
      <c r="K1012">
        <v>0.4249</v>
      </c>
      <c r="L1012">
        <v>7.2750000000000002E-3</v>
      </c>
      <c r="M1012">
        <v>-1.113</v>
      </c>
      <c r="N1012">
        <v>-0.29239999999999999</v>
      </c>
      <c r="O1012">
        <v>0.55959999999999999</v>
      </c>
      <c r="P1012">
        <v>30001</v>
      </c>
      <c r="Q1012">
        <v>120000</v>
      </c>
    </row>
    <row r="1013" spans="9:17" x14ac:dyDescent="0.25">
      <c r="I1013" t="s">
        <v>1557</v>
      </c>
      <c r="J1013">
        <v>-0.59</v>
      </c>
      <c r="K1013">
        <v>0.57779999999999998</v>
      </c>
      <c r="L1013">
        <v>1.042E-2</v>
      </c>
      <c r="M1013">
        <v>-1.869</v>
      </c>
      <c r="N1013">
        <v>-0.52729999999999999</v>
      </c>
      <c r="O1013">
        <v>0.36799999999999999</v>
      </c>
      <c r="P1013">
        <v>30001</v>
      </c>
      <c r="Q1013">
        <v>120000</v>
      </c>
    </row>
    <row r="1014" spans="9:17" x14ac:dyDescent="0.25">
      <c r="I1014" t="s">
        <v>1558</v>
      </c>
      <c r="J1014">
        <v>0.1409</v>
      </c>
      <c r="K1014">
        <v>0.5927</v>
      </c>
      <c r="L1014">
        <v>1.1480000000000001E-2</v>
      </c>
      <c r="M1014">
        <v>-0.97619999999999996</v>
      </c>
      <c r="N1014">
        <v>0.1242</v>
      </c>
      <c r="O1014">
        <v>1.3660000000000001</v>
      </c>
      <c r="P1014">
        <v>30001</v>
      </c>
      <c r="Q1014">
        <v>120000</v>
      </c>
    </row>
    <row r="1015" spans="9:17" x14ac:dyDescent="0.25">
      <c r="I1015" t="s">
        <v>1559</v>
      </c>
      <c r="J1015">
        <v>0.16789999999999999</v>
      </c>
      <c r="K1015">
        <v>0.5877</v>
      </c>
      <c r="L1015">
        <v>1.193E-2</v>
      </c>
      <c r="M1015">
        <v>-0.93799999999999994</v>
      </c>
      <c r="N1015">
        <v>0.14879999999999999</v>
      </c>
      <c r="O1015">
        <v>1.377</v>
      </c>
      <c r="P1015">
        <v>30001</v>
      </c>
      <c r="Q1015">
        <v>120000</v>
      </c>
    </row>
    <row r="1016" spans="9:17" x14ac:dyDescent="0.25">
      <c r="I1016" t="s">
        <v>1560</v>
      </c>
      <c r="J1016">
        <v>9.1469999999999996E-2</v>
      </c>
      <c r="K1016">
        <v>0.49680000000000002</v>
      </c>
      <c r="L1016">
        <v>1.055E-2</v>
      </c>
      <c r="M1016">
        <v>-0.873</v>
      </c>
      <c r="N1016">
        <v>8.6870000000000003E-2</v>
      </c>
      <c r="O1016">
        <v>1.087</v>
      </c>
      <c r="P1016">
        <v>30001</v>
      </c>
      <c r="Q1016">
        <v>120000</v>
      </c>
    </row>
    <row r="1017" spans="9:17" x14ac:dyDescent="0.25">
      <c r="I1017" t="s">
        <v>1561</v>
      </c>
      <c r="J1017">
        <v>-0.2465</v>
      </c>
      <c r="K1017">
        <v>0.45450000000000002</v>
      </c>
      <c r="L1017">
        <v>8.2570000000000005E-3</v>
      </c>
      <c r="M1017">
        <v>-1.1180000000000001</v>
      </c>
      <c r="N1017">
        <v>-0.25440000000000002</v>
      </c>
      <c r="O1017">
        <v>0.6663</v>
      </c>
      <c r="P1017">
        <v>30001</v>
      </c>
      <c r="Q1017">
        <v>120000</v>
      </c>
    </row>
    <row r="1018" spans="9:17" x14ac:dyDescent="0.25">
      <c r="I1018" t="s">
        <v>1562</v>
      </c>
      <c r="J1018">
        <v>0.24590000000000001</v>
      </c>
      <c r="K1018">
        <v>0.57699999999999996</v>
      </c>
      <c r="L1018">
        <v>1.176E-2</v>
      </c>
      <c r="M1018">
        <v>-0.83599999999999997</v>
      </c>
      <c r="N1018">
        <v>0.22689999999999999</v>
      </c>
      <c r="O1018">
        <v>1.4239999999999999</v>
      </c>
      <c r="P1018">
        <v>30001</v>
      </c>
      <c r="Q1018">
        <v>120000</v>
      </c>
    </row>
    <row r="1019" spans="9:17" x14ac:dyDescent="0.25">
      <c r="I1019" t="s">
        <v>1563</v>
      </c>
      <c r="J1019">
        <v>-0.5847</v>
      </c>
      <c r="K1019">
        <v>0.64649999999999996</v>
      </c>
      <c r="L1019">
        <v>1.166E-2</v>
      </c>
      <c r="M1019">
        <v>-1.867</v>
      </c>
      <c r="N1019">
        <v>-0.58169999999999999</v>
      </c>
      <c r="O1019">
        <v>0.6865</v>
      </c>
      <c r="P1019">
        <v>30001</v>
      </c>
      <c r="Q1019">
        <v>120000</v>
      </c>
    </row>
    <row r="1020" spans="9:17" x14ac:dyDescent="0.25">
      <c r="I1020" t="s">
        <v>1564</v>
      </c>
      <c r="J1020">
        <v>0.31879999999999997</v>
      </c>
      <c r="K1020">
        <v>0.50829999999999997</v>
      </c>
      <c r="L1020">
        <v>7.8490000000000001E-3</v>
      </c>
      <c r="M1020">
        <v>-0.66549999999999998</v>
      </c>
      <c r="N1020">
        <v>0.318</v>
      </c>
      <c r="O1020">
        <v>1.3220000000000001</v>
      </c>
      <c r="P1020">
        <v>30001</v>
      </c>
      <c r="Q1020">
        <v>120000</v>
      </c>
    </row>
    <row r="1021" spans="9:17" x14ac:dyDescent="0.25">
      <c r="I1021" t="s">
        <v>1565</v>
      </c>
      <c r="J1021">
        <v>0.78339999999999999</v>
      </c>
      <c r="K1021">
        <v>0.58640000000000003</v>
      </c>
      <c r="L1021">
        <v>1.051E-2</v>
      </c>
      <c r="M1021">
        <v>-0.38650000000000001</v>
      </c>
      <c r="N1021">
        <v>0.78559999999999997</v>
      </c>
      <c r="O1021">
        <v>1.919</v>
      </c>
      <c r="P1021">
        <v>30001</v>
      </c>
      <c r="Q1021">
        <v>120000</v>
      </c>
    </row>
    <row r="1022" spans="9:17" x14ac:dyDescent="0.25">
      <c r="I1022" t="s">
        <v>1566</v>
      </c>
      <c r="J1022">
        <v>0.79010000000000002</v>
      </c>
      <c r="K1022">
        <v>0.4602</v>
      </c>
      <c r="L1022">
        <v>7.607E-3</v>
      </c>
      <c r="M1022">
        <v>-0.1095</v>
      </c>
      <c r="N1022">
        <v>0.78620000000000001</v>
      </c>
      <c r="O1022">
        <v>1.6970000000000001</v>
      </c>
      <c r="P1022">
        <v>30001</v>
      </c>
      <c r="Q1022">
        <v>120000</v>
      </c>
    </row>
    <row r="1023" spans="9:17" x14ac:dyDescent="0.25">
      <c r="I1023" t="s">
        <v>1567</v>
      </c>
      <c r="J1023">
        <v>-0.31680000000000003</v>
      </c>
      <c r="K1023">
        <v>0.59260000000000002</v>
      </c>
      <c r="L1023">
        <v>1.069E-2</v>
      </c>
      <c r="M1023">
        <v>-1.4870000000000001</v>
      </c>
      <c r="N1023">
        <v>-0.31709999999999999</v>
      </c>
      <c r="O1023">
        <v>0.84370000000000001</v>
      </c>
      <c r="P1023">
        <v>30001</v>
      </c>
      <c r="Q1023">
        <v>120000</v>
      </c>
    </row>
    <row r="1024" spans="9:17" x14ac:dyDescent="0.25">
      <c r="I1024" t="s">
        <v>1568</v>
      </c>
      <c r="J1024">
        <v>0.55840000000000001</v>
      </c>
      <c r="K1024">
        <v>0.55469999999999997</v>
      </c>
      <c r="L1024">
        <v>8.6820000000000005E-3</v>
      </c>
      <c r="M1024">
        <v>-0.50929999999999997</v>
      </c>
      <c r="N1024">
        <v>0.55200000000000005</v>
      </c>
      <c r="O1024">
        <v>1.665</v>
      </c>
      <c r="P1024">
        <v>30001</v>
      </c>
      <c r="Q1024">
        <v>120000</v>
      </c>
    </row>
    <row r="1025" spans="9:17" x14ac:dyDescent="0.25">
      <c r="I1025" t="s">
        <v>1569</v>
      </c>
      <c r="J1025">
        <v>0.64459999999999995</v>
      </c>
      <c r="K1025">
        <v>0.40699999999999997</v>
      </c>
      <c r="L1025">
        <v>7.136E-3</v>
      </c>
      <c r="M1025">
        <v>-0.1326</v>
      </c>
      <c r="N1025">
        <v>0.64049999999999996</v>
      </c>
      <c r="O1025">
        <v>1.4610000000000001</v>
      </c>
      <c r="P1025">
        <v>30001</v>
      </c>
      <c r="Q1025">
        <v>120000</v>
      </c>
    </row>
    <row r="1026" spans="9:17" x14ac:dyDescent="0.25">
      <c r="I1026" t="s">
        <v>1570</v>
      </c>
      <c r="J1026">
        <v>0.64870000000000005</v>
      </c>
      <c r="K1026">
        <v>0.58950000000000002</v>
      </c>
      <c r="L1026">
        <v>8.2880000000000002E-3</v>
      </c>
      <c r="M1026">
        <v>-0.49359999999999998</v>
      </c>
      <c r="N1026">
        <v>0.63949999999999996</v>
      </c>
      <c r="O1026">
        <v>1.839</v>
      </c>
      <c r="P1026">
        <v>30001</v>
      </c>
      <c r="Q1026">
        <v>120000</v>
      </c>
    </row>
    <row r="1027" spans="9:17" x14ac:dyDescent="0.25">
      <c r="I1027" t="s">
        <v>1571</v>
      </c>
      <c r="J1027">
        <v>0.77790000000000004</v>
      </c>
      <c r="K1027">
        <v>0.40410000000000001</v>
      </c>
      <c r="L1027">
        <v>6.1500000000000001E-3</v>
      </c>
      <c r="M1027">
        <v>-3.0070000000000001E-3</v>
      </c>
      <c r="N1027">
        <v>0.77459999999999996</v>
      </c>
      <c r="O1027">
        <v>1.5880000000000001</v>
      </c>
      <c r="P1027">
        <v>30001</v>
      </c>
      <c r="Q1027">
        <v>120000</v>
      </c>
    </row>
    <row r="1028" spans="9:17" x14ac:dyDescent="0.25">
      <c r="I1028" t="s">
        <v>1572</v>
      </c>
      <c r="J1028">
        <v>0.37709999999999999</v>
      </c>
      <c r="K1028">
        <v>0.44679999999999997</v>
      </c>
      <c r="L1028">
        <v>6.2069999999999998E-3</v>
      </c>
      <c r="M1028">
        <v>-0.52210000000000001</v>
      </c>
      <c r="N1028">
        <v>0.38240000000000002</v>
      </c>
      <c r="O1028">
        <v>1.2390000000000001</v>
      </c>
      <c r="P1028">
        <v>30001</v>
      </c>
      <c r="Q1028">
        <v>120000</v>
      </c>
    </row>
    <row r="1029" spans="9:17" x14ac:dyDescent="0.25">
      <c r="I1029" t="s">
        <v>1573</v>
      </c>
      <c r="J1029">
        <v>0.247</v>
      </c>
      <c r="K1029">
        <v>0.4803</v>
      </c>
      <c r="L1029">
        <v>7.0130000000000001E-3</v>
      </c>
      <c r="M1029">
        <v>-0.70530000000000004</v>
      </c>
      <c r="N1029">
        <v>0.25380000000000003</v>
      </c>
      <c r="O1029">
        <v>1.171</v>
      </c>
      <c r="P1029">
        <v>30001</v>
      </c>
      <c r="Q1029">
        <v>120000</v>
      </c>
    </row>
    <row r="1030" spans="9:17" x14ac:dyDescent="0.25">
      <c r="I1030" t="s">
        <v>1574</v>
      </c>
      <c r="J1030">
        <v>0.29759999999999998</v>
      </c>
      <c r="K1030">
        <v>0.60560000000000003</v>
      </c>
      <c r="L1030">
        <v>8.744E-3</v>
      </c>
      <c r="M1030">
        <v>-0.97740000000000005</v>
      </c>
      <c r="N1030">
        <v>0.32340000000000002</v>
      </c>
      <c r="O1030">
        <v>1.4410000000000001</v>
      </c>
      <c r="P1030">
        <v>30001</v>
      </c>
      <c r="Q1030">
        <v>120000</v>
      </c>
    </row>
    <row r="1031" spans="9:17" x14ac:dyDescent="0.25">
      <c r="I1031" t="s">
        <v>1575</v>
      </c>
      <c r="J1031">
        <v>-5.1639999999999998E-2</v>
      </c>
      <c r="K1031">
        <v>0.49109999999999998</v>
      </c>
      <c r="L1031">
        <v>9.3869999999999995E-3</v>
      </c>
      <c r="M1031">
        <v>-1.004</v>
      </c>
      <c r="N1031">
        <v>-5.1319999999999998E-2</v>
      </c>
      <c r="O1031">
        <v>0.9244</v>
      </c>
      <c r="P1031">
        <v>30001</v>
      </c>
      <c r="Q1031">
        <v>120000</v>
      </c>
    </row>
    <row r="1032" spans="9:17" x14ac:dyDescent="0.25">
      <c r="I1032" t="s">
        <v>1576</v>
      </c>
      <c r="J1032">
        <v>-0.24479999999999999</v>
      </c>
      <c r="K1032">
        <v>0.52500000000000002</v>
      </c>
      <c r="L1032">
        <v>9.0819999999999998E-3</v>
      </c>
      <c r="M1032">
        <v>-1.276</v>
      </c>
      <c r="N1032">
        <v>-0.24299999999999999</v>
      </c>
      <c r="O1032">
        <v>0.78300000000000003</v>
      </c>
      <c r="P1032">
        <v>30001</v>
      </c>
      <c r="Q1032">
        <v>120000</v>
      </c>
    </row>
    <row r="1033" spans="9:17" x14ac:dyDescent="0.25">
      <c r="I1033" t="s">
        <v>1577</v>
      </c>
      <c r="J1033">
        <v>1.123</v>
      </c>
      <c r="K1033">
        <v>0.47439999999999999</v>
      </c>
      <c r="L1033">
        <v>8.6789999999999992E-3</v>
      </c>
      <c r="M1033">
        <v>0.20230000000000001</v>
      </c>
      <c r="N1033">
        <v>1.1180000000000001</v>
      </c>
      <c r="O1033">
        <v>2.0710000000000002</v>
      </c>
      <c r="P1033">
        <v>30001</v>
      </c>
      <c r="Q1033">
        <v>120000</v>
      </c>
    </row>
    <row r="1034" spans="9:17" x14ac:dyDescent="0.25">
      <c r="I1034" t="s">
        <v>1578</v>
      </c>
      <c r="J1034">
        <v>0.95389999999999997</v>
      </c>
      <c r="K1034">
        <v>0.63639999999999997</v>
      </c>
      <c r="L1034">
        <v>1.298E-2</v>
      </c>
      <c r="M1034">
        <v>-0.33839999999999998</v>
      </c>
      <c r="N1034">
        <v>0.96230000000000004</v>
      </c>
      <c r="O1034">
        <v>2.1949999999999998</v>
      </c>
      <c r="P1034">
        <v>30001</v>
      </c>
      <c r="Q1034">
        <v>120000</v>
      </c>
    </row>
    <row r="1035" spans="9:17" x14ac:dyDescent="0.25">
      <c r="I1035" t="s">
        <v>1579</v>
      </c>
      <c r="J1035">
        <v>0.4007</v>
      </c>
      <c r="K1035">
        <v>0.39760000000000001</v>
      </c>
      <c r="L1035">
        <v>7.5230000000000002E-3</v>
      </c>
      <c r="M1035">
        <v>-0.36659999999999998</v>
      </c>
      <c r="N1035">
        <v>0.39810000000000001</v>
      </c>
      <c r="O1035">
        <v>1.1859999999999999</v>
      </c>
      <c r="P1035">
        <v>30001</v>
      </c>
      <c r="Q1035">
        <v>120000</v>
      </c>
    </row>
    <row r="1036" spans="9:17" x14ac:dyDescent="0.25">
      <c r="I1036" t="s">
        <v>1580</v>
      </c>
      <c r="J1036">
        <v>0.6482</v>
      </c>
      <c r="K1036">
        <v>0.374</v>
      </c>
      <c r="L1036">
        <v>6.8129999999999996E-3</v>
      </c>
      <c r="M1036">
        <v>-6.9269999999999998E-2</v>
      </c>
      <c r="N1036">
        <v>0.6421</v>
      </c>
      <c r="O1036">
        <v>1.4059999999999999</v>
      </c>
      <c r="P1036">
        <v>30001</v>
      </c>
      <c r="Q1036">
        <v>120000</v>
      </c>
    </row>
    <row r="1037" spans="9:17" x14ac:dyDescent="0.25">
      <c r="I1037" t="s">
        <v>1581</v>
      </c>
      <c r="J1037">
        <v>0.69199999999999995</v>
      </c>
      <c r="K1037">
        <v>0.49869999999999998</v>
      </c>
      <c r="L1037">
        <v>7.7409999999999996E-3</v>
      </c>
      <c r="M1037">
        <v>-0.25819999999999999</v>
      </c>
      <c r="N1037">
        <v>0.67700000000000005</v>
      </c>
      <c r="O1037">
        <v>1.718</v>
      </c>
      <c r="P1037">
        <v>30001</v>
      </c>
      <c r="Q1037">
        <v>120000</v>
      </c>
    </row>
    <row r="1038" spans="9:17" x14ac:dyDescent="0.25">
      <c r="I1038" t="s">
        <v>1582</v>
      </c>
      <c r="J1038">
        <v>0.49980000000000002</v>
      </c>
      <c r="K1038">
        <v>0.43609999999999999</v>
      </c>
      <c r="L1038">
        <v>7.1900000000000002E-3</v>
      </c>
      <c r="M1038">
        <v>-0.35139999999999999</v>
      </c>
      <c r="N1038">
        <v>0.49730000000000002</v>
      </c>
      <c r="O1038">
        <v>1.367</v>
      </c>
      <c r="P1038">
        <v>30001</v>
      </c>
      <c r="Q1038">
        <v>120000</v>
      </c>
    </row>
    <row r="1039" spans="9:17" x14ac:dyDescent="0.25">
      <c r="I1039" t="s">
        <v>1583</v>
      </c>
      <c r="J1039">
        <v>0.72689999999999999</v>
      </c>
      <c r="K1039">
        <v>0.42270000000000002</v>
      </c>
      <c r="L1039">
        <v>7.1599999999999997E-3</v>
      </c>
      <c r="M1039">
        <v>-7.596E-2</v>
      </c>
      <c r="N1039">
        <v>0.71809999999999996</v>
      </c>
      <c r="O1039">
        <v>1.593</v>
      </c>
      <c r="P1039">
        <v>30001</v>
      </c>
      <c r="Q1039">
        <v>120000</v>
      </c>
    </row>
    <row r="1040" spans="9:17" x14ac:dyDescent="0.25">
      <c r="I1040" t="s">
        <v>1584</v>
      </c>
      <c r="J1040">
        <v>1.1120000000000001</v>
      </c>
      <c r="K1040">
        <v>0.48530000000000001</v>
      </c>
      <c r="L1040">
        <v>8.6709999999999999E-3</v>
      </c>
      <c r="M1040">
        <v>0.17599999999999999</v>
      </c>
      <c r="N1040">
        <v>1.1080000000000001</v>
      </c>
      <c r="O1040">
        <v>2.0720000000000001</v>
      </c>
      <c r="P1040">
        <v>30001</v>
      </c>
      <c r="Q1040">
        <v>120000</v>
      </c>
    </row>
    <row r="1041" spans="9:17" x14ac:dyDescent="0.25">
      <c r="I1041" t="s">
        <v>1585</v>
      </c>
      <c r="J1041">
        <v>1.3149999999999999</v>
      </c>
      <c r="K1041">
        <v>0.51019999999999999</v>
      </c>
      <c r="L1041">
        <v>8.8380000000000004E-3</v>
      </c>
      <c r="M1041">
        <v>0.3518</v>
      </c>
      <c r="N1041">
        <v>1.304</v>
      </c>
      <c r="O1041">
        <v>2.3410000000000002</v>
      </c>
      <c r="P1041">
        <v>30001</v>
      </c>
      <c r="Q1041">
        <v>120000</v>
      </c>
    </row>
    <row r="1042" spans="9:17" x14ac:dyDescent="0.25">
      <c r="I1042" t="s">
        <v>1586</v>
      </c>
      <c r="J1042">
        <v>0.98760000000000003</v>
      </c>
      <c r="K1042">
        <v>0.51249999999999996</v>
      </c>
      <c r="L1042">
        <v>8.404E-3</v>
      </c>
      <c r="M1042">
        <v>-1.805E-2</v>
      </c>
      <c r="N1042">
        <v>0.98799999999999999</v>
      </c>
      <c r="O1042">
        <v>1.996</v>
      </c>
      <c r="P1042">
        <v>30001</v>
      </c>
      <c r="Q1042">
        <v>120000</v>
      </c>
    </row>
    <row r="1043" spans="9:17" x14ac:dyDescent="0.25">
      <c r="I1043" t="s">
        <v>1587</v>
      </c>
      <c r="J1043">
        <v>1.43</v>
      </c>
      <c r="K1043">
        <v>0.64570000000000005</v>
      </c>
      <c r="L1043">
        <v>1.2840000000000001E-2</v>
      </c>
      <c r="M1043">
        <v>0.18459999999999999</v>
      </c>
      <c r="N1043">
        <v>1.423</v>
      </c>
      <c r="O1043">
        <v>2.7130000000000001</v>
      </c>
      <c r="P1043">
        <v>30001</v>
      </c>
      <c r="Q1043">
        <v>120000</v>
      </c>
    </row>
    <row r="1044" spans="9:17" x14ac:dyDescent="0.25">
      <c r="I1044" t="s">
        <v>1588</v>
      </c>
      <c r="J1044">
        <v>1.5229999999999999</v>
      </c>
      <c r="K1044">
        <v>0.64910000000000001</v>
      </c>
      <c r="L1044">
        <v>1.278E-2</v>
      </c>
      <c r="M1044">
        <v>0.27839999999999998</v>
      </c>
      <c r="N1044">
        <v>1.5149999999999999</v>
      </c>
      <c r="O1044">
        <v>2.819</v>
      </c>
      <c r="P1044">
        <v>30001</v>
      </c>
      <c r="Q1044">
        <v>120000</v>
      </c>
    </row>
    <row r="1045" spans="9:17" x14ac:dyDescent="0.25">
      <c r="I1045" t="s">
        <v>1589</v>
      </c>
      <c r="J1045">
        <v>1.8089999999999999</v>
      </c>
      <c r="K1045">
        <v>0.72940000000000005</v>
      </c>
      <c r="L1045">
        <v>1.523E-2</v>
      </c>
      <c r="M1045">
        <v>0.38969999999999999</v>
      </c>
      <c r="N1045">
        <v>1.802</v>
      </c>
      <c r="O1045">
        <v>3.2719999999999998</v>
      </c>
      <c r="P1045">
        <v>30001</v>
      </c>
      <c r="Q1045">
        <v>120000</v>
      </c>
    </row>
    <row r="1046" spans="9:17" x14ac:dyDescent="0.25">
      <c r="I1046" t="s">
        <v>1590</v>
      </c>
      <c r="J1046">
        <v>-6.5089999999999995E-2</v>
      </c>
      <c r="K1046">
        <v>0.68789999999999996</v>
      </c>
      <c r="L1046">
        <v>1.354E-2</v>
      </c>
      <c r="M1046">
        <v>-1.3979999999999999</v>
      </c>
      <c r="N1046">
        <v>-7.2230000000000003E-2</v>
      </c>
      <c r="O1046">
        <v>1.3049999999999999</v>
      </c>
      <c r="P1046">
        <v>30001</v>
      </c>
      <c r="Q1046">
        <v>120000</v>
      </c>
    </row>
    <row r="1047" spans="9:17" x14ac:dyDescent="0.25">
      <c r="I1047" t="s">
        <v>1591</v>
      </c>
      <c r="J1047">
        <v>2.5649999999999999</v>
      </c>
      <c r="K1047">
        <v>1.0429999999999999</v>
      </c>
      <c r="L1047">
        <v>2.7570000000000001E-2</v>
      </c>
      <c r="M1047">
        <v>0.58040000000000003</v>
      </c>
      <c r="N1047">
        <v>2.5419999999999998</v>
      </c>
      <c r="O1047">
        <v>4.6879999999999997</v>
      </c>
      <c r="P1047">
        <v>30001</v>
      </c>
      <c r="Q1047">
        <v>120000</v>
      </c>
    </row>
    <row r="1048" spans="9:17" x14ac:dyDescent="0.25">
      <c r="I1048" t="s">
        <v>1592</v>
      </c>
      <c r="J1048">
        <v>1.2330000000000001</v>
      </c>
      <c r="K1048">
        <v>0.5786</v>
      </c>
      <c r="L1048">
        <v>9.1680000000000008E-3</v>
      </c>
      <c r="M1048">
        <v>0.11</v>
      </c>
      <c r="N1048">
        <v>1.226</v>
      </c>
      <c r="O1048">
        <v>2.3849999999999998</v>
      </c>
      <c r="P1048">
        <v>30001</v>
      </c>
      <c r="Q1048">
        <v>120000</v>
      </c>
    </row>
    <row r="1049" spans="9:17" x14ac:dyDescent="0.25">
      <c r="I1049" t="s">
        <v>1593</v>
      </c>
      <c r="J1049">
        <v>1.788</v>
      </c>
      <c r="K1049">
        <v>0.37230000000000002</v>
      </c>
      <c r="L1049">
        <v>5.8389999999999996E-3</v>
      </c>
      <c r="M1049">
        <v>1.0720000000000001</v>
      </c>
      <c r="N1049">
        <v>1.7829999999999999</v>
      </c>
      <c r="O1049">
        <v>2.536</v>
      </c>
      <c r="P1049">
        <v>30001</v>
      </c>
      <c r="Q1049">
        <v>120000</v>
      </c>
    </row>
    <row r="1050" spans="9:17" x14ac:dyDescent="0.25">
      <c r="I1050" t="s">
        <v>1594</v>
      </c>
      <c r="J1050">
        <v>1.8260000000000001</v>
      </c>
      <c r="K1050">
        <v>0.52700000000000002</v>
      </c>
      <c r="L1050">
        <v>0.01</v>
      </c>
      <c r="M1050">
        <v>0.79510000000000003</v>
      </c>
      <c r="N1050">
        <v>1.8169999999999999</v>
      </c>
      <c r="O1050">
        <v>2.9009999999999998</v>
      </c>
      <c r="P1050">
        <v>30001</v>
      </c>
      <c r="Q1050">
        <v>120000</v>
      </c>
    </row>
    <row r="1051" spans="9:17" x14ac:dyDescent="0.25">
      <c r="I1051" t="s">
        <v>1595</v>
      </c>
      <c r="J1051">
        <v>1.548</v>
      </c>
      <c r="K1051">
        <v>0.79830000000000001</v>
      </c>
      <c r="L1051">
        <v>1.7059999999999999E-2</v>
      </c>
      <c r="M1051">
        <v>2.7359999999999999E-2</v>
      </c>
      <c r="N1051">
        <v>1.53</v>
      </c>
      <c r="O1051">
        <v>3.173</v>
      </c>
      <c r="P1051">
        <v>30001</v>
      </c>
      <c r="Q1051">
        <v>120000</v>
      </c>
    </row>
    <row r="1052" spans="9:17" x14ac:dyDescent="0.25">
      <c r="I1052" t="s">
        <v>1596</v>
      </c>
      <c r="J1052">
        <v>0.19539999999999999</v>
      </c>
      <c r="K1052">
        <v>0.49930000000000002</v>
      </c>
      <c r="L1052">
        <v>9.0790000000000003E-3</v>
      </c>
      <c r="M1052">
        <v>-0.76180000000000003</v>
      </c>
      <c r="N1052">
        <v>0.1883</v>
      </c>
      <c r="O1052">
        <v>1.1879999999999999</v>
      </c>
      <c r="P1052">
        <v>30001</v>
      </c>
      <c r="Q1052">
        <v>120000</v>
      </c>
    </row>
    <row r="1053" spans="9:17" x14ac:dyDescent="0.25">
      <c r="I1053" t="s">
        <v>1597</v>
      </c>
      <c r="J1053">
        <v>0.73089999999999999</v>
      </c>
      <c r="K1053">
        <v>0.76859999999999995</v>
      </c>
      <c r="L1053">
        <v>1.507E-2</v>
      </c>
      <c r="M1053">
        <v>-0.69289999999999996</v>
      </c>
      <c r="N1053">
        <v>0.69599999999999995</v>
      </c>
      <c r="O1053">
        <v>2.3069999999999999</v>
      </c>
      <c r="P1053">
        <v>30001</v>
      </c>
      <c r="Q1053">
        <v>120000</v>
      </c>
    </row>
    <row r="1054" spans="9:17" x14ac:dyDescent="0.25">
      <c r="I1054" t="s">
        <v>1598</v>
      </c>
      <c r="J1054">
        <v>0.75790000000000002</v>
      </c>
      <c r="K1054">
        <v>0.76419999999999999</v>
      </c>
      <c r="L1054">
        <v>1.5180000000000001E-2</v>
      </c>
      <c r="M1054">
        <v>-0.64200000000000002</v>
      </c>
      <c r="N1054">
        <v>0.72260000000000002</v>
      </c>
      <c r="O1054">
        <v>2.3679999999999999</v>
      </c>
      <c r="P1054">
        <v>30001</v>
      </c>
      <c r="Q1054">
        <v>120000</v>
      </c>
    </row>
    <row r="1055" spans="9:17" x14ac:dyDescent="0.25">
      <c r="I1055" t="s">
        <v>1599</v>
      </c>
      <c r="J1055">
        <v>0.68149999999999999</v>
      </c>
      <c r="K1055">
        <v>0.69440000000000002</v>
      </c>
      <c r="L1055">
        <v>1.4370000000000001E-2</v>
      </c>
      <c r="M1055">
        <v>-0.60329999999999995</v>
      </c>
      <c r="N1055">
        <v>0.65239999999999998</v>
      </c>
      <c r="O1055">
        <v>2.1309999999999998</v>
      </c>
      <c r="P1055">
        <v>30001</v>
      </c>
      <c r="Q1055">
        <v>120000</v>
      </c>
    </row>
    <row r="1056" spans="9:17" x14ac:dyDescent="0.25">
      <c r="I1056" t="s">
        <v>1600</v>
      </c>
      <c r="J1056">
        <v>0.34350000000000003</v>
      </c>
      <c r="K1056">
        <v>0.65720000000000001</v>
      </c>
      <c r="L1056">
        <v>1.264E-2</v>
      </c>
      <c r="M1056">
        <v>-0.85470000000000002</v>
      </c>
      <c r="N1056">
        <v>0.30740000000000001</v>
      </c>
      <c r="O1056">
        <v>1.7430000000000001</v>
      </c>
      <c r="P1056">
        <v>30001</v>
      </c>
      <c r="Q1056">
        <v>120000</v>
      </c>
    </row>
    <row r="1057" spans="9:17" x14ac:dyDescent="0.25">
      <c r="I1057" t="s">
        <v>1601</v>
      </c>
      <c r="J1057">
        <v>0.83589999999999998</v>
      </c>
      <c r="K1057">
        <v>0.75519999999999998</v>
      </c>
      <c r="L1057">
        <v>1.532E-2</v>
      </c>
      <c r="M1057">
        <v>-0.55010000000000003</v>
      </c>
      <c r="N1057">
        <v>0.80369999999999997</v>
      </c>
      <c r="O1057">
        <v>2.4049999999999998</v>
      </c>
      <c r="P1057">
        <v>30001</v>
      </c>
      <c r="Q1057">
        <v>120000</v>
      </c>
    </row>
    <row r="1058" spans="9:17" x14ac:dyDescent="0.25">
      <c r="I1058" t="s">
        <v>1602</v>
      </c>
      <c r="J1058">
        <v>5.2750000000000002E-3</v>
      </c>
      <c r="K1058">
        <v>0.80200000000000005</v>
      </c>
      <c r="L1058">
        <v>1.4749999999999999E-2</v>
      </c>
      <c r="M1058">
        <v>-1.5169999999999999</v>
      </c>
      <c r="N1058">
        <v>-1.306E-2</v>
      </c>
      <c r="O1058">
        <v>1.639</v>
      </c>
      <c r="P1058">
        <v>30001</v>
      </c>
      <c r="Q1058">
        <v>120000</v>
      </c>
    </row>
    <row r="1059" spans="9:17" x14ac:dyDescent="0.25">
      <c r="I1059" t="s">
        <v>1603</v>
      </c>
      <c r="J1059">
        <v>0.90890000000000004</v>
      </c>
      <c r="K1059">
        <v>0.70220000000000005</v>
      </c>
      <c r="L1059">
        <v>1.2540000000000001E-2</v>
      </c>
      <c r="M1059">
        <v>-0.38369999999999999</v>
      </c>
      <c r="N1059">
        <v>0.877</v>
      </c>
      <c r="O1059">
        <v>2.38</v>
      </c>
      <c r="P1059">
        <v>30001</v>
      </c>
      <c r="Q1059">
        <v>120000</v>
      </c>
    </row>
    <row r="1060" spans="9:17" x14ac:dyDescent="0.25">
      <c r="I1060" t="s">
        <v>1604</v>
      </c>
      <c r="J1060">
        <v>1.373</v>
      </c>
      <c r="K1060">
        <v>0.7671</v>
      </c>
      <c r="L1060">
        <v>1.434E-2</v>
      </c>
      <c r="M1060">
        <v>-6.2640000000000001E-2</v>
      </c>
      <c r="N1060">
        <v>1.351</v>
      </c>
      <c r="O1060">
        <v>2.9569999999999999</v>
      </c>
      <c r="P1060">
        <v>30001</v>
      </c>
      <c r="Q1060">
        <v>120000</v>
      </c>
    </row>
    <row r="1061" spans="9:17" x14ac:dyDescent="0.25">
      <c r="I1061" t="s">
        <v>1605</v>
      </c>
      <c r="J1061">
        <v>1.38</v>
      </c>
      <c r="K1061">
        <v>0.67300000000000004</v>
      </c>
      <c r="L1061">
        <v>1.257E-2</v>
      </c>
      <c r="M1061">
        <v>0.15</v>
      </c>
      <c r="N1061">
        <v>1.3460000000000001</v>
      </c>
      <c r="O1061">
        <v>2.8050000000000002</v>
      </c>
      <c r="P1061">
        <v>30001</v>
      </c>
      <c r="Q1061">
        <v>120000</v>
      </c>
    </row>
    <row r="1062" spans="9:17" x14ac:dyDescent="0.25">
      <c r="I1062" t="s">
        <v>1606</v>
      </c>
      <c r="J1062">
        <v>0.2732</v>
      </c>
      <c r="K1062">
        <v>0.76439999999999997</v>
      </c>
      <c r="L1062">
        <v>1.444E-2</v>
      </c>
      <c r="M1062">
        <v>-1.1719999999999999</v>
      </c>
      <c r="N1062">
        <v>0.25629999999999997</v>
      </c>
      <c r="O1062">
        <v>1.827</v>
      </c>
      <c r="P1062">
        <v>30001</v>
      </c>
      <c r="Q1062">
        <v>120000</v>
      </c>
    </row>
    <row r="1063" spans="9:17" x14ac:dyDescent="0.25">
      <c r="I1063" t="s">
        <v>1607</v>
      </c>
      <c r="J1063">
        <v>1.1479999999999999</v>
      </c>
      <c r="K1063">
        <v>0.73580000000000001</v>
      </c>
      <c r="L1063">
        <v>1.312E-2</v>
      </c>
      <c r="M1063">
        <v>-0.21959999999999999</v>
      </c>
      <c r="N1063">
        <v>1.1200000000000001</v>
      </c>
      <c r="O1063">
        <v>2.6659999999999999</v>
      </c>
      <c r="P1063">
        <v>30001</v>
      </c>
      <c r="Q1063">
        <v>120000</v>
      </c>
    </row>
    <row r="1064" spans="9:17" x14ac:dyDescent="0.25">
      <c r="I1064" t="s">
        <v>1608</v>
      </c>
      <c r="J1064">
        <v>1.2350000000000001</v>
      </c>
      <c r="K1064">
        <v>0.64590000000000003</v>
      </c>
      <c r="L1064">
        <v>1.291E-2</v>
      </c>
      <c r="M1064">
        <v>7.3480000000000004E-2</v>
      </c>
      <c r="N1064">
        <v>1.196</v>
      </c>
      <c r="O1064">
        <v>2.5990000000000002</v>
      </c>
      <c r="P1064">
        <v>30001</v>
      </c>
      <c r="Q1064">
        <v>120000</v>
      </c>
    </row>
    <row r="1065" spans="9:17" x14ac:dyDescent="0.25">
      <c r="I1065" t="s">
        <v>1609</v>
      </c>
      <c r="J1065">
        <v>1.2390000000000001</v>
      </c>
      <c r="K1065">
        <v>0.80710000000000004</v>
      </c>
      <c r="L1065">
        <v>1.41E-2</v>
      </c>
      <c r="M1065">
        <v>-0.17749999999999999</v>
      </c>
      <c r="N1065">
        <v>1.17</v>
      </c>
      <c r="O1065">
        <v>2.992</v>
      </c>
      <c r="P1065">
        <v>30001</v>
      </c>
      <c r="Q1065">
        <v>120000</v>
      </c>
    </row>
    <row r="1066" spans="9:17" x14ac:dyDescent="0.25">
      <c r="I1066" t="s">
        <v>1610</v>
      </c>
      <c r="J1066">
        <v>1.3680000000000001</v>
      </c>
      <c r="K1066">
        <v>0.68589999999999995</v>
      </c>
      <c r="L1066">
        <v>1.329E-2</v>
      </c>
      <c r="M1066">
        <v>0.15640000000000001</v>
      </c>
      <c r="N1066">
        <v>1.3220000000000001</v>
      </c>
      <c r="O1066">
        <v>2.8210000000000002</v>
      </c>
      <c r="P1066">
        <v>30001</v>
      </c>
      <c r="Q1066">
        <v>120000</v>
      </c>
    </row>
    <row r="1067" spans="9:17" x14ac:dyDescent="0.25">
      <c r="I1067" t="s">
        <v>1611</v>
      </c>
      <c r="J1067">
        <v>0.96709999999999996</v>
      </c>
      <c r="K1067">
        <v>0.67210000000000003</v>
      </c>
      <c r="L1067">
        <v>1.1270000000000001E-2</v>
      </c>
      <c r="M1067">
        <v>-0.26479999999999998</v>
      </c>
      <c r="N1067">
        <v>0.92879999999999996</v>
      </c>
      <c r="O1067">
        <v>2.4009999999999998</v>
      </c>
      <c r="P1067">
        <v>30001</v>
      </c>
      <c r="Q1067">
        <v>120000</v>
      </c>
    </row>
    <row r="1068" spans="9:17" x14ac:dyDescent="0.25">
      <c r="I1068" t="s">
        <v>1612</v>
      </c>
      <c r="J1068">
        <v>0.83699999999999997</v>
      </c>
      <c r="K1068">
        <v>0.65239999999999998</v>
      </c>
      <c r="L1068">
        <v>1.1050000000000001E-2</v>
      </c>
      <c r="M1068">
        <v>-0.38119999999999998</v>
      </c>
      <c r="N1068">
        <v>0.80400000000000005</v>
      </c>
      <c r="O1068">
        <v>2.2149999999999999</v>
      </c>
      <c r="P1068">
        <v>30001</v>
      </c>
      <c r="Q1068">
        <v>120000</v>
      </c>
    </row>
    <row r="1069" spans="9:17" x14ac:dyDescent="0.25">
      <c r="I1069" t="s">
        <v>1613</v>
      </c>
      <c r="J1069">
        <v>0.88759999999999994</v>
      </c>
      <c r="K1069">
        <v>0.7621</v>
      </c>
      <c r="L1069">
        <v>1.2710000000000001E-2</v>
      </c>
      <c r="M1069">
        <v>-0.5464</v>
      </c>
      <c r="N1069">
        <v>0.84660000000000002</v>
      </c>
      <c r="O1069">
        <v>2.5</v>
      </c>
      <c r="P1069">
        <v>30001</v>
      </c>
      <c r="Q1069">
        <v>120000</v>
      </c>
    </row>
    <row r="1070" spans="9:17" x14ac:dyDescent="0.25">
      <c r="I1070" t="s">
        <v>1614</v>
      </c>
      <c r="J1070">
        <v>0.53839999999999999</v>
      </c>
      <c r="K1070">
        <v>0.70720000000000005</v>
      </c>
      <c r="L1070">
        <v>1.44E-2</v>
      </c>
      <c r="M1070">
        <v>-0.74519999999999997</v>
      </c>
      <c r="N1070">
        <v>0.50639999999999996</v>
      </c>
      <c r="O1070">
        <v>2.028</v>
      </c>
      <c r="P1070">
        <v>30001</v>
      </c>
      <c r="Q1070">
        <v>120000</v>
      </c>
    </row>
    <row r="1071" spans="9:17" x14ac:dyDescent="0.25">
      <c r="I1071" t="s">
        <v>1615</v>
      </c>
      <c r="J1071">
        <v>0.34520000000000001</v>
      </c>
      <c r="K1071">
        <v>0.72660000000000002</v>
      </c>
      <c r="L1071">
        <v>1.387E-2</v>
      </c>
      <c r="M1071">
        <v>-0.99270000000000003</v>
      </c>
      <c r="N1071">
        <v>0.31259999999999999</v>
      </c>
      <c r="O1071">
        <v>1.863</v>
      </c>
      <c r="P1071">
        <v>30001</v>
      </c>
      <c r="Q1071">
        <v>120000</v>
      </c>
    </row>
    <row r="1072" spans="9:17" x14ac:dyDescent="0.25">
      <c r="I1072" t="s">
        <v>1616</v>
      </c>
      <c r="J1072">
        <v>1.7130000000000001</v>
      </c>
      <c r="K1072">
        <v>0.70320000000000005</v>
      </c>
      <c r="L1072">
        <v>1.393E-2</v>
      </c>
      <c r="M1072">
        <v>0.41749999999999998</v>
      </c>
      <c r="N1072">
        <v>1.68</v>
      </c>
      <c r="O1072">
        <v>3.1880000000000002</v>
      </c>
      <c r="P1072">
        <v>30001</v>
      </c>
      <c r="Q1072">
        <v>120000</v>
      </c>
    </row>
    <row r="1073" spans="9:17" x14ac:dyDescent="0.25">
      <c r="I1073" t="s">
        <v>1617</v>
      </c>
      <c r="J1073">
        <v>1.544</v>
      </c>
      <c r="K1073">
        <v>0.81659999999999999</v>
      </c>
      <c r="L1073">
        <v>1.6580000000000001E-2</v>
      </c>
      <c r="M1073">
        <v>-2.222E-2</v>
      </c>
      <c r="N1073">
        <v>1.528</v>
      </c>
      <c r="O1073">
        <v>3.2109999999999999</v>
      </c>
      <c r="P1073">
        <v>30001</v>
      </c>
      <c r="Q1073">
        <v>120000</v>
      </c>
    </row>
    <row r="1074" spans="9:17" x14ac:dyDescent="0.25">
      <c r="I1074" t="s">
        <v>1618</v>
      </c>
      <c r="J1074">
        <v>0.99070000000000003</v>
      </c>
      <c r="K1074">
        <v>0.63339999999999996</v>
      </c>
      <c r="L1074">
        <v>1.2670000000000001E-2</v>
      </c>
      <c r="M1074">
        <v>-0.13869999999999999</v>
      </c>
      <c r="N1074">
        <v>0.95150000000000001</v>
      </c>
      <c r="O1074">
        <v>2.3420000000000001</v>
      </c>
      <c r="P1074">
        <v>30001</v>
      </c>
      <c r="Q1074">
        <v>120000</v>
      </c>
    </row>
    <row r="1075" spans="9:17" x14ac:dyDescent="0.25">
      <c r="I1075" t="s">
        <v>1619</v>
      </c>
      <c r="J1075">
        <v>1.238</v>
      </c>
      <c r="K1075">
        <v>0.63200000000000001</v>
      </c>
      <c r="L1075">
        <v>1.274E-2</v>
      </c>
      <c r="M1075">
        <v>0.1188</v>
      </c>
      <c r="N1075">
        <v>1.194</v>
      </c>
      <c r="O1075">
        <v>2.5910000000000002</v>
      </c>
      <c r="P1075">
        <v>30001</v>
      </c>
      <c r="Q1075">
        <v>120000</v>
      </c>
    </row>
    <row r="1076" spans="9:17" x14ac:dyDescent="0.25">
      <c r="I1076" t="s">
        <v>1620</v>
      </c>
      <c r="J1076">
        <v>1.282</v>
      </c>
      <c r="K1076">
        <v>0.71079999999999999</v>
      </c>
      <c r="L1076">
        <v>1.304E-2</v>
      </c>
      <c r="M1076">
        <v>-1.336E-2</v>
      </c>
      <c r="N1076">
        <v>1.242</v>
      </c>
      <c r="O1076">
        <v>2.7970000000000002</v>
      </c>
      <c r="P1076">
        <v>30001</v>
      </c>
      <c r="Q1076">
        <v>120000</v>
      </c>
    </row>
    <row r="1077" spans="9:17" x14ac:dyDescent="0.25">
      <c r="I1077" t="s">
        <v>1621</v>
      </c>
      <c r="J1077">
        <v>1.0900000000000001</v>
      </c>
      <c r="K1077">
        <v>0.6643</v>
      </c>
      <c r="L1077">
        <v>1.2789999999999999E-2</v>
      </c>
      <c r="M1077">
        <v>-0.1091</v>
      </c>
      <c r="N1077">
        <v>1.0529999999999999</v>
      </c>
      <c r="O1077">
        <v>2.4910000000000001</v>
      </c>
      <c r="P1077">
        <v>30001</v>
      </c>
      <c r="Q1077">
        <v>120000</v>
      </c>
    </row>
    <row r="1078" spans="9:17" x14ac:dyDescent="0.25">
      <c r="I1078" t="s">
        <v>1622</v>
      </c>
      <c r="J1078">
        <v>1.3169999999999999</v>
      </c>
      <c r="K1078">
        <v>0.6633</v>
      </c>
      <c r="L1078">
        <v>1.274E-2</v>
      </c>
      <c r="M1078">
        <v>0.13070000000000001</v>
      </c>
      <c r="N1078">
        <v>1.272</v>
      </c>
      <c r="O1078">
        <v>2.742</v>
      </c>
      <c r="P1078">
        <v>30001</v>
      </c>
      <c r="Q1078">
        <v>120000</v>
      </c>
    </row>
    <row r="1079" spans="9:17" x14ac:dyDescent="0.25">
      <c r="I1079" t="s">
        <v>1623</v>
      </c>
      <c r="J1079">
        <v>1.702</v>
      </c>
      <c r="K1079">
        <v>0.60550000000000004</v>
      </c>
      <c r="L1079">
        <v>1.1599999999999999E-2</v>
      </c>
      <c r="M1079">
        <v>0.59089999999999998</v>
      </c>
      <c r="N1079">
        <v>1.6719999999999999</v>
      </c>
      <c r="O1079">
        <v>2.9689999999999999</v>
      </c>
      <c r="P1079">
        <v>30001</v>
      </c>
      <c r="Q1079">
        <v>120000</v>
      </c>
    </row>
    <row r="1080" spans="9:17" x14ac:dyDescent="0.25">
      <c r="I1080" t="s">
        <v>1624</v>
      </c>
      <c r="J1080">
        <v>1.905</v>
      </c>
      <c r="K1080">
        <v>0.67290000000000005</v>
      </c>
      <c r="L1080">
        <v>1.2749999999999999E-2</v>
      </c>
      <c r="M1080">
        <v>0.68379999999999996</v>
      </c>
      <c r="N1080">
        <v>1.8720000000000001</v>
      </c>
      <c r="O1080">
        <v>3.3180000000000001</v>
      </c>
      <c r="P1080">
        <v>30001</v>
      </c>
      <c r="Q1080">
        <v>120000</v>
      </c>
    </row>
    <row r="1081" spans="9:17" x14ac:dyDescent="0.25">
      <c r="I1081" t="s">
        <v>1625</v>
      </c>
      <c r="J1081">
        <v>1.5780000000000001</v>
      </c>
      <c r="K1081">
        <v>0.67220000000000002</v>
      </c>
      <c r="L1081">
        <v>1.2120000000000001E-2</v>
      </c>
      <c r="M1081">
        <v>0.30980000000000002</v>
      </c>
      <c r="N1081">
        <v>1.552</v>
      </c>
      <c r="O1081">
        <v>2.9620000000000002</v>
      </c>
      <c r="P1081">
        <v>30001</v>
      </c>
      <c r="Q1081">
        <v>120000</v>
      </c>
    </row>
    <row r="1082" spans="9:17" x14ac:dyDescent="0.25">
      <c r="I1082" t="s">
        <v>1626</v>
      </c>
      <c r="J1082">
        <v>2.02</v>
      </c>
      <c r="K1082">
        <v>0.81850000000000001</v>
      </c>
      <c r="L1082">
        <v>1.668E-2</v>
      </c>
      <c r="M1082">
        <v>0.4864</v>
      </c>
      <c r="N1082">
        <v>1.9950000000000001</v>
      </c>
      <c r="O1082">
        <v>3.7</v>
      </c>
      <c r="P1082">
        <v>30001</v>
      </c>
      <c r="Q1082">
        <v>120000</v>
      </c>
    </row>
    <row r="1083" spans="9:17" x14ac:dyDescent="0.25">
      <c r="I1083" t="s">
        <v>1627</v>
      </c>
      <c r="J1083">
        <v>2.113</v>
      </c>
      <c r="K1083">
        <v>0.81769999999999998</v>
      </c>
      <c r="L1083">
        <v>1.6469999999999999E-2</v>
      </c>
      <c r="M1083">
        <v>0.57969999999999999</v>
      </c>
      <c r="N1083">
        <v>2.0870000000000002</v>
      </c>
      <c r="O1083">
        <v>3.7909999999999999</v>
      </c>
      <c r="P1083">
        <v>30001</v>
      </c>
      <c r="Q1083">
        <v>120000</v>
      </c>
    </row>
    <row r="1084" spans="9:17" x14ac:dyDescent="0.25">
      <c r="I1084" t="s">
        <v>1628</v>
      </c>
      <c r="J1084">
        <v>2.399</v>
      </c>
      <c r="K1084">
        <v>0.73699999999999999</v>
      </c>
      <c r="L1084">
        <v>1.4930000000000001E-2</v>
      </c>
      <c r="M1084">
        <v>1.016</v>
      </c>
      <c r="N1084">
        <v>2.375</v>
      </c>
      <c r="O1084">
        <v>3.911</v>
      </c>
      <c r="P1084">
        <v>30001</v>
      </c>
      <c r="Q1084">
        <v>120000</v>
      </c>
    </row>
    <row r="1085" spans="9:17" x14ac:dyDescent="0.25">
      <c r="I1085" t="s">
        <v>1629</v>
      </c>
      <c r="J1085">
        <v>0.52490000000000003</v>
      </c>
      <c r="K1085">
        <v>0.85489999999999999</v>
      </c>
      <c r="L1085">
        <v>1.7739999999999999E-2</v>
      </c>
      <c r="M1085">
        <v>-1.0720000000000001</v>
      </c>
      <c r="N1085">
        <v>0.4955</v>
      </c>
      <c r="O1085">
        <v>2.302</v>
      </c>
      <c r="P1085">
        <v>30001</v>
      </c>
      <c r="Q1085">
        <v>120000</v>
      </c>
    </row>
    <row r="1086" spans="9:17" x14ac:dyDescent="0.25">
      <c r="I1086" t="s">
        <v>1630</v>
      </c>
      <c r="J1086">
        <v>3.1549999999999998</v>
      </c>
      <c r="K1086">
        <v>1.173</v>
      </c>
      <c r="L1086">
        <v>2.9309999999999999E-2</v>
      </c>
      <c r="M1086">
        <v>0.90069999999999995</v>
      </c>
      <c r="N1086">
        <v>3.1339999999999999</v>
      </c>
      <c r="O1086">
        <v>5.5510000000000002</v>
      </c>
      <c r="P1086">
        <v>30001</v>
      </c>
      <c r="Q1086">
        <v>120000</v>
      </c>
    </row>
    <row r="1087" spans="9:17" x14ac:dyDescent="0.25">
      <c r="I1087" t="s">
        <v>1631</v>
      </c>
      <c r="J1087">
        <v>1.823</v>
      </c>
      <c r="K1087">
        <v>0.77629999999999999</v>
      </c>
      <c r="L1087">
        <v>1.431E-2</v>
      </c>
      <c r="M1087">
        <v>0.37230000000000002</v>
      </c>
      <c r="N1087">
        <v>1.794</v>
      </c>
      <c r="O1087">
        <v>3.4369999999999998</v>
      </c>
      <c r="P1087">
        <v>30001</v>
      </c>
      <c r="Q1087">
        <v>120000</v>
      </c>
    </row>
    <row r="1088" spans="9:17" x14ac:dyDescent="0.25">
      <c r="I1088" t="s">
        <v>1632</v>
      </c>
      <c r="J1088">
        <v>2.3780000000000001</v>
      </c>
      <c r="K1088">
        <v>0.6643</v>
      </c>
      <c r="L1088">
        <v>1.221E-2</v>
      </c>
      <c r="M1088">
        <v>1.1850000000000001</v>
      </c>
      <c r="N1088">
        <v>2.34</v>
      </c>
      <c r="O1088">
        <v>3.8</v>
      </c>
      <c r="P1088">
        <v>30001</v>
      </c>
      <c r="Q1088">
        <v>120000</v>
      </c>
    </row>
    <row r="1089" spans="9:17" x14ac:dyDescent="0.25">
      <c r="I1089" t="s">
        <v>1633</v>
      </c>
      <c r="J1089">
        <v>2.4159999999999999</v>
      </c>
      <c r="K1089">
        <v>0.76090000000000002</v>
      </c>
      <c r="L1089">
        <v>1.4590000000000001E-2</v>
      </c>
      <c r="M1089">
        <v>0.99680000000000002</v>
      </c>
      <c r="N1089">
        <v>2.387</v>
      </c>
      <c r="O1089">
        <v>4.01</v>
      </c>
      <c r="P1089">
        <v>30001</v>
      </c>
      <c r="Q1089">
        <v>120000</v>
      </c>
    </row>
    <row r="1090" spans="9:17" x14ac:dyDescent="0.25">
      <c r="I1090" t="s">
        <v>1634</v>
      </c>
      <c r="J1090">
        <v>2.1379999999999999</v>
      </c>
      <c r="K1090">
        <v>0.94310000000000005</v>
      </c>
      <c r="L1090">
        <v>2.0209999999999999E-2</v>
      </c>
      <c r="M1090">
        <v>0.35289999999999999</v>
      </c>
      <c r="N1090">
        <v>2.1070000000000002</v>
      </c>
      <c r="O1090">
        <v>4.0430000000000001</v>
      </c>
      <c r="P1090">
        <v>30001</v>
      </c>
      <c r="Q1090">
        <v>120000</v>
      </c>
    </row>
    <row r="1091" spans="9:17" x14ac:dyDescent="0.25">
      <c r="I1091" t="s">
        <v>1635</v>
      </c>
      <c r="J1091">
        <v>0.78539999999999999</v>
      </c>
      <c r="K1091">
        <v>0.71830000000000005</v>
      </c>
      <c r="L1091">
        <v>1.4579999999999999E-2</v>
      </c>
      <c r="M1091">
        <v>-0.53639999999999999</v>
      </c>
      <c r="N1091">
        <v>0.75690000000000002</v>
      </c>
      <c r="O1091">
        <v>2.2669999999999999</v>
      </c>
      <c r="P1091">
        <v>30001</v>
      </c>
      <c r="Q1091">
        <v>120000</v>
      </c>
    </row>
    <row r="1092" spans="9:17" x14ac:dyDescent="0.25">
      <c r="I1092" t="s">
        <v>1636</v>
      </c>
      <c r="J1092">
        <v>2.7029999999999998E-2</v>
      </c>
      <c r="K1092">
        <v>0.46600000000000003</v>
      </c>
      <c r="L1092">
        <v>5.1060000000000003E-3</v>
      </c>
      <c r="M1092">
        <v>-0.9194</v>
      </c>
      <c r="N1092">
        <v>1.8440000000000002E-2</v>
      </c>
      <c r="O1092">
        <v>1.014</v>
      </c>
      <c r="P1092">
        <v>30001</v>
      </c>
      <c r="Q1092">
        <v>120000</v>
      </c>
    </row>
    <row r="1093" spans="9:17" x14ac:dyDescent="0.25">
      <c r="I1093" t="s">
        <v>1637</v>
      </c>
      <c r="J1093">
        <v>-4.9390000000000003E-2</v>
      </c>
      <c r="K1093">
        <v>0.41439999999999999</v>
      </c>
      <c r="L1093">
        <v>4.8710000000000003E-3</v>
      </c>
      <c r="M1093">
        <v>-0.93430000000000002</v>
      </c>
      <c r="N1093">
        <v>-3.2000000000000001E-2</v>
      </c>
      <c r="O1093">
        <v>0.77039999999999997</v>
      </c>
      <c r="P1093">
        <v>30001</v>
      </c>
      <c r="Q1093">
        <v>120000</v>
      </c>
    </row>
    <row r="1094" spans="9:17" x14ac:dyDescent="0.25">
      <c r="I1094" t="s">
        <v>1638</v>
      </c>
      <c r="J1094">
        <v>-0.38740000000000002</v>
      </c>
      <c r="K1094">
        <v>0.48770000000000002</v>
      </c>
      <c r="L1094">
        <v>7.6189999999999999E-3</v>
      </c>
      <c r="M1094">
        <v>-1.504</v>
      </c>
      <c r="N1094">
        <v>-0.31780000000000003</v>
      </c>
      <c r="O1094">
        <v>0.42080000000000001</v>
      </c>
      <c r="P1094">
        <v>30001</v>
      </c>
      <c r="Q1094">
        <v>120000</v>
      </c>
    </row>
    <row r="1095" spans="9:17" x14ac:dyDescent="0.25">
      <c r="I1095" t="s">
        <v>1639</v>
      </c>
      <c r="J1095">
        <v>0.1051</v>
      </c>
      <c r="K1095">
        <v>0.44929999999999998</v>
      </c>
      <c r="L1095">
        <v>4.8729999999999997E-3</v>
      </c>
      <c r="M1095">
        <v>-0.78200000000000003</v>
      </c>
      <c r="N1095">
        <v>7.8850000000000003E-2</v>
      </c>
      <c r="O1095">
        <v>1.0680000000000001</v>
      </c>
      <c r="P1095">
        <v>30001</v>
      </c>
      <c r="Q1095">
        <v>120000</v>
      </c>
    </row>
    <row r="1096" spans="9:17" x14ac:dyDescent="0.25">
      <c r="I1096" t="s">
        <v>1640</v>
      </c>
      <c r="J1096">
        <v>-0.72560000000000002</v>
      </c>
      <c r="K1096">
        <v>0.68020000000000003</v>
      </c>
      <c r="L1096">
        <v>1.0840000000000001E-2</v>
      </c>
      <c r="M1096">
        <v>-2.1139999999999999</v>
      </c>
      <c r="N1096">
        <v>-0.71199999999999997</v>
      </c>
      <c r="O1096">
        <v>0.56779999999999997</v>
      </c>
      <c r="P1096">
        <v>30001</v>
      </c>
      <c r="Q1096">
        <v>120000</v>
      </c>
    </row>
    <row r="1097" spans="9:17" x14ac:dyDescent="0.25">
      <c r="I1097" t="s">
        <v>1641</v>
      </c>
      <c r="J1097">
        <v>0.17799999999999999</v>
      </c>
      <c r="K1097">
        <v>0.58860000000000001</v>
      </c>
      <c r="L1097">
        <v>9.1549999999999999E-3</v>
      </c>
      <c r="M1097">
        <v>-1.0449999999999999</v>
      </c>
      <c r="N1097">
        <v>0.20080000000000001</v>
      </c>
      <c r="O1097">
        <v>1.2829999999999999</v>
      </c>
      <c r="P1097">
        <v>30001</v>
      </c>
      <c r="Q1097">
        <v>120000</v>
      </c>
    </row>
    <row r="1098" spans="9:17" x14ac:dyDescent="0.25">
      <c r="I1098" t="s">
        <v>1642</v>
      </c>
      <c r="J1098">
        <v>0.64249999999999996</v>
      </c>
      <c r="K1098">
        <v>0.64</v>
      </c>
      <c r="L1098">
        <v>1.055E-2</v>
      </c>
      <c r="M1098">
        <v>-0.66910000000000003</v>
      </c>
      <c r="N1098">
        <v>0.66010000000000002</v>
      </c>
      <c r="O1098">
        <v>1.86</v>
      </c>
      <c r="P1098">
        <v>30001</v>
      </c>
      <c r="Q1098">
        <v>120000</v>
      </c>
    </row>
    <row r="1099" spans="9:17" x14ac:dyDescent="0.25">
      <c r="I1099" t="s">
        <v>1643</v>
      </c>
      <c r="J1099">
        <v>0.64929999999999999</v>
      </c>
      <c r="K1099">
        <v>0.55589999999999995</v>
      </c>
      <c r="L1099">
        <v>9.0039999999999999E-3</v>
      </c>
      <c r="M1099">
        <v>-0.52190000000000003</v>
      </c>
      <c r="N1099">
        <v>0.67320000000000002</v>
      </c>
      <c r="O1099">
        <v>1.68</v>
      </c>
      <c r="P1099">
        <v>30001</v>
      </c>
      <c r="Q1099">
        <v>120000</v>
      </c>
    </row>
    <row r="1100" spans="9:17" x14ac:dyDescent="0.25">
      <c r="I1100" t="s">
        <v>1644</v>
      </c>
      <c r="J1100">
        <v>-0.4577</v>
      </c>
      <c r="K1100">
        <v>0.60840000000000005</v>
      </c>
      <c r="L1100">
        <v>8.6879999999999995E-3</v>
      </c>
      <c r="M1100">
        <v>-1.6990000000000001</v>
      </c>
      <c r="N1100">
        <v>-0.44219999999999998</v>
      </c>
      <c r="O1100">
        <v>0.69969999999999999</v>
      </c>
      <c r="P1100">
        <v>30001</v>
      </c>
      <c r="Q1100">
        <v>120000</v>
      </c>
    </row>
    <row r="1101" spans="9:17" x14ac:dyDescent="0.25">
      <c r="I1101" t="s">
        <v>1645</v>
      </c>
      <c r="J1101">
        <v>0.41749999999999998</v>
      </c>
      <c r="K1101">
        <v>0.64090000000000003</v>
      </c>
      <c r="L1101">
        <v>1.022E-2</v>
      </c>
      <c r="M1101">
        <v>-0.92720000000000002</v>
      </c>
      <c r="N1101">
        <v>0.44180000000000003</v>
      </c>
      <c r="O1101">
        <v>1.623</v>
      </c>
      <c r="P1101">
        <v>30001</v>
      </c>
      <c r="Q1101">
        <v>120000</v>
      </c>
    </row>
    <row r="1102" spans="9:17" x14ac:dyDescent="0.25">
      <c r="I1102" t="s">
        <v>1646</v>
      </c>
      <c r="J1102">
        <v>0.50380000000000003</v>
      </c>
      <c r="K1102">
        <v>0.53129999999999999</v>
      </c>
      <c r="L1102">
        <v>9.6270000000000001E-3</v>
      </c>
      <c r="M1102">
        <v>-0.62749999999999995</v>
      </c>
      <c r="N1102">
        <v>0.53</v>
      </c>
      <c r="O1102">
        <v>1.484</v>
      </c>
      <c r="P1102">
        <v>30001</v>
      </c>
      <c r="Q1102">
        <v>120000</v>
      </c>
    </row>
    <row r="1103" spans="9:17" x14ac:dyDescent="0.25">
      <c r="I1103" t="s">
        <v>1647</v>
      </c>
      <c r="J1103">
        <v>0.50790000000000002</v>
      </c>
      <c r="K1103">
        <v>0.72250000000000003</v>
      </c>
      <c r="L1103">
        <v>1.1820000000000001E-2</v>
      </c>
      <c r="M1103">
        <v>-0.95589999999999997</v>
      </c>
      <c r="N1103">
        <v>0.51339999999999997</v>
      </c>
      <c r="O1103">
        <v>1.9179999999999999</v>
      </c>
      <c r="P1103">
        <v>30001</v>
      </c>
      <c r="Q1103">
        <v>120000</v>
      </c>
    </row>
    <row r="1104" spans="9:17" x14ac:dyDescent="0.25">
      <c r="I1104" t="s">
        <v>1648</v>
      </c>
      <c r="J1104">
        <v>0.63700000000000001</v>
      </c>
      <c r="K1104">
        <v>0.56620000000000004</v>
      </c>
      <c r="L1104">
        <v>0.01</v>
      </c>
      <c r="M1104">
        <v>-0.55589999999999995</v>
      </c>
      <c r="N1104">
        <v>0.66400000000000003</v>
      </c>
      <c r="O1104">
        <v>1.6879999999999999</v>
      </c>
      <c r="P1104">
        <v>30001</v>
      </c>
      <c r="Q1104">
        <v>120000</v>
      </c>
    </row>
    <row r="1105" spans="9:17" x14ac:dyDescent="0.25">
      <c r="I1105" t="s">
        <v>1649</v>
      </c>
      <c r="J1105">
        <v>0.23619999999999999</v>
      </c>
      <c r="K1105">
        <v>0.65269999999999995</v>
      </c>
      <c r="L1105">
        <v>1.1129999999999999E-2</v>
      </c>
      <c r="M1105">
        <v>-1.115</v>
      </c>
      <c r="N1105">
        <v>0.25640000000000002</v>
      </c>
      <c r="O1105">
        <v>1.4750000000000001</v>
      </c>
      <c r="P1105">
        <v>30001</v>
      </c>
      <c r="Q1105">
        <v>120000</v>
      </c>
    </row>
    <row r="1106" spans="9:17" x14ac:dyDescent="0.25">
      <c r="I1106" t="s">
        <v>1650</v>
      </c>
      <c r="J1106">
        <v>0.1061</v>
      </c>
      <c r="K1106">
        <v>0.59919999999999995</v>
      </c>
      <c r="L1106">
        <v>9.5739999999999992E-3</v>
      </c>
      <c r="M1106">
        <v>-1.1399999999999999</v>
      </c>
      <c r="N1106">
        <v>0.13139999999999999</v>
      </c>
      <c r="O1106">
        <v>1.22</v>
      </c>
      <c r="P1106">
        <v>30001</v>
      </c>
      <c r="Q1106">
        <v>120000</v>
      </c>
    </row>
    <row r="1107" spans="9:17" x14ac:dyDescent="0.25">
      <c r="I1107" t="s">
        <v>1651</v>
      </c>
      <c r="J1107">
        <v>0.15670000000000001</v>
      </c>
      <c r="K1107">
        <v>0.73009999999999997</v>
      </c>
      <c r="L1107">
        <v>1.1939999999999999E-2</v>
      </c>
      <c r="M1107">
        <v>-1.3740000000000001</v>
      </c>
      <c r="N1107">
        <v>0.18579999999999999</v>
      </c>
      <c r="O1107">
        <v>1.54</v>
      </c>
      <c r="P1107">
        <v>30001</v>
      </c>
      <c r="Q1107">
        <v>120000</v>
      </c>
    </row>
    <row r="1108" spans="9:17" x14ac:dyDescent="0.25">
      <c r="I1108" t="s">
        <v>1652</v>
      </c>
      <c r="J1108">
        <v>-0.1925</v>
      </c>
      <c r="K1108">
        <v>0.61209999999999998</v>
      </c>
      <c r="L1108">
        <v>1.2120000000000001E-2</v>
      </c>
      <c r="M1108">
        <v>-1.454</v>
      </c>
      <c r="N1108">
        <v>-0.17199999999999999</v>
      </c>
      <c r="O1108">
        <v>0.96</v>
      </c>
      <c r="P1108">
        <v>30001</v>
      </c>
      <c r="Q1108">
        <v>120000</v>
      </c>
    </row>
    <row r="1109" spans="9:17" x14ac:dyDescent="0.25">
      <c r="I1109" t="s">
        <v>1653</v>
      </c>
      <c r="J1109">
        <v>-0.38569999999999999</v>
      </c>
      <c r="K1109">
        <v>0.62109999999999999</v>
      </c>
      <c r="L1109">
        <v>1.072E-2</v>
      </c>
      <c r="M1109">
        <v>-1.6619999999999999</v>
      </c>
      <c r="N1109">
        <v>-0.36630000000000001</v>
      </c>
      <c r="O1109">
        <v>0.78059999999999996</v>
      </c>
      <c r="P1109">
        <v>30001</v>
      </c>
      <c r="Q1109">
        <v>120000</v>
      </c>
    </row>
    <row r="1110" spans="9:17" x14ac:dyDescent="0.25">
      <c r="I1110" t="s">
        <v>1654</v>
      </c>
      <c r="J1110">
        <v>0.98170000000000002</v>
      </c>
      <c r="K1110">
        <v>0.5857</v>
      </c>
      <c r="L1110">
        <v>1.093E-2</v>
      </c>
      <c r="M1110">
        <v>-0.23100000000000001</v>
      </c>
      <c r="N1110">
        <v>1</v>
      </c>
      <c r="O1110">
        <v>2.0830000000000002</v>
      </c>
      <c r="P1110">
        <v>30001</v>
      </c>
      <c r="Q1110">
        <v>120000</v>
      </c>
    </row>
    <row r="1111" spans="9:17" x14ac:dyDescent="0.25">
      <c r="I1111" t="s">
        <v>1655</v>
      </c>
      <c r="J1111">
        <v>0.81299999999999994</v>
      </c>
      <c r="K1111">
        <v>0.70369999999999999</v>
      </c>
      <c r="L1111">
        <v>1.379E-2</v>
      </c>
      <c r="M1111">
        <v>-0.63539999999999996</v>
      </c>
      <c r="N1111">
        <v>0.83740000000000003</v>
      </c>
      <c r="O1111">
        <v>2.1469999999999998</v>
      </c>
      <c r="P1111">
        <v>30001</v>
      </c>
      <c r="Q1111">
        <v>120000</v>
      </c>
    </row>
    <row r="1112" spans="9:17" x14ac:dyDescent="0.25">
      <c r="I1112" t="s">
        <v>1656</v>
      </c>
      <c r="J1112">
        <v>0.25979999999999998</v>
      </c>
      <c r="K1112">
        <v>0.49099999999999999</v>
      </c>
      <c r="L1112">
        <v>8.3639999999999999E-3</v>
      </c>
      <c r="M1112">
        <v>-0.79249999999999998</v>
      </c>
      <c r="N1112">
        <v>0.28689999999999999</v>
      </c>
      <c r="O1112">
        <v>1.159</v>
      </c>
      <c r="P1112">
        <v>30001</v>
      </c>
      <c r="Q1112">
        <v>120000</v>
      </c>
    </row>
    <row r="1113" spans="9:17" x14ac:dyDescent="0.25">
      <c r="I1113" t="s">
        <v>1657</v>
      </c>
      <c r="J1113">
        <v>0.50739999999999996</v>
      </c>
      <c r="K1113">
        <v>0.51670000000000005</v>
      </c>
      <c r="L1113">
        <v>9.5829999999999995E-3</v>
      </c>
      <c r="M1113">
        <v>-0.60309999999999997</v>
      </c>
      <c r="N1113">
        <v>0.53500000000000003</v>
      </c>
      <c r="O1113">
        <v>1.452</v>
      </c>
      <c r="P1113">
        <v>30001</v>
      </c>
      <c r="Q1113">
        <v>120000</v>
      </c>
    </row>
    <row r="1114" spans="9:17" x14ac:dyDescent="0.25">
      <c r="I1114" t="s">
        <v>1658</v>
      </c>
      <c r="J1114">
        <v>0.55110000000000003</v>
      </c>
      <c r="K1114">
        <v>0.60919999999999996</v>
      </c>
      <c r="L1114">
        <v>1.0200000000000001E-2</v>
      </c>
      <c r="M1114">
        <v>-0.67769999999999997</v>
      </c>
      <c r="N1114">
        <v>0.55769999999999997</v>
      </c>
      <c r="O1114">
        <v>1.7569999999999999</v>
      </c>
      <c r="P1114">
        <v>30001</v>
      </c>
      <c r="Q1114">
        <v>120000</v>
      </c>
    </row>
    <row r="1115" spans="9:17" x14ac:dyDescent="0.25">
      <c r="I1115" t="s">
        <v>1659</v>
      </c>
      <c r="J1115">
        <v>0.3589</v>
      </c>
      <c r="K1115">
        <v>0.5524</v>
      </c>
      <c r="L1115">
        <v>9.4929999999999997E-3</v>
      </c>
      <c r="M1115">
        <v>-0.80369999999999997</v>
      </c>
      <c r="N1115">
        <v>0.38059999999999999</v>
      </c>
      <c r="O1115">
        <v>1.39</v>
      </c>
      <c r="P1115">
        <v>30001</v>
      </c>
      <c r="Q1115">
        <v>120000</v>
      </c>
    </row>
    <row r="1116" spans="9:17" x14ac:dyDescent="0.25">
      <c r="I1116" t="s">
        <v>1660</v>
      </c>
      <c r="J1116">
        <v>0.58599999999999997</v>
      </c>
      <c r="K1116">
        <v>0.55589999999999995</v>
      </c>
      <c r="L1116">
        <v>9.7409999999999997E-3</v>
      </c>
      <c r="M1116">
        <v>-0.56130000000000002</v>
      </c>
      <c r="N1116">
        <v>0.60419999999999996</v>
      </c>
      <c r="O1116">
        <v>1.6319999999999999</v>
      </c>
      <c r="P1116">
        <v>30001</v>
      </c>
      <c r="Q1116">
        <v>120000</v>
      </c>
    </row>
    <row r="1117" spans="9:17" x14ac:dyDescent="0.25">
      <c r="I1117" t="s">
        <v>1661</v>
      </c>
      <c r="J1117">
        <v>0.97089999999999999</v>
      </c>
      <c r="K1117">
        <v>0.61070000000000002</v>
      </c>
      <c r="L1117">
        <v>1.129E-2</v>
      </c>
      <c r="M1117">
        <v>-0.29970000000000002</v>
      </c>
      <c r="N1117">
        <v>0.99150000000000005</v>
      </c>
      <c r="O1117">
        <v>2.1160000000000001</v>
      </c>
      <c r="P1117">
        <v>30001</v>
      </c>
      <c r="Q1117">
        <v>120000</v>
      </c>
    </row>
    <row r="1118" spans="9:17" x14ac:dyDescent="0.25">
      <c r="I1118" t="s">
        <v>1662</v>
      </c>
      <c r="J1118">
        <v>1.1739999999999999</v>
      </c>
      <c r="K1118">
        <v>0.61639999999999995</v>
      </c>
      <c r="L1118">
        <v>1.077E-2</v>
      </c>
      <c r="M1118">
        <v>-8.8800000000000004E-2</v>
      </c>
      <c r="N1118">
        <v>1.1890000000000001</v>
      </c>
      <c r="O1118">
        <v>2.3610000000000002</v>
      </c>
      <c r="P1118">
        <v>30001</v>
      </c>
      <c r="Q1118">
        <v>120000</v>
      </c>
    </row>
    <row r="1119" spans="9:17" x14ac:dyDescent="0.25">
      <c r="I1119" t="s">
        <v>1663</v>
      </c>
      <c r="J1119">
        <v>0.84670000000000001</v>
      </c>
      <c r="K1119">
        <v>0.61780000000000002</v>
      </c>
      <c r="L1119">
        <v>1.052E-2</v>
      </c>
      <c r="M1119">
        <v>-0.44159999999999999</v>
      </c>
      <c r="N1119">
        <v>0.87150000000000005</v>
      </c>
      <c r="O1119">
        <v>1.9930000000000001</v>
      </c>
      <c r="P1119">
        <v>30001</v>
      </c>
      <c r="Q1119">
        <v>120000</v>
      </c>
    </row>
    <row r="1120" spans="9:17" x14ac:dyDescent="0.25">
      <c r="I1120" t="s">
        <v>1664</v>
      </c>
      <c r="J1120">
        <v>1.2889999999999999</v>
      </c>
      <c r="K1120">
        <v>0.73599999999999999</v>
      </c>
      <c r="L1120">
        <v>1.427E-2</v>
      </c>
      <c r="M1120">
        <v>-0.1696</v>
      </c>
      <c r="N1120">
        <v>1.2969999999999999</v>
      </c>
      <c r="O1120">
        <v>2.7130000000000001</v>
      </c>
      <c r="P1120">
        <v>30001</v>
      </c>
      <c r="Q1120">
        <v>120000</v>
      </c>
    </row>
    <row r="1121" spans="9:17" x14ac:dyDescent="0.25">
      <c r="I1121" t="s">
        <v>1665</v>
      </c>
      <c r="J1121">
        <v>1.3819999999999999</v>
      </c>
      <c r="K1121">
        <v>0.7379</v>
      </c>
      <c r="L1121">
        <v>1.4120000000000001E-2</v>
      </c>
      <c r="M1121">
        <v>-9.2280000000000001E-2</v>
      </c>
      <c r="N1121">
        <v>1.3879999999999999</v>
      </c>
      <c r="O1121">
        <v>2.8069999999999999</v>
      </c>
      <c r="P1121">
        <v>30001</v>
      </c>
      <c r="Q1121">
        <v>120000</v>
      </c>
    </row>
    <row r="1122" spans="9:17" x14ac:dyDescent="0.25">
      <c r="I1122" t="s">
        <v>1666</v>
      </c>
      <c r="J1122">
        <v>1.6679999999999999</v>
      </c>
      <c r="K1122">
        <v>0.83630000000000004</v>
      </c>
      <c r="L1122">
        <v>1.7600000000000001E-2</v>
      </c>
      <c r="M1122">
        <v>-4.7660000000000003E-3</v>
      </c>
      <c r="N1122">
        <v>1.68</v>
      </c>
      <c r="O1122">
        <v>3.2770000000000001</v>
      </c>
      <c r="P1122">
        <v>30001</v>
      </c>
      <c r="Q1122">
        <v>120000</v>
      </c>
    </row>
    <row r="1123" spans="9:17" x14ac:dyDescent="0.25">
      <c r="I1123" t="s">
        <v>1667</v>
      </c>
      <c r="J1123">
        <v>-0.2059</v>
      </c>
      <c r="K1123">
        <v>0.77969999999999995</v>
      </c>
      <c r="L1123">
        <v>1.593E-2</v>
      </c>
      <c r="M1123">
        <v>-1.762</v>
      </c>
      <c r="N1123">
        <v>-0.19950000000000001</v>
      </c>
      <c r="O1123">
        <v>1.294</v>
      </c>
      <c r="P1123">
        <v>30001</v>
      </c>
      <c r="Q1123">
        <v>120000</v>
      </c>
    </row>
    <row r="1124" spans="9:17" x14ac:dyDescent="0.25">
      <c r="I1124" t="s">
        <v>1668</v>
      </c>
      <c r="J1124">
        <v>2.4239999999999999</v>
      </c>
      <c r="K1124">
        <v>1.1559999999999999</v>
      </c>
      <c r="L1124">
        <v>3.1550000000000002E-2</v>
      </c>
      <c r="M1124">
        <v>0.1739</v>
      </c>
      <c r="N1124">
        <v>2.423</v>
      </c>
      <c r="O1124">
        <v>4.7210000000000001</v>
      </c>
      <c r="P1124">
        <v>30001</v>
      </c>
      <c r="Q1124">
        <v>120000</v>
      </c>
    </row>
    <row r="1125" spans="9:17" x14ac:dyDescent="0.25">
      <c r="I1125" t="s">
        <v>1669</v>
      </c>
      <c r="J1125">
        <v>1.0920000000000001</v>
      </c>
      <c r="K1125">
        <v>0.69269999999999998</v>
      </c>
      <c r="L1125">
        <v>1.158E-2</v>
      </c>
      <c r="M1125">
        <v>-0.33189999999999997</v>
      </c>
      <c r="N1125">
        <v>1.109</v>
      </c>
      <c r="O1125">
        <v>2.4</v>
      </c>
      <c r="P1125">
        <v>30001</v>
      </c>
      <c r="Q1125">
        <v>120000</v>
      </c>
    </row>
    <row r="1126" spans="9:17" x14ac:dyDescent="0.25">
      <c r="I1126" t="s">
        <v>1670</v>
      </c>
      <c r="J1126">
        <v>1.647</v>
      </c>
      <c r="K1126">
        <v>0.63380000000000003</v>
      </c>
      <c r="L1126">
        <v>1.3089999999999999E-2</v>
      </c>
      <c r="M1126">
        <v>0.35010000000000002</v>
      </c>
      <c r="N1126">
        <v>1.669</v>
      </c>
      <c r="O1126">
        <v>2.8450000000000002</v>
      </c>
      <c r="P1126">
        <v>30001</v>
      </c>
      <c r="Q1126">
        <v>120000</v>
      </c>
    </row>
    <row r="1127" spans="9:17" x14ac:dyDescent="0.25">
      <c r="I1127" t="s">
        <v>1671</v>
      </c>
      <c r="J1127">
        <v>1.6850000000000001</v>
      </c>
      <c r="K1127">
        <v>0.73829999999999996</v>
      </c>
      <c r="L1127">
        <v>1.6660000000000001E-2</v>
      </c>
      <c r="M1127">
        <v>0.19289999999999999</v>
      </c>
      <c r="N1127">
        <v>1.7030000000000001</v>
      </c>
      <c r="O1127">
        <v>3.105</v>
      </c>
      <c r="P1127">
        <v>30001</v>
      </c>
      <c r="Q1127">
        <v>120000</v>
      </c>
    </row>
    <row r="1128" spans="9:17" x14ac:dyDescent="0.25">
      <c r="I1128" t="s">
        <v>1672</v>
      </c>
      <c r="J1128">
        <v>1.407</v>
      </c>
      <c r="K1128">
        <v>0.86819999999999997</v>
      </c>
      <c r="L1128">
        <v>1.813E-2</v>
      </c>
      <c r="M1128">
        <v>-0.2828</v>
      </c>
      <c r="N1128">
        <v>1.397</v>
      </c>
      <c r="O1128">
        <v>3.1469999999999998</v>
      </c>
      <c r="P1128">
        <v>30001</v>
      </c>
      <c r="Q1128">
        <v>120000</v>
      </c>
    </row>
    <row r="1129" spans="9:17" x14ac:dyDescent="0.25">
      <c r="I1129" t="s">
        <v>1673</v>
      </c>
      <c r="J1129">
        <v>5.4559999999999997E-2</v>
      </c>
      <c r="K1129">
        <v>0.60129999999999995</v>
      </c>
      <c r="L1129">
        <v>1.137E-2</v>
      </c>
      <c r="M1129">
        <v>-1.1919999999999999</v>
      </c>
      <c r="N1129">
        <v>7.4990000000000001E-2</v>
      </c>
      <c r="O1129">
        <v>1.179</v>
      </c>
      <c r="P1129">
        <v>30001</v>
      </c>
      <c r="Q1129">
        <v>120000</v>
      </c>
    </row>
    <row r="1130" spans="9:17" x14ac:dyDescent="0.25">
      <c r="I1130" t="s">
        <v>1674</v>
      </c>
      <c r="J1130">
        <v>-7.6420000000000002E-2</v>
      </c>
      <c r="K1130">
        <v>0.40579999999999999</v>
      </c>
      <c r="L1130">
        <v>5.0889999999999998E-3</v>
      </c>
      <c r="M1130">
        <v>-0.95</v>
      </c>
      <c r="N1130">
        <v>-5.2760000000000001E-2</v>
      </c>
      <c r="O1130">
        <v>0.70950000000000002</v>
      </c>
      <c r="P1130">
        <v>30001</v>
      </c>
      <c r="Q1130">
        <v>120000</v>
      </c>
    </row>
    <row r="1131" spans="9:17" x14ac:dyDescent="0.25">
      <c r="I1131" t="s">
        <v>1675</v>
      </c>
      <c r="J1131">
        <v>-0.41439999999999999</v>
      </c>
      <c r="K1131">
        <v>0.48649999999999999</v>
      </c>
      <c r="L1131">
        <v>7.9640000000000006E-3</v>
      </c>
      <c r="M1131">
        <v>-1.5029999999999999</v>
      </c>
      <c r="N1131">
        <v>-0.34889999999999999</v>
      </c>
      <c r="O1131">
        <v>0.38679999999999998</v>
      </c>
      <c r="P1131">
        <v>30001</v>
      </c>
      <c r="Q1131">
        <v>120000</v>
      </c>
    </row>
    <row r="1132" spans="9:17" x14ac:dyDescent="0.25">
      <c r="I1132" t="s">
        <v>1676</v>
      </c>
      <c r="J1132">
        <v>7.8039999999999998E-2</v>
      </c>
      <c r="K1132">
        <v>0.42559999999999998</v>
      </c>
      <c r="L1132">
        <v>4.4190000000000002E-3</v>
      </c>
      <c r="M1132">
        <v>-0.78600000000000003</v>
      </c>
      <c r="N1132">
        <v>6.232E-2</v>
      </c>
      <c r="O1132">
        <v>0.96860000000000002</v>
      </c>
      <c r="P1132">
        <v>30001</v>
      </c>
      <c r="Q1132">
        <v>120000</v>
      </c>
    </row>
    <row r="1133" spans="9:17" x14ac:dyDescent="0.25">
      <c r="I1133" t="s">
        <v>1677</v>
      </c>
      <c r="J1133">
        <v>-0.75260000000000005</v>
      </c>
      <c r="K1133">
        <v>0.68210000000000004</v>
      </c>
      <c r="L1133">
        <v>1.159E-2</v>
      </c>
      <c r="M1133">
        <v>-2.1480000000000001</v>
      </c>
      <c r="N1133">
        <v>-0.73299999999999998</v>
      </c>
      <c r="O1133">
        <v>0.53659999999999997</v>
      </c>
      <c r="P1133">
        <v>30001</v>
      </c>
      <c r="Q1133">
        <v>120000</v>
      </c>
    </row>
    <row r="1134" spans="9:17" x14ac:dyDescent="0.25">
      <c r="I1134" t="s">
        <v>1678</v>
      </c>
      <c r="J1134">
        <v>0.151</v>
      </c>
      <c r="K1134">
        <v>0.58740000000000003</v>
      </c>
      <c r="L1134">
        <v>9.672E-3</v>
      </c>
      <c r="M1134">
        <v>-1.069</v>
      </c>
      <c r="N1134">
        <v>0.17499999999999999</v>
      </c>
      <c r="O1134">
        <v>1.244</v>
      </c>
      <c r="P1134">
        <v>30001</v>
      </c>
      <c r="Q1134">
        <v>120000</v>
      </c>
    </row>
    <row r="1135" spans="9:17" x14ac:dyDescent="0.25">
      <c r="I1135" t="s">
        <v>1679</v>
      </c>
      <c r="J1135">
        <v>0.61550000000000005</v>
      </c>
      <c r="K1135">
        <v>0.64049999999999996</v>
      </c>
      <c r="L1135">
        <v>1.129E-2</v>
      </c>
      <c r="M1135">
        <v>-0.70350000000000001</v>
      </c>
      <c r="N1135">
        <v>0.63419999999999999</v>
      </c>
      <c r="O1135">
        <v>1.8280000000000001</v>
      </c>
      <c r="P1135">
        <v>30001</v>
      </c>
      <c r="Q1135">
        <v>120000</v>
      </c>
    </row>
    <row r="1136" spans="9:17" x14ac:dyDescent="0.25">
      <c r="I1136" t="s">
        <v>1680</v>
      </c>
      <c r="J1136">
        <v>0.62219999999999998</v>
      </c>
      <c r="K1136">
        <v>0.55230000000000001</v>
      </c>
      <c r="L1136">
        <v>9.417E-3</v>
      </c>
      <c r="M1136">
        <v>-0.52790000000000004</v>
      </c>
      <c r="N1136">
        <v>0.64680000000000004</v>
      </c>
      <c r="O1136">
        <v>1.6439999999999999</v>
      </c>
      <c r="P1136">
        <v>30001</v>
      </c>
      <c r="Q1136">
        <v>120000</v>
      </c>
    </row>
    <row r="1137" spans="9:17" x14ac:dyDescent="0.25">
      <c r="I1137" t="s">
        <v>1681</v>
      </c>
      <c r="J1137">
        <v>-0.48470000000000002</v>
      </c>
      <c r="K1137">
        <v>0.61950000000000005</v>
      </c>
      <c r="L1137">
        <v>9.6139999999999993E-3</v>
      </c>
      <c r="M1137">
        <v>-1.75</v>
      </c>
      <c r="N1137">
        <v>-0.46899999999999997</v>
      </c>
      <c r="O1137">
        <v>0.69520000000000004</v>
      </c>
      <c r="P1137">
        <v>30001</v>
      </c>
      <c r="Q1137">
        <v>120000</v>
      </c>
    </row>
    <row r="1138" spans="9:17" x14ac:dyDescent="0.25">
      <c r="I1138" t="s">
        <v>1682</v>
      </c>
      <c r="J1138">
        <v>0.39050000000000001</v>
      </c>
      <c r="K1138">
        <v>0.63470000000000004</v>
      </c>
      <c r="L1138">
        <v>1.052E-2</v>
      </c>
      <c r="M1138">
        <v>-0.92800000000000005</v>
      </c>
      <c r="N1138">
        <v>0.4118</v>
      </c>
      <c r="O1138">
        <v>1.5880000000000001</v>
      </c>
      <c r="P1138">
        <v>30001</v>
      </c>
      <c r="Q1138">
        <v>120000</v>
      </c>
    </row>
    <row r="1139" spans="9:17" x14ac:dyDescent="0.25">
      <c r="I1139" t="s">
        <v>1683</v>
      </c>
      <c r="J1139">
        <v>0.47670000000000001</v>
      </c>
      <c r="K1139">
        <v>0.52300000000000002</v>
      </c>
      <c r="L1139">
        <v>9.8949999999999993E-3</v>
      </c>
      <c r="M1139">
        <v>-0.62380000000000002</v>
      </c>
      <c r="N1139">
        <v>0.50509999999999999</v>
      </c>
      <c r="O1139">
        <v>1.4350000000000001</v>
      </c>
      <c r="P1139">
        <v>30001</v>
      </c>
      <c r="Q1139">
        <v>120000</v>
      </c>
    </row>
    <row r="1140" spans="9:17" x14ac:dyDescent="0.25">
      <c r="I1140" t="s">
        <v>1684</v>
      </c>
      <c r="J1140">
        <v>0.48089999999999999</v>
      </c>
      <c r="K1140">
        <v>0.71819999999999995</v>
      </c>
      <c r="L1140">
        <v>1.2330000000000001E-2</v>
      </c>
      <c r="M1140">
        <v>-0.96319999999999995</v>
      </c>
      <c r="N1140">
        <v>0.48949999999999999</v>
      </c>
      <c r="O1140">
        <v>1.88</v>
      </c>
      <c r="P1140">
        <v>30001</v>
      </c>
      <c r="Q1140">
        <v>120000</v>
      </c>
    </row>
    <row r="1141" spans="9:17" x14ac:dyDescent="0.25">
      <c r="I1141" t="s">
        <v>1685</v>
      </c>
      <c r="J1141">
        <v>0.61</v>
      </c>
      <c r="K1141">
        <v>0.55810000000000004</v>
      </c>
      <c r="L1141">
        <v>1.035E-2</v>
      </c>
      <c r="M1141">
        <v>-0.55859999999999999</v>
      </c>
      <c r="N1141">
        <v>0.63829999999999998</v>
      </c>
      <c r="O1141">
        <v>1.639</v>
      </c>
      <c r="P1141">
        <v>30001</v>
      </c>
      <c r="Q1141">
        <v>120000</v>
      </c>
    </row>
    <row r="1142" spans="9:17" x14ac:dyDescent="0.25">
      <c r="I1142" t="s">
        <v>1686</v>
      </c>
      <c r="J1142">
        <v>0.2092</v>
      </c>
      <c r="K1142">
        <v>0.64659999999999995</v>
      </c>
      <c r="L1142">
        <v>1.1509999999999999E-2</v>
      </c>
      <c r="M1142">
        <v>-1.123</v>
      </c>
      <c r="N1142">
        <v>0.2341</v>
      </c>
      <c r="O1142">
        <v>1.423</v>
      </c>
      <c r="P1142">
        <v>30001</v>
      </c>
      <c r="Q1142">
        <v>120000</v>
      </c>
    </row>
    <row r="1143" spans="9:17" x14ac:dyDescent="0.25">
      <c r="I1143" t="s">
        <v>1687</v>
      </c>
      <c r="J1143">
        <v>7.911E-2</v>
      </c>
      <c r="K1143">
        <v>0.59340000000000004</v>
      </c>
      <c r="L1143">
        <v>9.9419999999999994E-3</v>
      </c>
      <c r="M1143">
        <v>-1.157</v>
      </c>
      <c r="N1143">
        <v>0.1061</v>
      </c>
      <c r="O1143">
        <v>1.1739999999999999</v>
      </c>
      <c r="P1143">
        <v>30001</v>
      </c>
      <c r="Q1143">
        <v>120000</v>
      </c>
    </row>
    <row r="1144" spans="9:17" x14ac:dyDescent="0.25">
      <c r="I1144" t="s">
        <v>1688</v>
      </c>
      <c r="J1144">
        <v>0.12970000000000001</v>
      </c>
      <c r="K1144">
        <v>0.72809999999999997</v>
      </c>
      <c r="L1144">
        <v>1.235E-2</v>
      </c>
      <c r="M1144">
        <v>-1.391</v>
      </c>
      <c r="N1144">
        <v>0.1595</v>
      </c>
      <c r="O1144">
        <v>1.4890000000000001</v>
      </c>
      <c r="P1144">
        <v>30001</v>
      </c>
      <c r="Q1144">
        <v>120000</v>
      </c>
    </row>
    <row r="1145" spans="9:17" x14ac:dyDescent="0.25">
      <c r="I1145" t="s">
        <v>1689</v>
      </c>
      <c r="J1145">
        <v>-0.2195</v>
      </c>
      <c r="K1145">
        <v>0.60670000000000002</v>
      </c>
      <c r="L1145">
        <v>1.2449999999999999E-2</v>
      </c>
      <c r="M1145">
        <v>-1.4590000000000001</v>
      </c>
      <c r="N1145">
        <v>-0.20130000000000001</v>
      </c>
      <c r="O1145">
        <v>0.92610000000000003</v>
      </c>
      <c r="P1145">
        <v>30001</v>
      </c>
      <c r="Q1145">
        <v>120000</v>
      </c>
    </row>
    <row r="1146" spans="9:17" x14ac:dyDescent="0.25">
      <c r="I1146" t="s">
        <v>1690</v>
      </c>
      <c r="J1146">
        <v>-0.41270000000000001</v>
      </c>
      <c r="K1146">
        <v>0.61960000000000004</v>
      </c>
      <c r="L1146">
        <v>1.107E-2</v>
      </c>
      <c r="M1146">
        <v>-1.6759999999999999</v>
      </c>
      <c r="N1146">
        <v>-0.39119999999999999</v>
      </c>
      <c r="O1146">
        <v>0.75049999999999994</v>
      </c>
      <c r="P1146">
        <v>30001</v>
      </c>
      <c r="Q1146">
        <v>120000</v>
      </c>
    </row>
    <row r="1147" spans="9:17" x14ac:dyDescent="0.25">
      <c r="I1147" t="s">
        <v>1691</v>
      </c>
      <c r="J1147">
        <v>0.9546</v>
      </c>
      <c r="K1147">
        <v>0.57769999999999999</v>
      </c>
      <c r="L1147">
        <v>1.119E-2</v>
      </c>
      <c r="M1147">
        <v>-0.21229999999999999</v>
      </c>
      <c r="N1147">
        <v>0.96830000000000005</v>
      </c>
      <c r="O1147">
        <v>2.048</v>
      </c>
      <c r="P1147">
        <v>30001</v>
      </c>
      <c r="Q1147">
        <v>120000</v>
      </c>
    </row>
    <row r="1148" spans="9:17" x14ac:dyDescent="0.25">
      <c r="I1148" t="s">
        <v>1692</v>
      </c>
      <c r="J1148">
        <v>0.78600000000000003</v>
      </c>
      <c r="K1148">
        <v>0.69810000000000005</v>
      </c>
      <c r="L1148">
        <v>1.3939999999999999E-2</v>
      </c>
      <c r="M1148">
        <v>-0.63490000000000002</v>
      </c>
      <c r="N1148">
        <v>0.80059999999999998</v>
      </c>
      <c r="O1148">
        <v>2.1259999999999999</v>
      </c>
      <c r="P1148">
        <v>30001</v>
      </c>
      <c r="Q1148">
        <v>120000</v>
      </c>
    </row>
    <row r="1149" spans="9:17" x14ac:dyDescent="0.25">
      <c r="I1149" t="s">
        <v>1693</v>
      </c>
      <c r="J1149">
        <v>0.23280000000000001</v>
      </c>
      <c r="K1149">
        <v>0.49120000000000003</v>
      </c>
      <c r="L1149">
        <v>8.6870000000000003E-3</v>
      </c>
      <c r="M1149">
        <v>-0.81459999999999999</v>
      </c>
      <c r="N1149">
        <v>0.26200000000000001</v>
      </c>
      <c r="O1149">
        <v>1.1240000000000001</v>
      </c>
      <c r="P1149">
        <v>30001</v>
      </c>
      <c r="Q1149">
        <v>120000</v>
      </c>
    </row>
    <row r="1150" spans="9:17" x14ac:dyDescent="0.25">
      <c r="I1150" t="s">
        <v>1694</v>
      </c>
      <c r="J1150">
        <v>0.48039999999999999</v>
      </c>
      <c r="K1150">
        <v>0.51070000000000004</v>
      </c>
      <c r="L1150">
        <v>9.9249999999999998E-3</v>
      </c>
      <c r="M1150">
        <v>-0.5887</v>
      </c>
      <c r="N1150">
        <v>0.50739999999999996</v>
      </c>
      <c r="O1150">
        <v>1.421</v>
      </c>
      <c r="P1150">
        <v>30001</v>
      </c>
      <c r="Q1150">
        <v>120000</v>
      </c>
    </row>
    <row r="1151" spans="9:17" x14ac:dyDescent="0.25">
      <c r="I1151" t="s">
        <v>1695</v>
      </c>
      <c r="J1151">
        <v>0.52410000000000001</v>
      </c>
      <c r="K1151">
        <v>0.60550000000000004</v>
      </c>
      <c r="L1151">
        <v>1.055E-2</v>
      </c>
      <c r="M1151">
        <v>-0.70309999999999995</v>
      </c>
      <c r="N1151">
        <v>0.53459999999999996</v>
      </c>
      <c r="O1151">
        <v>1.708</v>
      </c>
      <c r="P1151">
        <v>30001</v>
      </c>
      <c r="Q1151">
        <v>120000</v>
      </c>
    </row>
    <row r="1152" spans="9:17" x14ac:dyDescent="0.25">
      <c r="I1152" t="s">
        <v>1696</v>
      </c>
      <c r="J1152">
        <v>0.33189999999999997</v>
      </c>
      <c r="K1152">
        <v>0.54869999999999997</v>
      </c>
      <c r="L1152">
        <v>9.8029999999999992E-3</v>
      </c>
      <c r="M1152">
        <v>-0.80700000000000005</v>
      </c>
      <c r="N1152">
        <v>0.3543</v>
      </c>
      <c r="O1152">
        <v>1.3560000000000001</v>
      </c>
      <c r="P1152">
        <v>30001</v>
      </c>
      <c r="Q1152">
        <v>120000</v>
      </c>
    </row>
    <row r="1153" spans="9:17" x14ac:dyDescent="0.25">
      <c r="I1153" t="s">
        <v>1697</v>
      </c>
      <c r="J1153">
        <v>0.55900000000000005</v>
      </c>
      <c r="K1153">
        <v>0.55249999999999999</v>
      </c>
      <c r="L1153">
        <v>1.018E-2</v>
      </c>
      <c r="M1153">
        <v>-0.5806</v>
      </c>
      <c r="N1153">
        <v>0.57809999999999995</v>
      </c>
      <c r="O1153">
        <v>1.5960000000000001</v>
      </c>
      <c r="P1153">
        <v>30001</v>
      </c>
      <c r="Q1153">
        <v>120000</v>
      </c>
    </row>
    <row r="1154" spans="9:17" x14ac:dyDescent="0.25">
      <c r="I1154" t="s">
        <v>1698</v>
      </c>
      <c r="J1154">
        <v>0.94389999999999996</v>
      </c>
      <c r="K1154">
        <v>0.60399999999999998</v>
      </c>
      <c r="L1154">
        <v>1.1560000000000001E-2</v>
      </c>
      <c r="M1154">
        <v>-0.30099999999999999</v>
      </c>
      <c r="N1154">
        <v>0.96319999999999995</v>
      </c>
      <c r="O1154">
        <v>2.0779999999999998</v>
      </c>
      <c r="P1154">
        <v>30001</v>
      </c>
      <c r="Q1154">
        <v>120000</v>
      </c>
    </row>
    <row r="1155" spans="9:17" x14ac:dyDescent="0.25">
      <c r="I1155" t="s">
        <v>1699</v>
      </c>
      <c r="J1155">
        <v>1.147</v>
      </c>
      <c r="K1155">
        <v>0.61339999999999995</v>
      </c>
      <c r="L1155">
        <v>1.123E-2</v>
      </c>
      <c r="M1155">
        <v>-0.10199999999999999</v>
      </c>
      <c r="N1155">
        <v>1.163</v>
      </c>
      <c r="O1155">
        <v>2.3149999999999999</v>
      </c>
      <c r="P1155">
        <v>30001</v>
      </c>
      <c r="Q1155">
        <v>120000</v>
      </c>
    </row>
    <row r="1156" spans="9:17" x14ac:dyDescent="0.25">
      <c r="I1156" t="s">
        <v>1700</v>
      </c>
      <c r="J1156">
        <v>0.81969999999999998</v>
      </c>
      <c r="K1156">
        <v>0.61499999999999999</v>
      </c>
      <c r="L1156">
        <v>1.093E-2</v>
      </c>
      <c r="M1156">
        <v>-0.45939999999999998</v>
      </c>
      <c r="N1156">
        <v>0.84630000000000005</v>
      </c>
      <c r="O1156">
        <v>1.968</v>
      </c>
      <c r="P1156">
        <v>30001</v>
      </c>
      <c r="Q1156">
        <v>120000</v>
      </c>
    </row>
    <row r="1157" spans="9:17" x14ac:dyDescent="0.25">
      <c r="I1157" t="s">
        <v>1701</v>
      </c>
      <c r="J1157">
        <v>1.262</v>
      </c>
      <c r="K1157">
        <v>0.73089999999999999</v>
      </c>
      <c r="L1157">
        <v>1.455E-2</v>
      </c>
      <c r="M1157">
        <v>-0.1948</v>
      </c>
      <c r="N1157">
        <v>1.27</v>
      </c>
      <c r="O1157">
        <v>2.6970000000000001</v>
      </c>
      <c r="P1157">
        <v>30001</v>
      </c>
      <c r="Q1157">
        <v>120000</v>
      </c>
    </row>
    <row r="1158" spans="9:17" x14ac:dyDescent="0.25">
      <c r="I1158" t="s">
        <v>1702</v>
      </c>
      <c r="J1158">
        <v>1.355</v>
      </c>
      <c r="K1158">
        <v>0.73170000000000002</v>
      </c>
      <c r="L1158">
        <v>1.43E-2</v>
      </c>
      <c r="M1158">
        <v>-0.1011</v>
      </c>
      <c r="N1158">
        <v>1.357</v>
      </c>
      <c r="O1158">
        <v>2.786</v>
      </c>
      <c r="P1158">
        <v>30001</v>
      </c>
      <c r="Q1158">
        <v>120000</v>
      </c>
    </row>
    <row r="1159" spans="9:17" x14ac:dyDescent="0.25">
      <c r="I1159" t="s">
        <v>1703</v>
      </c>
      <c r="J1159">
        <v>1.641</v>
      </c>
      <c r="K1159">
        <v>0.83009999999999995</v>
      </c>
      <c r="L1159">
        <v>1.7579999999999998E-2</v>
      </c>
      <c r="M1159">
        <v>-1.8669999999999999E-2</v>
      </c>
      <c r="N1159">
        <v>1.65</v>
      </c>
      <c r="O1159">
        <v>3.238</v>
      </c>
      <c r="P1159">
        <v>30001</v>
      </c>
      <c r="Q1159">
        <v>120000</v>
      </c>
    </row>
    <row r="1160" spans="9:17" x14ac:dyDescent="0.25">
      <c r="I1160" t="s">
        <v>1704</v>
      </c>
      <c r="J1160">
        <v>-0.23300000000000001</v>
      </c>
      <c r="K1160">
        <v>0.76919999999999999</v>
      </c>
      <c r="L1160">
        <v>1.6070000000000001E-2</v>
      </c>
      <c r="M1160">
        <v>-1.7669999999999999</v>
      </c>
      <c r="N1160">
        <v>-0.2288</v>
      </c>
      <c r="O1160">
        <v>1.2589999999999999</v>
      </c>
      <c r="P1160">
        <v>30001</v>
      </c>
      <c r="Q1160">
        <v>120000</v>
      </c>
    </row>
    <row r="1161" spans="9:17" x14ac:dyDescent="0.25">
      <c r="I1161" t="s">
        <v>1705</v>
      </c>
      <c r="J1161">
        <v>2.3969999999999998</v>
      </c>
      <c r="K1161">
        <v>1.151</v>
      </c>
      <c r="L1161">
        <v>3.1579999999999997E-2</v>
      </c>
      <c r="M1161">
        <v>0.12709999999999999</v>
      </c>
      <c r="N1161">
        <v>2.3889999999999998</v>
      </c>
      <c r="O1161">
        <v>4.681</v>
      </c>
      <c r="P1161">
        <v>30001</v>
      </c>
      <c r="Q1161">
        <v>120000</v>
      </c>
    </row>
    <row r="1162" spans="9:17" x14ac:dyDescent="0.25">
      <c r="I1162" t="s">
        <v>1706</v>
      </c>
      <c r="J1162">
        <v>1.0649999999999999</v>
      </c>
      <c r="K1162">
        <v>0.69010000000000005</v>
      </c>
      <c r="L1162">
        <v>1.2120000000000001E-2</v>
      </c>
      <c r="M1162">
        <v>-0.3548</v>
      </c>
      <c r="N1162">
        <v>1.0820000000000001</v>
      </c>
      <c r="O1162">
        <v>2.3780000000000001</v>
      </c>
      <c r="P1162">
        <v>30001</v>
      </c>
      <c r="Q1162">
        <v>120000</v>
      </c>
    </row>
    <row r="1163" spans="9:17" x14ac:dyDescent="0.25">
      <c r="I1163" t="s">
        <v>1707</v>
      </c>
      <c r="J1163">
        <v>1.62</v>
      </c>
      <c r="K1163">
        <v>0.63229999999999997</v>
      </c>
      <c r="L1163">
        <v>1.353E-2</v>
      </c>
      <c r="M1163">
        <v>0.3306</v>
      </c>
      <c r="N1163">
        <v>1.637</v>
      </c>
      <c r="O1163">
        <v>2.8130000000000002</v>
      </c>
      <c r="P1163">
        <v>30001</v>
      </c>
      <c r="Q1163">
        <v>120000</v>
      </c>
    </row>
    <row r="1164" spans="9:17" x14ac:dyDescent="0.25">
      <c r="I1164" t="s">
        <v>1708</v>
      </c>
      <c r="J1164">
        <v>1.6579999999999999</v>
      </c>
      <c r="K1164">
        <v>0.73580000000000001</v>
      </c>
      <c r="L1164">
        <v>1.7000000000000001E-2</v>
      </c>
      <c r="M1164">
        <v>0.17030000000000001</v>
      </c>
      <c r="N1164">
        <v>1.675</v>
      </c>
      <c r="O1164">
        <v>3.0750000000000002</v>
      </c>
      <c r="P1164">
        <v>30001</v>
      </c>
      <c r="Q1164">
        <v>120000</v>
      </c>
    </row>
    <row r="1165" spans="9:17" x14ac:dyDescent="0.25">
      <c r="I1165" t="s">
        <v>1709</v>
      </c>
      <c r="J1165">
        <v>1.38</v>
      </c>
      <c r="K1165">
        <v>0.86339999999999995</v>
      </c>
      <c r="L1165">
        <v>1.8370000000000001E-2</v>
      </c>
      <c r="M1165">
        <v>-0.28649999999999998</v>
      </c>
      <c r="N1165">
        <v>1.367</v>
      </c>
      <c r="O1165">
        <v>3.117</v>
      </c>
      <c r="P1165">
        <v>30001</v>
      </c>
      <c r="Q1165">
        <v>120000</v>
      </c>
    </row>
    <row r="1166" spans="9:17" x14ac:dyDescent="0.25">
      <c r="I1166" t="s">
        <v>1710</v>
      </c>
      <c r="J1166">
        <v>2.7529999999999999E-2</v>
      </c>
      <c r="K1166">
        <v>0.58979999999999999</v>
      </c>
      <c r="L1166">
        <v>1.1610000000000001E-2</v>
      </c>
      <c r="M1166">
        <v>-1.1910000000000001</v>
      </c>
      <c r="N1166">
        <v>4.6249999999999999E-2</v>
      </c>
      <c r="O1166">
        <v>1.131</v>
      </c>
      <c r="P1166">
        <v>30001</v>
      </c>
      <c r="Q1166">
        <v>120000</v>
      </c>
    </row>
    <row r="1167" spans="9:17" x14ac:dyDescent="0.25">
      <c r="I1167" t="s">
        <v>1711</v>
      </c>
      <c r="J1167">
        <v>-0.33800000000000002</v>
      </c>
      <c r="K1167">
        <v>0.38269999999999998</v>
      </c>
      <c r="L1167">
        <v>6.2760000000000003E-3</v>
      </c>
      <c r="M1167">
        <v>-1.167</v>
      </c>
      <c r="N1167">
        <v>-0.2974</v>
      </c>
      <c r="O1167">
        <v>0.31740000000000002</v>
      </c>
      <c r="P1167">
        <v>30001</v>
      </c>
      <c r="Q1167">
        <v>120000</v>
      </c>
    </row>
    <row r="1168" spans="9:17" x14ac:dyDescent="0.25">
      <c r="I1168" t="s">
        <v>1712</v>
      </c>
      <c r="J1168">
        <v>0.1545</v>
      </c>
      <c r="K1168">
        <v>0.3518</v>
      </c>
      <c r="L1168">
        <v>3.869E-3</v>
      </c>
      <c r="M1168">
        <v>-0.50839999999999996</v>
      </c>
      <c r="N1168">
        <v>0.1268</v>
      </c>
      <c r="O1168">
        <v>0.91400000000000003</v>
      </c>
      <c r="P1168">
        <v>30001</v>
      </c>
      <c r="Q1168">
        <v>120000</v>
      </c>
    </row>
    <row r="1169" spans="9:17" x14ac:dyDescent="0.25">
      <c r="I1169" t="s">
        <v>1713</v>
      </c>
      <c r="J1169">
        <v>-0.67620000000000002</v>
      </c>
      <c r="K1169">
        <v>0.60129999999999995</v>
      </c>
      <c r="L1169">
        <v>1.009E-2</v>
      </c>
      <c r="M1169">
        <v>-1.8759999999999999</v>
      </c>
      <c r="N1169">
        <v>-0.66849999999999998</v>
      </c>
      <c r="O1169">
        <v>0.48670000000000002</v>
      </c>
      <c r="P1169">
        <v>30001</v>
      </c>
      <c r="Q1169">
        <v>120000</v>
      </c>
    </row>
    <row r="1170" spans="9:17" x14ac:dyDescent="0.25">
      <c r="I1170" t="s">
        <v>1714</v>
      </c>
      <c r="J1170">
        <v>0.22739999999999999</v>
      </c>
      <c r="K1170">
        <v>0.49709999999999999</v>
      </c>
      <c r="L1170">
        <v>8.0309999999999999E-3</v>
      </c>
      <c r="M1170">
        <v>-0.76060000000000005</v>
      </c>
      <c r="N1170">
        <v>0.23169999999999999</v>
      </c>
      <c r="O1170">
        <v>1.1919999999999999</v>
      </c>
      <c r="P1170">
        <v>30001</v>
      </c>
      <c r="Q1170">
        <v>120000</v>
      </c>
    </row>
    <row r="1171" spans="9:17" x14ac:dyDescent="0.25">
      <c r="I1171" t="s">
        <v>1715</v>
      </c>
      <c r="J1171">
        <v>0.69189999999999996</v>
      </c>
      <c r="K1171">
        <v>0.55620000000000003</v>
      </c>
      <c r="L1171">
        <v>9.7879999999999998E-3</v>
      </c>
      <c r="M1171">
        <v>-0.42059999999999997</v>
      </c>
      <c r="N1171">
        <v>0.6966</v>
      </c>
      <c r="O1171">
        <v>1.768</v>
      </c>
      <c r="P1171">
        <v>30001</v>
      </c>
      <c r="Q1171">
        <v>120000</v>
      </c>
    </row>
    <row r="1172" spans="9:17" x14ac:dyDescent="0.25">
      <c r="I1172" t="s">
        <v>1716</v>
      </c>
      <c r="J1172">
        <v>0.69869999999999999</v>
      </c>
      <c r="K1172">
        <v>0.4577</v>
      </c>
      <c r="L1172">
        <v>7.9190000000000007E-3</v>
      </c>
      <c r="M1172">
        <v>-0.224</v>
      </c>
      <c r="N1172">
        <v>0.7056</v>
      </c>
      <c r="O1172">
        <v>1.581</v>
      </c>
      <c r="P1172">
        <v>30001</v>
      </c>
      <c r="Q1172">
        <v>120000</v>
      </c>
    </row>
    <row r="1173" spans="9:17" x14ac:dyDescent="0.25">
      <c r="I1173" t="s">
        <v>1717</v>
      </c>
      <c r="J1173">
        <v>-0.4083</v>
      </c>
      <c r="K1173">
        <v>0.51949999999999996</v>
      </c>
      <c r="L1173">
        <v>7.7980000000000002E-3</v>
      </c>
      <c r="M1173">
        <v>-1.4259999999999999</v>
      </c>
      <c r="N1173">
        <v>-0.40949999999999998</v>
      </c>
      <c r="O1173">
        <v>0.60819999999999996</v>
      </c>
      <c r="P1173">
        <v>30001</v>
      </c>
      <c r="Q1173">
        <v>120000</v>
      </c>
    </row>
    <row r="1174" spans="9:17" x14ac:dyDescent="0.25">
      <c r="I1174" t="s">
        <v>1718</v>
      </c>
      <c r="J1174">
        <v>0.46689999999999998</v>
      </c>
      <c r="K1174">
        <v>0.55459999999999998</v>
      </c>
      <c r="L1174">
        <v>9.1809999999999999E-3</v>
      </c>
      <c r="M1174">
        <v>-0.63749999999999996</v>
      </c>
      <c r="N1174">
        <v>0.4723</v>
      </c>
      <c r="O1174">
        <v>1.5429999999999999</v>
      </c>
      <c r="P1174">
        <v>30001</v>
      </c>
      <c r="Q1174">
        <v>120000</v>
      </c>
    </row>
    <row r="1175" spans="9:17" x14ac:dyDescent="0.25">
      <c r="I1175" t="s">
        <v>1719</v>
      </c>
      <c r="J1175">
        <v>0.55320000000000003</v>
      </c>
      <c r="K1175">
        <v>0.42299999999999999</v>
      </c>
      <c r="L1175">
        <v>8.4790000000000004E-3</v>
      </c>
      <c r="M1175">
        <v>-0.3004</v>
      </c>
      <c r="N1175">
        <v>0.56220000000000003</v>
      </c>
      <c r="O1175">
        <v>1.357</v>
      </c>
      <c r="P1175">
        <v>30001</v>
      </c>
      <c r="Q1175">
        <v>120000</v>
      </c>
    </row>
    <row r="1176" spans="9:17" x14ac:dyDescent="0.25">
      <c r="I1176" t="s">
        <v>1720</v>
      </c>
      <c r="J1176">
        <v>0.55730000000000002</v>
      </c>
      <c r="K1176">
        <v>0.65080000000000005</v>
      </c>
      <c r="L1176">
        <v>1.108E-2</v>
      </c>
      <c r="M1176">
        <v>-0.71450000000000002</v>
      </c>
      <c r="N1176">
        <v>0.55210000000000004</v>
      </c>
      <c r="O1176">
        <v>1.861</v>
      </c>
      <c r="P1176">
        <v>30001</v>
      </c>
      <c r="Q1176">
        <v>120000</v>
      </c>
    </row>
    <row r="1177" spans="9:17" x14ac:dyDescent="0.25">
      <c r="I1177" t="s">
        <v>1721</v>
      </c>
      <c r="J1177">
        <v>0.68640000000000001</v>
      </c>
      <c r="K1177">
        <v>0.46639999999999998</v>
      </c>
      <c r="L1177">
        <v>8.9639999999999997E-3</v>
      </c>
      <c r="M1177">
        <v>-0.26350000000000001</v>
      </c>
      <c r="N1177">
        <v>0.69650000000000001</v>
      </c>
      <c r="O1177">
        <v>1.5740000000000001</v>
      </c>
      <c r="P1177">
        <v>30001</v>
      </c>
      <c r="Q1177">
        <v>120000</v>
      </c>
    </row>
    <row r="1178" spans="9:17" x14ac:dyDescent="0.25">
      <c r="I1178" t="s">
        <v>1722</v>
      </c>
      <c r="J1178">
        <v>0.28560000000000002</v>
      </c>
      <c r="K1178">
        <v>0.56459999999999999</v>
      </c>
      <c r="L1178">
        <v>1.01E-2</v>
      </c>
      <c r="M1178">
        <v>-0.85389999999999999</v>
      </c>
      <c r="N1178">
        <v>0.29870000000000002</v>
      </c>
      <c r="O1178">
        <v>1.37</v>
      </c>
      <c r="P1178">
        <v>30001</v>
      </c>
      <c r="Q1178">
        <v>120000</v>
      </c>
    </row>
    <row r="1179" spans="9:17" x14ac:dyDescent="0.25">
      <c r="I1179" t="s">
        <v>1723</v>
      </c>
      <c r="J1179">
        <v>0.1555</v>
      </c>
      <c r="K1179">
        <v>0.505</v>
      </c>
      <c r="L1179">
        <v>8.4720000000000004E-3</v>
      </c>
      <c r="M1179">
        <v>-0.86439999999999995</v>
      </c>
      <c r="N1179">
        <v>0.16400000000000001</v>
      </c>
      <c r="O1179">
        <v>1.121</v>
      </c>
      <c r="P1179">
        <v>30001</v>
      </c>
      <c r="Q1179">
        <v>120000</v>
      </c>
    </row>
    <row r="1180" spans="9:17" x14ac:dyDescent="0.25">
      <c r="I1180" t="s">
        <v>1724</v>
      </c>
      <c r="J1180">
        <v>0.20610000000000001</v>
      </c>
      <c r="K1180">
        <v>0.65920000000000001</v>
      </c>
      <c r="L1180">
        <v>1.12E-2</v>
      </c>
      <c r="M1180">
        <v>-1.171</v>
      </c>
      <c r="N1180">
        <v>0.23200000000000001</v>
      </c>
      <c r="O1180">
        <v>1.456</v>
      </c>
      <c r="P1180">
        <v>30001</v>
      </c>
      <c r="Q1180">
        <v>120000</v>
      </c>
    </row>
    <row r="1181" spans="9:17" x14ac:dyDescent="0.25">
      <c r="I1181" t="s">
        <v>1725</v>
      </c>
      <c r="J1181">
        <v>-0.1431</v>
      </c>
      <c r="K1181">
        <v>0.51880000000000004</v>
      </c>
      <c r="L1181">
        <v>1.112E-2</v>
      </c>
      <c r="M1181">
        <v>-1.1779999999999999</v>
      </c>
      <c r="N1181">
        <v>-0.1389</v>
      </c>
      <c r="O1181">
        <v>0.87380000000000002</v>
      </c>
      <c r="P1181">
        <v>30001</v>
      </c>
      <c r="Q1181">
        <v>120000</v>
      </c>
    </row>
    <row r="1182" spans="9:17" x14ac:dyDescent="0.25">
      <c r="I1182" t="s">
        <v>1726</v>
      </c>
      <c r="J1182">
        <v>-0.33629999999999999</v>
      </c>
      <c r="K1182">
        <v>0.53359999999999996</v>
      </c>
      <c r="L1182">
        <v>9.7520000000000003E-3</v>
      </c>
      <c r="M1182">
        <v>-1.397</v>
      </c>
      <c r="N1182">
        <v>-0.3322</v>
      </c>
      <c r="O1182">
        <v>0.69540000000000002</v>
      </c>
      <c r="P1182">
        <v>30001</v>
      </c>
      <c r="Q1182">
        <v>120000</v>
      </c>
    </row>
    <row r="1183" spans="9:17" x14ac:dyDescent="0.25">
      <c r="I1183" t="s">
        <v>1727</v>
      </c>
      <c r="J1183">
        <v>1.0309999999999999</v>
      </c>
      <c r="K1183">
        <v>0.48649999999999999</v>
      </c>
      <c r="L1183">
        <v>9.8589999999999997E-3</v>
      </c>
      <c r="M1183">
        <v>7.8100000000000003E-2</v>
      </c>
      <c r="N1183">
        <v>1.0289999999999999</v>
      </c>
      <c r="O1183">
        <v>1.988</v>
      </c>
      <c r="P1183">
        <v>30001</v>
      </c>
      <c r="Q1183">
        <v>120000</v>
      </c>
    </row>
    <row r="1184" spans="9:17" x14ac:dyDescent="0.25">
      <c r="I1184" t="s">
        <v>1728</v>
      </c>
      <c r="J1184">
        <v>0.86240000000000006</v>
      </c>
      <c r="K1184">
        <v>0.62180000000000002</v>
      </c>
      <c r="L1184">
        <v>1.285E-2</v>
      </c>
      <c r="M1184">
        <v>-0.40310000000000001</v>
      </c>
      <c r="N1184">
        <v>0.86960000000000004</v>
      </c>
      <c r="O1184">
        <v>2.0659999999999998</v>
      </c>
      <c r="P1184">
        <v>30001</v>
      </c>
      <c r="Q1184">
        <v>120000</v>
      </c>
    </row>
    <row r="1185" spans="9:17" x14ac:dyDescent="0.25">
      <c r="I1185" t="s">
        <v>1729</v>
      </c>
      <c r="J1185">
        <v>0.30919999999999997</v>
      </c>
      <c r="K1185">
        <v>0.36470000000000002</v>
      </c>
      <c r="L1185">
        <v>6.9290000000000003E-3</v>
      </c>
      <c r="M1185">
        <v>-0.42099999999999999</v>
      </c>
      <c r="N1185">
        <v>0.31440000000000001</v>
      </c>
      <c r="O1185">
        <v>1.0129999999999999</v>
      </c>
      <c r="P1185">
        <v>30001</v>
      </c>
      <c r="Q1185">
        <v>120000</v>
      </c>
    </row>
    <row r="1186" spans="9:17" x14ac:dyDescent="0.25">
      <c r="I1186" t="s">
        <v>1730</v>
      </c>
      <c r="J1186">
        <v>0.55679999999999996</v>
      </c>
      <c r="K1186">
        <v>0.40300000000000002</v>
      </c>
      <c r="L1186">
        <v>8.4569999999999992E-3</v>
      </c>
      <c r="M1186">
        <v>-0.26369999999999999</v>
      </c>
      <c r="N1186">
        <v>0.56310000000000004</v>
      </c>
      <c r="O1186">
        <v>1.331</v>
      </c>
      <c r="P1186">
        <v>30001</v>
      </c>
      <c r="Q1186">
        <v>120000</v>
      </c>
    </row>
    <row r="1187" spans="9:17" x14ac:dyDescent="0.25">
      <c r="I1187" t="s">
        <v>1731</v>
      </c>
      <c r="J1187">
        <v>0.60050000000000003</v>
      </c>
      <c r="K1187">
        <v>0.51629999999999998</v>
      </c>
      <c r="L1187">
        <v>9.1579999999999995E-3</v>
      </c>
      <c r="M1187">
        <v>-0.38850000000000001</v>
      </c>
      <c r="N1187">
        <v>0.5897</v>
      </c>
      <c r="O1187">
        <v>1.6679999999999999</v>
      </c>
      <c r="P1187">
        <v>30001</v>
      </c>
      <c r="Q1187">
        <v>120000</v>
      </c>
    </row>
    <row r="1188" spans="9:17" x14ac:dyDescent="0.25">
      <c r="I1188" t="s">
        <v>1732</v>
      </c>
      <c r="J1188">
        <v>0.4083</v>
      </c>
      <c r="K1188">
        <v>0.44729999999999998</v>
      </c>
      <c r="L1188">
        <v>8.2459999999999999E-3</v>
      </c>
      <c r="M1188">
        <v>-0.49</v>
      </c>
      <c r="N1188">
        <v>0.41370000000000001</v>
      </c>
      <c r="O1188">
        <v>1.27</v>
      </c>
      <c r="P1188">
        <v>30001</v>
      </c>
      <c r="Q1188">
        <v>120000</v>
      </c>
    </row>
    <row r="1189" spans="9:17" x14ac:dyDescent="0.25">
      <c r="I1189" t="s">
        <v>1733</v>
      </c>
      <c r="J1189">
        <v>0.63539999999999996</v>
      </c>
      <c r="K1189">
        <v>0.44979999999999998</v>
      </c>
      <c r="L1189">
        <v>8.6560000000000005E-3</v>
      </c>
      <c r="M1189">
        <v>-0.24729999999999999</v>
      </c>
      <c r="N1189">
        <v>0.63339999999999996</v>
      </c>
      <c r="O1189">
        <v>1.518</v>
      </c>
      <c r="P1189">
        <v>30001</v>
      </c>
      <c r="Q1189">
        <v>120000</v>
      </c>
    </row>
    <row r="1190" spans="9:17" x14ac:dyDescent="0.25">
      <c r="I1190" t="s">
        <v>1734</v>
      </c>
      <c r="J1190">
        <v>1.02</v>
      </c>
      <c r="K1190">
        <v>0.51629999999999998</v>
      </c>
      <c r="L1190">
        <v>1.021E-2</v>
      </c>
      <c r="M1190">
        <v>-9.3240000000000007E-3</v>
      </c>
      <c r="N1190">
        <v>1.0269999999999999</v>
      </c>
      <c r="O1190">
        <v>2.0110000000000001</v>
      </c>
      <c r="P1190">
        <v>30001</v>
      </c>
      <c r="Q1190">
        <v>120000</v>
      </c>
    </row>
    <row r="1191" spans="9:17" x14ac:dyDescent="0.25">
      <c r="I1191" t="s">
        <v>1735</v>
      </c>
      <c r="J1191">
        <v>1.224</v>
      </c>
      <c r="K1191">
        <v>0.52849999999999997</v>
      </c>
      <c r="L1191">
        <v>9.7090000000000006E-3</v>
      </c>
      <c r="M1191">
        <v>0.19139999999999999</v>
      </c>
      <c r="N1191">
        <v>1.2230000000000001</v>
      </c>
      <c r="O1191">
        <v>2.2599999999999998</v>
      </c>
      <c r="P1191">
        <v>30001</v>
      </c>
      <c r="Q1191">
        <v>120000</v>
      </c>
    </row>
    <row r="1192" spans="9:17" x14ac:dyDescent="0.25">
      <c r="I1192" t="s">
        <v>1736</v>
      </c>
      <c r="J1192">
        <v>0.89610000000000001</v>
      </c>
      <c r="K1192">
        <v>0.52669999999999995</v>
      </c>
      <c r="L1192">
        <v>9.358E-3</v>
      </c>
      <c r="M1192">
        <v>-0.1585</v>
      </c>
      <c r="N1192">
        <v>0.90920000000000001</v>
      </c>
      <c r="O1192">
        <v>1.9</v>
      </c>
      <c r="P1192">
        <v>30001</v>
      </c>
      <c r="Q1192">
        <v>120000</v>
      </c>
    </row>
    <row r="1193" spans="9:17" x14ac:dyDescent="0.25">
      <c r="I1193" t="s">
        <v>1737</v>
      </c>
      <c r="J1193">
        <v>1.3380000000000001</v>
      </c>
      <c r="K1193">
        <v>0.65920000000000001</v>
      </c>
      <c r="L1193">
        <v>1.358E-2</v>
      </c>
      <c r="M1193">
        <v>5.8470000000000001E-2</v>
      </c>
      <c r="N1193">
        <v>1.3340000000000001</v>
      </c>
      <c r="O1193">
        <v>2.641</v>
      </c>
      <c r="P1193">
        <v>30001</v>
      </c>
      <c r="Q1193">
        <v>120000</v>
      </c>
    </row>
    <row r="1194" spans="9:17" x14ac:dyDescent="0.25">
      <c r="I1194" t="s">
        <v>1738</v>
      </c>
      <c r="J1194">
        <v>1.431</v>
      </c>
      <c r="K1194">
        <v>0.65990000000000004</v>
      </c>
      <c r="L1194">
        <v>1.3270000000000001E-2</v>
      </c>
      <c r="M1194">
        <v>0.13780000000000001</v>
      </c>
      <c r="N1194">
        <v>1.427</v>
      </c>
      <c r="O1194">
        <v>2.7349999999999999</v>
      </c>
      <c r="P1194">
        <v>30001</v>
      </c>
      <c r="Q1194">
        <v>120000</v>
      </c>
    </row>
    <row r="1195" spans="9:17" x14ac:dyDescent="0.25">
      <c r="I1195" t="s">
        <v>1739</v>
      </c>
      <c r="J1195">
        <v>1.718</v>
      </c>
      <c r="K1195">
        <v>0.76680000000000004</v>
      </c>
      <c r="L1195">
        <v>1.677E-2</v>
      </c>
      <c r="M1195">
        <v>0.1973</v>
      </c>
      <c r="N1195">
        <v>1.7210000000000001</v>
      </c>
      <c r="O1195">
        <v>3.22</v>
      </c>
      <c r="P1195">
        <v>30001</v>
      </c>
      <c r="Q1195">
        <v>120000</v>
      </c>
    </row>
    <row r="1196" spans="9:17" x14ac:dyDescent="0.25">
      <c r="I1196" t="s">
        <v>1740</v>
      </c>
      <c r="J1196">
        <v>-0.15659999999999999</v>
      </c>
      <c r="K1196">
        <v>0.7036</v>
      </c>
      <c r="L1196">
        <v>1.4789999999999999E-2</v>
      </c>
      <c r="M1196">
        <v>-1.534</v>
      </c>
      <c r="N1196">
        <v>-0.1648</v>
      </c>
      <c r="O1196">
        <v>1.2410000000000001</v>
      </c>
      <c r="P1196">
        <v>30001</v>
      </c>
      <c r="Q1196">
        <v>120000</v>
      </c>
    </row>
    <row r="1197" spans="9:17" x14ac:dyDescent="0.25">
      <c r="I1197" t="s">
        <v>1741</v>
      </c>
      <c r="J1197">
        <v>2.4740000000000002</v>
      </c>
      <c r="K1197">
        <v>1.1060000000000001</v>
      </c>
      <c r="L1197">
        <v>3.099E-2</v>
      </c>
      <c r="M1197">
        <v>0.32900000000000001</v>
      </c>
      <c r="N1197">
        <v>2.468</v>
      </c>
      <c r="O1197">
        <v>4.6890000000000001</v>
      </c>
      <c r="P1197">
        <v>30001</v>
      </c>
      <c r="Q1197">
        <v>120000</v>
      </c>
    </row>
    <row r="1198" spans="9:17" x14ac:dyDescent="0.25">
      <c r="I1198" t="s">
        <v>1742</v>
      </c>
      <c r="J1198">
        <v>1.141</v>
      </c>
      <c r="K1198">
        <v>0.61509999999999998</v>
      </c>
      <c r="L1198">
        <v>1.073E-2</v>
      </c>
      <c r="M1198">
        <v>-8.7900000000000006E-2</v>
      </c>
      <c r="N1198">
        <v>1.145</v>
      </c>
      <c r="O1198">
        <v>2.3359999999999999</v>
      </c>
      <c r="P1198">
        <v>30001</v>
      </c>
      <c r="Q1198">
        <v>120000</v>
      </c>
    </row>
    <row r="1199" spans="9:17" x14ac:dyDescent="0.25">
      <c r="I1199" t="s">
        <v>1743</v>
      </c>
      <c r="J1199">
        <v>1.696</v>
      </c>
      <c r="K1199">
        <v>0.54400000000000004</v>
      </c>
      <c r="L1199">
        <v>1.226E-2</v>
      </c>
      <c r="M1199">
        <v>0.62490000000000001</v>
      </c>
      <c r="N1199">
        <v>1.694</v>
      </c>
      <c r="O1199">
        <v>2.7629999999999999</v>
      </c>
      <c r="P1199">
        <v>30001</v>
      </c>
      <c r="Q1199">
        <v>120000</v>
      </c>
    </row>
    <row r="1200" spans="9:17" x14ac:dyDescent="0.25">
      <c r="I1200" t="s">
        <v>1744</v>
      </c>
      <c r="J1200">
        <v>1.734</v>
      </c>
      <c r="K1200">
        <v>0.66220000000000001</v>
      </c>
      <c r="L1200">
        <v>1.5959999999999998E-2</v>
      </c>
      <c r="M1200">
        <v>0.43190000000000001</v>
      </c>
      <c r="N1200">
        <v>1.7290000000000001</v>
      </c>
      <c r="O1200">
        <v>3.0470000000000002</v>
      </c>
      <c r="P1200">
        <v>30001</v>
      </c>
      <c r="Q1200">
        <v>120000</v>
      </c>
    </row>
    <row r="1201" spans="9:17" x14ac:dyDescent="0.25">
      <c r="I1201" t="s">
        <v>1745</v>
      </c>
      <c r="J1201">
        <v>1.456</v>
      </c>
      <c r="K1201">
        <v>0.80479999999999996</v>
      </c>
      <c r="L1201">
        <v>1.7590000000000001E-2</v>
      </c>
      <c r="M1201">
        <v>-6.7729999999999999E-2</v>
      </c>
      <c r="N1201">
        <v>1.4379999999999999</v>
      </c>
      <c r="O1201">
        <v>3.08</v>
      </c>
      <c r="P1201">
        <v>30001</v>
      </c>
      <c r="Q1201">
        <v>120000</v>
      </c>
    </row>
    <row r="1202" spans="9:17" x14ac:dyDescent="0.25">
      <c r="I1202" t="s">
        <v>1746</v>
      </c>
      <c r="J1202">
        <v>0.104</v>
      </c>
      <c r="K1202">
        <v>0.51200000000000001</v>
      </c>
      <c r="L1202">
        <v>1.055E-2</v>
      </c>
      <c r="M1202">
        <v>-0.91910000000000003</v>
      </c>
      <c r="N1202">
        <v>0.11219999999999999</v>
      </c>
      <c r="O1202">
        <v>1.079</v>
      </c>
      <c r="P1202">
        <v>30001</v>
      </c>
      <c r="Q1202">
        <v>120000</v>
      </c>
    </row>
    <row r="1203" spans="9:17" x14ac:dyDescent="0.25">
      <c r="I1203" t="s">
        <v>1747</v>
      </c>
      <c r="J1203">
        <v>0.4924</v>
      </c>
      <c r="K1203">
        <v>0.48049999999999998</v>
      </c>
      <c r="L1203">
        <v>8.0450000000000001E-3</v>
      </c>
      <c r="M1203">
        <v>-0.27839999999999998</v>
      </c>
      <c r="N1203">
        <v>0.43140000000000001</v>
      </c>
      <c r="O1203">
        <v>1.5669999999999999</v>
      </c>
      <c r="P1203">
        <v>30001</v>
      </c>
      <c r="Q1203">
        <v>120000</v>
      </c>
    </row>
    <row r="1204" spans="9:17" x14ac:dyDescent="0.25">
      <c r="I1204" t="s">
        <v>1748</v>
      </c>
      <c r="J1204">
        <v>-0.3382</v>
      </c>
      <c r="K1204">
        <v>0.5776</v>
      </c>
      <c r="L1204">
        <v>8.5419999999999992E-3</v>
      </c>
      <c r="M1204">
        <v>-1.4910000000000001</v>
      </c>
      <c r="N1204">
        <v>-0.32929999999999998</v>
      </c>
      <c r="O1204">
        <v>0.78039999999999998</v>
      </c>
      <c r="P1204">
        <v>30001</v>
      </c>
      <c r="Q1204">
        <v>120000</v>
      </c>
    </row>
    <row r="1205" spans="9:17" x14ac:dyDescent="0.25">
      <c r="I1205" t="s">
        <v>1749</v>
      </c>
      <c r="J1205">
        <v>0.56540000000000001</v>
      </c>
      <c r="K1205">
        <v>0.4345</v>
      </c>
      <c r="L1205">
        <v>4.6150000000000002E-3</v>
      </c>
      <c r="M1205">
        <v>-0.30759999999999998</v>
      </c>
      <c r="N1205">
        <v>0.57069999999999999</v>
      </c>
      <c r="O1205">
        <v>1.3979999999999999</v>
      </c>
      <c r="P1205">
        <v>30001</v>
      </c>
      <c r="Q1205">
        <v>120000</v>
      </c>
    </row>
    <row r="1206" spans="9:17" x14ac:dyDescent="0.25">
      <c r="I1206" t="s">
        <v>1750</v>
      </c>
      <c r="J1206">
        <v>1.03</v>
      </c>
      <c r="K1206">
        <v>0.53810000000000002</v>
      </c>
      <c r="L1206">
        <v>8.4430000000000009E-3</v>
      </c>
      <c r="M1206">
        <v>-3.1730000000000001E-2</v>
      </c>
      <c r="N1206">
        <v>1.034</v>
      </c>
      <c r="O1206">
        <v>2.0779999999999998</v>
      </c>
      <c r="P1206">
        <v>30001</v>
      </c>
      <c r="Q1206">
        <v>120000</v>
      </c>
    </row>
    <row r="1207" spans="9:17" x14ac:dyDescent="0.25">
      <c r="I1207" t="s">
        <v>1751</v>
      </c>
      <c r="J1207">
        <v>1.0369999999999999</v>
      </c>
      <c r="K1207">
        <v>0.38590000000000002</v>
      </c>
      <c r="L1207">
        <v>4.6480000000000002E-3</v>
      </c>
      <c r="M1207">
        <v>0.24690000000000001</v>
      </c>
      <c r="N1207">
        <v>1.046</v>
      </c>
      <c r="O1207">
        <v>1.764</v>
      </c>
      <c r="P1207">
        <v>30001</v>
      </c>
      <c r="Q1207">
        <v>120000</v>
      </c>
    </row>
    <row r="1208" spans="9:17" x14ac:dyDescent="0.25">
      <c r="I1208" t="s">
        <v>1752</v>
      </c>
      <c r="J1208">
        <v>-7.0309999999999997E-2</v>
      </c>
      <c r="K1208">
        <v>0.51590000000000003</v>
      </c>
      <c r="L1208">
        <v>6.8069999999999997E-3</v>
      </c>
      <c r="M1208">
        <v>-1.089</v>
      </c>
      <c r="N1208">
        <v>-6.7070000000000005E-2</v>
      </c>
      <c r="O1208">
        <v>0.93600000000000005</v>
      </c>
      <c r="P1208">
        <v>30001</v>
      </c>
      <c r="Q1208">
        <v>120000</v>
      </c>
    </row>
    <row r="1209" spans="9:17" x14ac:dyDescent="0.25">
      <c r="I1209" t="s">
        <v>1753</v>
      </c>
      <c r="J1209">
        <v>0.80489999999999995</v>
      </c>
      <c r="K1209">
        <v>0.48830000000000001</v>
      </c>
      <c r="L1209">
        <v>6.2649999999999997E-3</v>
      </c>
      <c r="M1209">
        <v>-0.17849999999999999</v>
      </c>
      <c r="N1209">
        <v>0.81279999999999997</v>
      </c>
      <c r="O1209">
        <v>1.75</v>
      </c>
      <c r="P1209">
        <v>30001</v>
      </c>
      <c r="Q1209">
        <v>120000</v>
      </c>
    </row>
    <row r="1210" spans="9:17" x14ac:dyDescent="0.25">
      <c r="I1210" t="s">
        <v>1754</v>
      </c>
      <c r="J1210">
        <v>0.8911</v>
      </c>
      <c r="K1210">
        <v>0.3584</v>
      </c>
      <c r="L1210">
        <v>5.3E-3</v>
      </c>
      <c r="M1210">
        <v>0.1676</v>
      </c>
      <c r="N1210">
        <v>0.89549999999999996</v>
      </c>
      <c r="O1210">
        <v>1.581</v>
      </c>
      <c r="P1210">
        <v>30001</v>
      </c>
      <c r="Q1210">
        <v>120000</v>
      </c>
    </row>
    <row r="1211" spans="9:17" x14ac:dyDescent="0.25">
      <c r="I1211" t="s">
        <v>1755</v>
      </c>
      <c r="J1211">
        <v>0.89529999999999998</v>
      </c>
      <c r="K1211">
        <v>0.61170000000000002</v>
      </c>
      <c r="L1211">
        <v>9.018E-3</v>
      </c>
      <c r="M1211">
        <v>-0.29899999999999999</v>
      </c>
      <c r="N1211">
        <v>0.88380000000000003</v>
      </c>
      <c r="O1211">
        <v>2.133</v>
      </c>
      <c r="P1211">
        <v>30001</v>
      </c>
      <c r="Q1211">
        <v>120000</v>
      </c>
    </row>
    <row r="1212" spans="9:17" x14ac:dyDescent="0.25">
      <c r="I1212" t="s">
        <v>1756</v>
      </c>
      <c r="J1212">
        <v>1.024</v>
      </c>
      <c r="K1212">
        <v>0.41860000000000003</v>
      </c>
      <c r="L1212">
        <v>6.3309999999999998E-3</v>
      </c>
      <c r="M1212">
        <v>0.16539999999999999</v>
      </c>
      <c r="N1212">
        <v>1.038</v>
      </c>
      <c r="O1212">
        <v>1.82</v>
      </c>
      <c r="P1212">
        <v>30001</v>
      </c>
      <c r="Q1212">
        <v>120000</v>
      </c>
    </row>
    <row r="1213" spans="9:17" x14ac:dyDescent="0.25">
      <c r="I1213" t="s">
        <v>1757</v>
      </c>
      <c r="J1213">
        <v>0.62360000000000004</v>
      </c>
      <c r="K1213">
        <v>0.52049999999999996</v>
      </c>
      <c r="L1213">
        <v>7.7929999999999996E-3</v>
      </c>
      <c r="M1213">
        <v>-0.4415</v>
      </c>
      <c r="N1213">
        <v>0.6351</v>
      </c>
      <c r="O1213">
        <v>1.6220000000000001</v>
      </c>
      <c r="P1213">
        <v>30001</v>
      </c>
      <c r="Q1213">
        <v>120000</v>
      </c>
    </row>
    <row r="1214" spans="9:17" x14ac:dyDescent="0.25">
      <c r="I1214" t="s">
        <v>1758</v>
      </c>
      <c r="J1214">
        <v>0.49349999999999999</v>
      </c>
      <c r="K1214">
        <v>0.43690000000000001</v>
      </c>
      <c r="L1214">
        <v>5.2030000000000002E-3</v>
      </c>
      <c r="M1214">
        <v>-0.39229999999999998</v>
      </c>
      <c r="N1214">
        <v>0.50039999999999996</v>
      </c>
      <c r="O1214">
        <v>1.3320000000000001</v>
      </c>
      <c r="P1214">
        <v>30001</v>
      </c>
      <c r="Q1214">
        <v>120000</v>
      </c>
    </row>
    <row r="1215" spans="9:17" x14ac:dyDescent="0.25">
      <c r="I1215" t="s">
        <v>1759</v>
      </c>
      <c r="J1215">
        <v>0.54410000000000003</v>
      </c>
      <c r="K1215">
        <v>0.61470000000000002</v>
      </c>
      <c r="L1215">
        <v>9.0939999999999997E-3</v>
      </c>
      <c r="M1215">
        <v>-0.74729999999999996</v>
      </c>
      <c r="N1215">
        <v>0.56850000000000001</v>
      </c>
      <c r="O1215">
        <v>1.7090000000000001</v>
      </c>
      <c r="P1215">
        <v>30001</v>
      </c>
      <c r="Q1215">
        <v>120000</v>
      </c>
    </row>
    <row r="1216" spans="9:17" x14ac:dyDescent="0.25">
      <c r="I1216" t="s">
        <v>1760</v>
      </c>
      <c r="J1216">
        <v>0.19489999999999999</v>
      </c>
      <c r="K1216">
        <v>0.46910000000000002</v>
      </c>
      <c r="L1216">
        <v>8.6049999999999998E-3</v>
      </c>
      <c r="M1216">
        <v>-0.74199999999999999</v>
      </c>
      <c r="N1216">
        <v>0.2019</v>
      </c>
      <c r="O1216">
        <v>1.101</v>
      </c>
      <c r="P1216">
        <v>30001</v>
      </c>
      <c r="Q1216">
        <v>120000</v>
      </c>
    </row>
    <row r="1217" spans="9:17" x14ac:dyDescent="0.25">
      <c r="I1217" t="s">
        <v>1761</v>
      </c>
      <c r="J1217">
        <v>1.7099999999999999E-3</v>
      </c>
      <c r="K1217">
        <v>0.48320000000000002</v>
      </c>
      <c r="L1217">
        <v>7.0000000000000001E-3</v>
      </c>
      <c r="M1217">
        <v>-0.97660000000000002</v>
      </c>
      <c r="N1217">
        <v>1.1270000000000001E-2</v>
      </c>
      <c r="O1217">
        <v>0.92800000000000005</v>
      </c>
      <c r="P1217">
        <v>30001</v>
      </c>
      <c r="Q1217">
        <v>120000</v>
      </c>
    </row>
    <row r="1218" spans="9:17" x14ac:dyDescent="0.25">
      <c r="I1218" t="s">
        <v>1762</v>
      </c>
      <c r="J1218">
        <v>1.369</v>
      </c>
      <c r="K1218">
        <v>0.45119999999999999</v>
      </c>
      <c r="L1218">
        <v>7.6839999999999999E-3</v>
      </c>
      <c r="M1218">
        <v>0.47370000000000001</v>
      </c>
      <c r="N1218">
        <v>1.371</v>
      </c>
      <c r="O1218">
        <v>2.25</v>
      </c>
      <c r="P1218">
        <v>30001</v>
      </c>
      <c r="Q1218">
        <v>120000</v>
      </c>
    </row>
    <row r="1219" spans="9:17" x14ac:dyDescent="0.25">
      <c r="I1219" t="s">
        <v>1763</v>
      </c>
      <c r="J1219">
        <v>1.2</v>
      </c>
      <c r="K1219">
        <v>0.60160000000000002</v>
      </c>
      <c r="L1219">
        <v>1.167E-2</v>
      </c>
      <c r="M1219">
        <v>-2.1329999999999998E-2</v>
      </c>
      <c r="N1219">
        <v>1.2090000000000001</v>
      </c>
      <c r="O1219">
        <v>2.3660000000000001</v>
      </c>
      <c r="P1219">
        <v>30001</v>
      </c>
      <c r="Q1219">
        <v>120000</v>
      </c>
    </row>
    <row r="1220" spans="9:17" x14ac:dyDescent="0.25">
      <c r="I1220" t="s">
        <v>1764</v>
      </c>
      <c r="J1220">
        <v>0.6472</v>
      </c>
      <c r="K1220">
        <v>0.32600000000000001</v>
      </c>
      <c r="L1220">
        <v>4.0090000000000004E-3</v>
      </c>
      <c r="M1220">
        <v>1.859E-3</v>
      </c>
      <c r="N1220">
        <v>0.64949999999999997</v>
      </c>
      <c r="O1220">
        <v>1.282</v>
      </c>
      <c r="P1220">
        <v>30001</v>
      </c>
      <c r="Q1220">
        <v>120000</v>
      </c>
    </row>
    <row r="1221" spans="9:17" x14ac:dyDescent="0.25">
      <c r="I1221" t="s">
        <v>1765</v>
      </c>
      <c r="J1221">
        <v>0.89480000000000004</v>
      </c>
      <c r="K1221">
        <v>0.3478</v>
      </c>
      <c r="L1221">
        <v>5.3610000000000003E-3</v>
      </c>
      <c r="M1221">
        <v>0.19500000000000001</v>
      </c>
      <c r="N1221">
        <v>0.8992</v>
      </c>
      <c r="O1221">
        <v>1.5680000000000001</v>
      </c>
      <c r="P1221">
        <v>30001</v>
      </c>
      <c r="Q1221">
        <v>120000</v>
      </c>
    </row>
    <row r="1222" spans="9:17" x14ac:dyDescent="0.25">
      <c r="I1222" t="s">
        <v>1766</v>
      </c>
      <c r="J1222">
        <v>0.9385</v>
      </c>
      <c r="K1222">
        <v>0.46789999999999998</v>
      </c>
      <c r="L1222">
        <v>6.1710000000000003E-3</v>
      </c>
      <c r="M1222">
        <v>4.8250000000000001E-2</v>
      </c>
      <c r="N1222">
        <v>0.92259999999999998</v>
      </c>
      <c r="O1222">
        <v>1.917</v>
      </c>
      <c r="P1222">
        <v>30001</v>
      </c>
      <c r="Q1222">
        <v>120000</v>
      </c>
    </row>
    <row r="1223" spans="9:17" x14ac:dyDescent="0.25">
      <c r="I1223" t="s">
        <v>1767</v>
      </c>
      <c r="J1223">
        <v>0.74629999999999996</v>
      </c>
      <c r="K1223">
        <v>0.39829999999999999</v>
      </c>
      <c r="L1223">
        <v>5.1110000000000001E-3</v>
      </c>
      <c r="M1223">
        <v>-5.9380000000000002E-2</v>
      </c>
      <c r="N1223">
        <v>0.75429999999999997</v>
      </c>
      <c r="O1223">
        <v>1.516</v>
      </c>
      <c r="P1223">
        <v>30001</v>
      </c>
      <c r="Q1223">
        <v>120000</v>
      </c>
    </row>
    <row r="1224" spans="9:17" x14ac:dyDescent="0.25">
      <c r="I1224" t="s">
        <v>1768</v>
      </c>
      <c r="J1224">
        <v>0.97340000000000004</v>
      </c>
      <c r="K1224">
        <v>0.39789999999999998</v>
      </c>
      <c r="L1224">
        <v>5.5999999999999999E-3</v>
      </c>
      <c r="M1224">
        <v>0.1968</v>
      </c>
      <c r="N1224">
        <v>0.97019999999999995</v>
      </c>
      <c r="O1224">
        <v>1.7709999999999999</v>
      </c>
      <c r="P1224">
        <v>30001</v>
      </c>
      <c r="Q1224">
        <v>120000</v>
      </c>
    </row>
    <row r="1225" spans="9:17" x14ac:dyDescent="0.25">
      <c r="I1225" t="s">
        <v>1769</v>
      </c>
      <c r="J1225">
        <v>1.3580000000000001</v>
      </c>
      <c r="K1225">
        <v>0.45839999999999997</v>
      </c>
      <c r="L1225">
        <v>7.1170000000000001E-3</v>
      </c>
      <c r="M1225">
        <v>0.44550000000000001</v>
      </c>
      <c r="N1225">
        <v>1.3620000000000001</v>
      </c>
      <c r="O1225">
        <v>2.2480000000000002</v>
      </c>
      <c r="P1225">
        <v>30001</v>
      </c>
      <c r="Q1225">
        <v>120000</v>
      </c>
    </row>
    <row r="1226" spans="9:17" x14ac:dyDescent="0.25">
      <c r="I1226" t="s">
        <v>1770</v>
      </c>
      <c r="J1226">
        <v>1.5620000000000001</v>
      </c>
      <c r="K1226">
        <v>0.46329999999999999</v>
      </c>
      <c r="L1226">
        <v>6.8500000000000002E-3</v>
      </c>
      <c r="M1226">
        <v>0.67900000000000005</v>
      </c>
      <c r="N1226">
        <v>1.55</v>
      </c>
      <c r="O1226">
        <v>2.496</v>
      </c>
      <c r="P1226">
        <v>30001</v>
      </c>
      <c r="Q1226">
        <v>120000</v>
      </c>
    </row>
    <row r="1227" spans="9:17" x14ac:dyDescent="0.25">
      <c r="I1227" t="s">
        <v>1771</v>
      </c>
      <c r="J1227">
        <v>1.234</v>
      </c>
      <c r="K1227">
        <v>0.45229999999999998</v>
      </c>
      <c r="L1227">
        <v>5.8219999999999999E-3</v>
      </c>
      <c r="M1227">
        <v>0.33150000000000002</v>
      </c>
      <c r="N1227">
        <v>1.2390000000000001</v>
      </c>
      <c r="O1227">
        <v>2.1160000000000001</v>
      </c>
      <c r="P1227">
        <v>30001</v>
      </c>
      <c r="Q1227">
        <v>120000</v>
      </c>
    </row>
    <row r="1228" spans="9:17" x14ac:dyDescent="0.25">
      <c r="I1228" t="s">
        <v>1772</v>
      </c>
      <c r="J1228">
        <v>1.6759999999999999</v>
      </c>
      <c r="K1228">
        <v>0.63280000000000003</v>
      </c>
      <c r="L1228">
        <v>1.201E-2</v>
      </c>
      <c r="M1228">
        <v>0.44230000000000003</v>
      </c>
      <c r="N1228">
        <v>1.6759999999999999</v>
      </c>
      <c r="O1228">
        <v>2.919</v>
      </c>
      <c r="P1228">
        <v>30001</v>
      </c>
      <c r="Q1228">
        <v>120000</v>
      </c>
    </row>
    <row r="1229" spans="9:17" x14ac:dyDescent="0.25">
      <c r="I1229" t="s">
        <v>1773</v>
      </c>
      <c r="J1229">
        <v>1.7689999999999999</v>
      </c>
      <c r="K1229">
        <v>0.63360000000000005</v>
      </c>
      <c r="L1229">
        <v>1.191E-2</v>
      </c>
      <c r="M1229">
        <v>0.5282</v>
      </c>
      <c r="N1229">
        <v>1.7669999999999999</v>
      </c>
      <c r="O1229">
        <v>3.0209999999999999</v>
      </c>
      <c r="P1229">
        <v>30001</v>
      </c>
      <c r="Q1229">
        <v>120000</v>
      </c>
    </row>
    <row r="1230" spans="9:17" x14ac:dyDescent="0.25">
      <c r="I1230" t="s">
        <v>1774</v>
      </c>
      <c r="J1230">
        <v>2.056</v>
      </c>
      <c r="K1230">
        <v>0.72650000000000003</v>
      </c>
      <c r="L1230">
        <v>1.473E-2</v>
      </c>
      <c r="M1230">
        <v>0.61519999999999997</v>
      </c>
      <c r="N1230">
        <v>2.0590000000000002</v>
      </c>
      <c r="O1230">
        <v>3.4809999999999999</v>
      </c>
      <c r="P1230">
        <v>30001</v>
      </c>
      <c r="Q1230">
        <v>120000</v>
      </c>
    </row>
    <row r="1231" spans="9:17" x14ac:dyDescent="0.25">
      <c r="I1231" t="s">
        <v>1775</v>
      </c>
      <c r="J1231">
        <v>0.18140000000000001</v>
      </c>
      <c r="K1231">
        <v>0.6734</v>
      </c>
      <c r="L1231">
        <v>1.321E-2</v>
      </c>
      <c r="M1231">
        <v>-1.139</v>
      </c>
      <c r="N1231">
        <v>0.1767</v>
      </c>
      <c r="O1231">
        <v>1.4970000000000001</v>
      </c>
      <c r="P1231">
        <v>30001</v>
      </c>
      <c r="Q1231">
        <v>120000</v>
      </c>
    </row>
    <row r="1232" spans="9:17" x14ac:dyDescent="0.25">
      <c r="I1232" t="s">
        <v>1776</v>
      </c>
      <c r="J1232">
        <v>2.8119999999999998</v>
      </c>
      <c r="K1232">
        <v>1.077</v>
      </c>
      <c r="L1232">
        <v>2.947E-2</v>
      </c>
      <c r="M1232">
        <v>0.7137</v>
      </c>
      <c r="N1232">
        <v>2.8090000000000002</v>
      </c>
      <c r="O1232">
        <v>4.9560000000000004</v>
      </c>
      <c r="P1232">
        <v>30001</v>
      </c>
      <c r="Q1232">
        <v>120000</v>
      </c>
    </row>
    <row r="1233" spans="9:17" x14ac:dyDescent="0.25">
      <c r="I1233" t="s">
        <v>1777</v>
      </c>
      <c r="J1233">
        <v>1.4790000000000001</v>
      </c>
      <c r="K1233">
        <v>0.57999999999999996</v>
      </c>
      <c r="L1233">
        <v>8.7159999999999998E-3</v>
      </c>
      <c r="M1233">
        <v>0.30659999999999998</v>
      </c>
      <c r="N1233">
        <v>1.484</v>
      </c>
      <c r="O1233">
        <v>2.5960000000000001</v>
      </c>
      <c r="P1233">
        <v>30001</v>
      </c>
      <c r="Q1233">
        <v>120000</v>
      </c>
    </row>
    <row r="1234" spans="9:17" x14ac:dyDescent="0.25">
      <c r="I1234" t="s">
        <v>1778</v>
      </c>
      <c r="J1234">
        <v>2.0339999999999998</v>
      </c>
      <c r="K1234">
        <v>0.49559999999999998</v>
      </c>
      <c r="L1234">
        <v>9.7540000000000005E-3</v>
      </c>
      <c r="M1234">
        <v>1.048</v>
      </c>
      <c r="N1234">
        <v>2.0369999999999999</v>
      </c>
      <c r="O1234">
        <v>3.0019999999999998</v>
      </c>
      <c r="P1234">
        <v>30001</v>
      </c>
      <c r="Q1234">
        <v>120000</v>
      </c>
    </row>
    <row r="1235" spans="9:17" x14ac:dyDescent="0.25">
      <c r="I1235" t="s">
        <v>1779</v>
      </c>
      <c r="J1235">
        <v>2.0720000000000001</v>
      </c>
      <c r="K1235">
        <v>0.61519999999999997</v>
      </c>
      <c r="L1235">
        <v>1.3690000000000001E-2</v>
      </c>
      <c r="M1235">
        <v>0.8538</v>
      </c>
      <c r="N1235">
        <v>2.0699999999999998</v>
      </c>
      <c r="O1235">
        <v>3.2869999999999999</v>
      </c>
      <c r="P1235">
        <v>30001</v>
      </c>
      <c r="Q1235">
        <v>120000</v>
      </c>
    </row>
    <row r="1236" spans="9:17" x14ac:dyDescent="0.25">
      <c r="I1236" t="s">
        <v>1780</v>
      </c>
      <c r="J1236">
        <v>1.794</v>
      </c>
      <c r="K1236">
        <v>0.78690000000000004</v>
      </c>
      <c r="L1236">
        <v>1.6379999999999999E-2</v>
      </c>
      <c r="M1236">
        <v>0.28299999999999997</v>
      </c>
      <c r="N1236">
        <v>1.782</v>
      </c>
      <c r="O1236">
        <v>3.383</v>
      </c>
      <c r="P1236">
        <v>30001</v>
      </c>
      <c r="Q1236">
        <v>120000</v>
      </c>
    </row>
    <row r="1237" spans="9:17" x14ac:dyDescent="0.25">
      <c r="I1237" t="s">
        <v>1781</v>
      </c>
      <c r="J1237">
        <v>0.44190000000000002</v>
      </c>
      <c r="K1237">
        <v>0.47349999999999998</v>
      </c>
      <c r="L1237">
        <v>8.2990000000000008E-3</v>
      </c>
      <c r="M1237">
        <v>-0.50439999999999996</v>
      </c>
      <c r="N1237">
        <v>0.45</v>
      </c>
      <c r="O1237">
        <v>1.351</v>
      </c>
      <c r="P1237">
        <v>30001</v>
      </c>
      <c r="Q1237">
        <v>120000</v>
      </c>
    </row>
    <row r="1238" spans="9:17" x14ac:dyDescent="0.25">
      <c r="I1238" t="s">
        <v>1782</v>
      </c>
      <c r="J1238">
        <v>-0.83069999999999999</v>
      </c>
      <c r="K1238">
        <v>0.67279999999999995</v>
      </c>
      <c r="L1238">
        <v>1.133E-2</v>
      </c>
      <c r="M1238">
        <v>-2.1930000000000001</v>
      </c>
      <c r="N1238">
        <v>-0.81440000000000001</v>
      </c>
      <c r="O1238">
        <v>0.45610000000000001</v>
      </c>
      <c r="P1238">
        <v>30001</v>
      </c>
      <c r="Q1238">
        <v>120000</v>
      </c>
    </row>
    <row r="1239" spans="9:17" x14ac:dyDescent="0.25">
      <c r="I1239" t="s">
        <v>1783</v>
      </c>
      <c r="J1239">
        <v>7.2910000000000003E-2</v>
      </c>
      <c r="K1239">
        <v>0.57730000000000004</v>
      </c>
      <c r="L1239">
        <v>9.5809999999999992E-3</v>
      </c>
      <c r="M1239">
        <v>-1.1100000000000001</v>
      </c>
      <c r="N1239">
        <v>8.8340000000000002E-2</v>
      </c>
      <c r="O1239">
        <v>1.1599999999999999</v>
      </c>
      <c r="P1239">
        <v>30001</v>
      </c>
      <c r="Q1239">
        <v>120000</v>
      </c>
    </row>
    <row r="1240" spans="9:17" x14ac:dyDescent="0.25">
      <c r="I1240" t="s">
        <v>1784</v>
      </c>
      <c r="J1240">
        <v>0.53749999999999998</v>
      </c>
      <c r="K1240">
        <v>0.62870000000000004</v>
      </c>
      <c r="L1240">
        <v>1.09E-2</v>
      </c>
      <c r="M1240">
        <v>-0.74329999999999996</v>
      </c>
      <c r="N1240">
        <v>0.5544</v>
      </c>
      <c r="O1240">
        <v>1.7390000000000001</v>
      </c>
      <c r="P1240">
        <v>30001</v>
      </c>
      <c r="Q1240">
        <v>120000</v>
      </c>
    </row>
    <row r="1241" spans="9:17" x14ac:dyDescent="0.25">
      <c r="I1241" t="s">
        <v>1785</v>
      </c>
      <c r="J1241">
        <v>0.54420000000000002</v>
      </c>
      <c r="K1241">
        <v>0.54159999999999997</v>
      </c>
      <c r="L1241">
        <v>9.3159999999999996E-3</v>
      </c>
      <c r="M1241">
        <v>-0.5806</v>
      </c>
      <c r="N1241">
        <v>0.56679999999999997</v>
      </c>
      <c r="O1241">
        <v>1.5469999999999999</v>
      </c>
      <c r="P1241">
        <v>30001</v>
      </c>
      <c r="Q1241">
        <v>120000</v>
      </c>
    </row>
    <row r="1242" spans="9:17" x14ac:dyDescent="0.25">
      <c r="I1242" t="s">
        <v>1786</v>
      </c>
      <c r="J1242">
        <v>-0.56269999999999998</v>
      </c>
      <c r="K1242">
        <v>0.60470000000000002</v>
      </c>
      <c r="L1242">
        <v>9.3860000000000002E-3</v>
      </c>
      <c r="M1242">
        <v>-1.7809999999999999</v>
      </c>
      <c r="N1242">
        <v>-0.55169999999999997</v>
      </c>
      <c r="O1242">
        <v>0.59770000000000001</v>
      </c>
      <c r="P1242">
        <v>30001</v>
      </c>
      <c r="Q1242">
        <v>120000</v>
      </c>
    </row>
    <row r="1243" spans="9:17" x14ac:dyDescent="0.25">
      <c r="I1243" t="s">
        <v>1787</v>
      </c>
      <c r="J1243">
        <v>0.31240000000000001</v>
      </c>
      <c r="K1243">
        <v>0.626</v>
      </c>
      <c r="L1243">
        <v>1.048E-2</v>
      </c>
      <c r="M1243">
        <v>-0.96399999999999997</v>
      </c>
      <c r="N1243">
        <v>0.3322</v>
      </c>
      <c r="O1243">
        <v>1.5029999999999999</v>
      </c>
      <c r="P1243">
        <v>30001</v>
      </c>
      <c r="Q1243">
        <v>120000</v>
      </c>
    </row>
    <row r="1244" spans="9:17" x14ac:dyDescent="0.25">
      <c r="I1244" t="s">
        <v>1788</v>
      </c>
      <c r="J1244">
        <v>0.3987</v>
      </c>
      <c r="K1244">
        <v>0.51539999999999997</v>
      </c>
      <c r="L1244">
        <v>9.946E-3</v>
      </c>
      <c r="M1244">
        <v>-0.68110000000000004</v>
      </c>
      <c r="N1244">
        <v>0.4229</v>
      </c>
      <c r="O1244">
        <v>1.345</v>
      </c>
      <c r="P1244">
        <v>30001</v>
      </c>
      <c r="Q1244">
        <v>120000</v>
      </c>
    </row>
    <row r="1245" spans="9:17" x14ac:dyDescent="0.25">
      <c r="I1245" t="s">
        <v>1789</v>
      </c>
      <c r="J1245">
        <v>0.40279999999999999</v>
      </c>
      <c r="K1245">
        <v>0.7097</v>
      </c>
      <c r="L1245">
        <v>1.2149999999999999E-2</v>
      </c>
      <c r="M1245">
        <v>-1.018</v>
      </c>
      <c r="N1245">
        <v>0.40849999999999997</v>
      </c>
      <c r="O1245">
        <v>1.8029999999999999</v>
      </c>
      <c r="P1245">
        <v>30001</v>
      </c>
      <c r="Q1245">
        <v>120000</v>
      </c>
    </row>
    <row r="1246" spans="9:17" x14ac:dyDescent="0.25">
      <c r="I1246" t="s">
        <v>1790</v>
      </c>
      <c r="J1246">
        <v>0.53200000000000003</v>
      </c>
      <c r="K1246">
        <v>0.54700000000000004</v>
      </c>
      <c r="L1246">
        <v>1.0200000000000001E-2</v>
      </c>
      <c r="M1246">
        <v>-0.60719999999999996</v>
      </c>
      <c r="N1246">
        <v>0.55530000000000002</v>
      </c>
      <c r="O1246">
        <v>1.5409999999999999</v>
      </c>
      <c r="P1246">
        <v>30001</v>
      </c>
      <c r="Q1246">
        <v>120000</v>
      </c>
    </row>
    <row r="1247" spans="9:17" x14ac:dyDescent="0.25">
      <c r="I1247" t="s">
        <v>1791</v>
      </c>
      <c r="J1247">
        <v>0.13120000000000001</v>
      </c>
      <c r="K1247">
        <v>0.63649999999999995</v>
      </c>
      <c r="L1247">
        <v>1.132E-2</v>
      </c>
      <c r="M1247">
        <v>-1.1739999999999999</v>
      </c>
      <c r="N1247">
        <v>0.15479999999999999</v>
      </c>
      <c r="O1247">
        <v>1.331</v>
      </c>
      <c r="P1247">
        <v>30001</v>
      </c>
      <c r="Q1247">
        <v>120000</v>
      </c>
    </row>
    <row r="1248" spans="9:17" x14ac:dyDescent="0.25">
      <c r="I1248" t="s">
        <v>1792</v>
      </c>
      <c r="J1248">
        <v>1.0740000000000001E-3</v>
      </c>
      <c r="K1248">
        <v>0.58579999999999999</v>
      </c>
      <c r="L1248">
        <v>9.9310000000000006E-3</v>
      </c>
      <c r="M1248">
        <v>-1.2090000000000001</v>
      </c>
      <c r="N1248">
        <v>2.4E-2</v>
      </c>
      <c r="O1248">
        <v>1.085</v>
      </c>
      <c r="P1248">
        <v>30001</v>
      </c>
      <c r="Q1248">
        <v>120000</v>
      </c>
    </row>
    <row r="1249" spans="9:17" x14ac:dyDescent="0.25">
      <c r="I1249" t="s">
        <v>1793</v>
      </c>
      <c r="J1249">
        <v>5.1639999999999998E-2</v>
      </c>
      <c r="K1249">
        <v>0.71709999999999996</v>
      </c>
      <c r="L1249">
        <v>1.221E-2</v>
      </c>
      <c r="M1249">
        <v>-1.425</v>
      </c>
      <c r="N1249">
        <v>8.1290000000000001E-2</v>
      </c>
      <c r="O1249">
        <v>1.397</v>
      </c>
      <c r="P1249">
        <v>30001</v>
      </c>
      <c r="Q1249">
        <v>120000</v>
      </c>
    </row>
    <row r="1250" spans="9:17" x14ac:dyDescent="0.25">
      <c r="I1250" t="s">
        <v>1794</v>
      </c>
      <c r="J1250">
        <v>-0.29759999999999998</v>
      </c>
      <c r="K1250">
        <v>0.59660000000000002</v>
      </c>
      <c r="L1250">
        <v>1.2359999999999999E-2</v>
      </c>
      <c r="M1250">
        <v>-1.512</v>
      </c>
      <c r="N1250">
        <v>-0.27779999999999999</v>
      </c>
      <c r="O1250">
        <v>0.82499999999999996</v>
      </c>
      <c r="P1250">
        <v>30001</v>
      </c>
      <c r="Q1250">
        <v>120000</v>
      </c>
    </row>
    <row r="1251" spans="9:17" x14ac:dyDescent="0.25">
      <c r="I1251" t="s">
        <v>1795</v>
      </c>
      <c r="J1251">
        <v>-0.49070000000000003</v>
      </c>
      <c r="K1251">
        <v>0.60840000000000005</v>
      </c>
      <c r="L1251">
        <v>1.106E-2</v>
      </c>
      <c r="M1251">
        <v>-1.736</v>
      </c>
      <c r="N1251">
        <v>-0.47199999999999998</v>
      </c>
      <c r="O1251">
        <v>0.65369999999999995</v>
      </c>
      <c r="P1251">
        <v>30001</v>
      </c>
      <c r="Q1251">
        <v>120000</v>
      </c>
    </row>
    <row r="1252" spans="9:17" x14ac:dyDescent="0.25">
      <c r="I1252" t="s">
        <v>1796</v>
      </c>
      <c r="J1252">
        <v>0.87660000000000005</v>
      </c>
      <c r="K1252">
        <v>0.56869999999999998</v>
      </c>
      <c r="L1252">
        <v>1.1220000000000001E-2</v>
      </c>
      <c r="M1252">
        <v>-0.27679999999999999</v>
      </c>
      <c r="N1252">
        <v>0.8891</v>
      </c>
      <c r="O1252">
        <v>1.956</v>
      </c>
      <c r="P1252">
        <v>30001</v>
      </c>
      <c r="Q1252">
        <v>120000</v>
      </c>
    </row>
    <row r="1253" spans="9:17" x14ac:dyDescent="0.25">
      <c r="I1253" t="s">
        <v>1797</v>
      </c>
      <c r="J1253">
        <v>0.70789999999999997</v>
      </c>
      <c r="K1253">
        <v>0.68959999999999999</v>
      </c>
      <c r="L1253">
        <v>1.3939999999999999E-2</v>
      </c>
      <c r="M1253">
        <v>-0.70889999999999997</v>
      </c>
      <c r="N1253">
        <v>0.72499999999999998</v>
      </c>
      <c r="O1253">
        <v>2.0289999999999999</v>
      </c>
      <c r="P1253">
        <v>30001</v>
      </c>
      <c r="Q1253">
        <v>120000</v>
      </c>
    </row>
    <row r="1254" spans="9:17" x14ac:dyDescent="0.25">
      <c r="I1254" t="s">
        <v>1798</v>
      </c>
      <c r="J1254">
        <v>0.15479999999999999</v>
      </c>
      <c r="K1254">
        <v>0.47449999999999998</v>
      </c>
      <c r="L1254">
        <v>8.7119999999999993E-3</v>
      </c>
      <c r="M1254">
        <v>-0.83520000000000005</v>
      </c>
      <c r="N1254">
        <v>0.1804</v>
      </c>
      <c r="O1254">
        <v>1.018</v>
      </c>
      <c r="P1254">
        <v>30001</v>
      </c>
      <c r="Q1254">
        <v>120000</v>
      </c>
    </row>
    <row r="1255" spans="9:17" x14ac:dyDescent="0.25">
      <c r="I1255" t="s">
        <v>1799</v>
      </c>
      <c r="J1255">
        <v>0.40229999999999999</v>
      </c>
      <c r="K1255">
        <v>0.50039999999999996</v>
      </c>
      <c r="L1255">
        <v>9.9950000000000004E-3</v>
      </c>
      <c r="M1255">
        <v>-0.64410000000000001</v>
      </c>
      <c r="N1255">
        <v>0.42580000000000001</v>
      </c>
      <c r="O1255">
        <v>1.3140000000000001</v>
      </c>
      <c r="P1255">
        <v>30001</v>
      </c>
      <c r="Q1255">
        <v>120000</v>
      </c>
    </row>
    <row r="1256" spans="9:17" x14ac:dyDescent="0.25">
      <c r="I1256" t="s">
        <v>1800</v>
      </c>
      <c r="J1256">
        <v>0.44600000000000001</v>
      </c>
      <c r="K1256">
        <v>0.59079999999999999</v>
      </c>
      <c r="L1256">
        <v>1.056E-2</v>
      </c>
      <c r="M1256">
        <v>-0.73270000000000002</v>
      </c>
      <c r="N1256">
        <v>0.4521</v>
      </c>
      <c r="O1256">
        <v>1.607</v>
      </c>
      <c r="P1256">
        <v>30001</v>
      </c>
      <c r="Q1256">
        <v>120000</v>
      </c>
    </row>
    <row r="1257" spans="9:17" x14ac:dyDescent="0.25">
      <c r="I1257" t="s">
        <v>1801</v>
      </c>
      <c r="J1257">
        <v>0.25380000000000003</v>
      </c>
      <c r="K1257">
        <v>0.53610000000000002</v>
      </c>
      <c r="L1257">
        <v>9.7920000000000004E-3</v>
      </c>
      <c r="M1257">
        <v>-0.85729999999999995</v>
      </c>
      <c r="N1257">
        <v>0.27389999999999998</v>
      </c>
      <c r="O1257">
        <v>1.2549999999999999</v>
      </c>
      <c r="P1257">
        <v>30001</v>
      </c>
      <c r="Q1257">
        <v>120000</v>
      </c>
    </row>
    <row r="1258" spans="9:17" x14ac:dyDescent="0.25">
      <c r="I1258" t="s">
        <v>1802</v>
      </c>
      <c r="J1258">
        <v>0.48099999999999998</v>
      </c>
      <c r="K1258">
        <v>0.53920000000000001</v>
      </c>
      <c r="L1258">
        <v>1.021E-2</v>
      </c>
      <c r="M1258">
        <v>-0.61980000000000002</v>
      </c>
      <c r="N1258">
        <v>0.49740000000000001</v>
      </c>
      <c r="O1258">
        <v>1.5029999999999999</v>
      </c>
      <c r="P1258">
        <v>30001</v>
      </c>
      <c r="Q1258">
        <v>120000</v>
      </c>
    </row>
    <row r="1259" spans="9:17" x14ac:dyDescent="0.25">
      <c r="I1259" t="s">
        <v>1803</v>
      </c>
      <c r="J1259">
        <v>0.8659</v>
      </c>
      <c r="K1259">
        <v>0.59189999999999998</v>
      </c>
      <c r="L1259">
        <v>1.155E-2</v>
      </c>
      <c r="M1259">
        <v>-0.34499999999999997</v>
      </c>
      <c r="N1259">
        <v>0.88490000000000002</v>
      </c>
      <c r="O1259">
        <v>1.9710000000000001</v>
      </c>
      <c r="P1259">
        <v>30001</v>
      </c>
      <c r="Q1259">
        <v>120000</v>
      </c>
    </row>
    <row r="1260" spans="9:17" x14ac:dyDescent="0.25">
      <c r="I1260" t="s">
        <v>1804</v>
      </c>
      <c r="J1260">
        <v>1.069</v>
      </c>
      <c r="K1260">
        <v>0.60580000000000001</v>
      </c>
      <c r="L1260">
        <v>1.123E-2</v>
      </c>
      <c r="M1260">
        <v>-0.15920000000000001</v>
      </c>
      <c r="N1260">
        <v>1.083</v>
      </c>
      <c r="O1260">
        <v>2.226</v>
      </c>
      <c r="P1260">
        <v>30001</v>
      </c>
      <c r="Q1260">
        <v>120000</v>
      </c>
    </row>
    <row r="1261" spans="9:17" x14ac:dyDescent="0.25">
      <c r="I1261" t="s">
        <v>1805</v>
      </c>
      <c r="J1261">
        <v>0.74170000000000003</v>
      </c>
      <c r="K1261">
        <v>0.60409999999999997</v>
      </c>
      <c r="L1261">
        <v>1.091E-2</v>
      </c>
      <c r="M1261">
        <v>-0.5141</v>
      </c>
      <c r="N1261">
        <v>0.76929999999999998</v>
      </c>
      <c r="O1261">
        <v>1.861</v>
      </c>
      <c r="P1261">
        <v>30001</v>
      </c>
      <c r="Q1261">
        <v>120000</v>
      </c>
    </row>
    <row r="1262" spans="9:17" x14ac:dyDescent="0.25">
      <c r="I1262" t="s">
        <v>1806</v>
      </c>
      <c r="J1262">
        <v>1.1839999999999999</v>
      </c>
      <c r="K1262">
        <v>0.72519999999999996</v>
      </c>
      <c r="L1262">
        <v>1.472E-2</v>
      </c>
      <c r="M1262">
        <v>-0.26500000000000001</v>
      </c>
      <c r="N1262">
        <v>1.1930000000000001</v>
      </c>
      <c r="O1262">
        <v>2.593</v>
      </c>
      <c r="P1262">
        <v>30001</v>
      </c>
      <c r="Q1262">
        <v>120000</v>
      </c>
    </row>
    <row r="1263" spans="9:17" x14ac:dyDescent="0.25">
      <c r="I1263" t="s">
        <v>1807</v>
      </c>
      <c r="J1263">
        <v>1.2769999999999999</v>
      </c>
      <c r="K1263">
        <v>0.72519999999999996</v>
      </c>
      <c r="L1263">
        <v>1.4409999999999999E-2</v>
      </c>
      <c r="M1263">
        <v>-0.17169999999999999</v>
      </c>
      <c r="N1263">
        <v>1.2829999999999999</v>
      </c>
      <c r="O1263">
        <v>2.6880000000000002</v>
      </c>
      <c r="P1263">
        <v>30001</v>
      </c>
      <c r="Q1263">
        <v>120000</v>
      </c>
    </row>
    <row r="1264" spans="9:17" x14ac:dyDescent="0.25">
      <c r="I1264" t="s">
        <v>1808</v>
      </c>
      <c r="J1264">
        <v>1.5629999999999999</v>
      </c>
      <c r="K1264">
        <v>0.81889999999999996</v>
      </c>
      <c r="L1264">
        <v>1.7590000000000001E-2</v>
      </c>
      <c r="M1264">
        <v>-6.8779999999999994E-2</v>
      </c>
      <c r="N1264">
        <v>1.571</v>
      </c>
      <c r="O1264">
        <v>3.1669999999999998</v>
      </c>
      <c r="P1264">
        <v>30001</v>
      </c>
      <c r="Q1264">
        <v>120000</v>
      </c>
    </row>
    <row r="1265" spans="9:17" x14ac:dyDescent="0.25">
      <c r="I1265" t="s">
        <v>1809</v>
      </c>
      <c r="J1265">
        <v>-0.311</v>
      </c>
      <c r="K1265">
        <v>0.76290000000000002</v>
      </c>
      <c r="L1265">
        <v>1.5900000000000001E-2</v>
      </c>
      <c r="M1265">
        <v>-1.833</v>
      </c>
      <c r="N1265">
        <v>-0.30830000000000002</v>
      </c>
      <c r="O1265">
        <v>1.169</v>
      </c>
      <c r="P1265">
        <v>30001</v>
      </c>
      <c r="Q1265">
        <v>120000</v>
      </c>
    </row>
    <row r="1266" spans="9:17" x14ac:dyDescent="0.25">
      <c r="I1266" t="s">
        <v>1810</v>
      </c>
      <c r="J1266">
        <v>2.319</v>
      </c>
      <c r="K1266">
        <v>1.1459999999999999</v>
      </c>
      <c r="L1266">
        <v>3.1519999999999999E-2</v>
      </c>
      <c r="M1266">
        <v>9.7250000000000003E-2</v>
      </c>
      <c r="N1266">
        <v>2.3159999999999998</v>
      </c>
      <c r="O1266">
        <v>4.5919999999999996</v>
      </c>
      <c r="P1266">
        <v>30001</v>
      </c>
      <c r="Q1266">
        <v>120000</v>
      </c>
    </row>
    <row r="1267" spans="9:17" x14ac:dyDescent="0.25">
      <c r="I1267" t="s">
        <v>1811</v>
      </c>
      <c r="J1267">
        <v>0.9869</v>
      </c>
      <c r="K1267">
        <v>0.68169999999999997</v>
      </c>
      <c r="L1267">
        <v>1.201E-2</v>
      </c>
      <c r="M1267">
        <v>-0.40500000000000003</v>
      </c>
      <c r="N1267">
        <v>0.99890000000000001</v>
      </c>
      <c r="O1267">
        <v>2.2839999999999998</v>
      </c>
      <c r="P1267">
        <v>30001</v>
      </c>
      <c r="Q1267">
        <v>120000</v>
      </c>
    </row>
    <row r="1268" spans="9:17" x14ac:dyDescent="0.25">
      <c r="I1268" t="s">
        <v>1812</v>
      </c>
      <c r="J1268">
        <v>1.542</v>
      </c>
      <c r="K1268">
        <v>0.61980000000000002</v>
      </c>
      <c r="L1268">
        <v>1.34E-2</v>
      </c>
      <c r="M1268">
        <v>0.2969</v>
      </c>
      <c r="N1268">
        <v>1.5569999999999999</v>
      </c>
      <c r="O1268">
        <v>2.7170000000000001</v>
      </c>
      <c r="P1268">
        <v>30001</v>
      </c>
      <c r="Q1268">
        <v>120000</v>
      </c>
    </row>
    <row r="1269" spans="9:17" x14ac:dyDescent="0.25">
      <c r="I1269" t="s">
        <v>1813</v>
      </c>
      <c r="J1269">
        <v>1.58</v>
      </c>
      <c r="K1269">
        <v>0.72570000000000001</v>
      </c>
      <c r="L1269">
        <v>1.687E-2</v>
      </c>
      <c r="M1269">
        <v>0.12939999999999999</v>
      </c>
      <c r="N1269">
        <v>1.5920000000000001</v>
      </c>
      <c r="O1269">
        <v>2.9860000000000002</v>
      </c>
      <c r="P1269">
        <v>30001</v>
      </c>
      <c r="Q1269">
        <v>120000</v>
      </c>
    </row>
    <row r="1270" spans="9:17" x14ac:dyDescent="0.25">
      <c r="I1270" t="s">
        <v>1814</v>
      </c>
      <c r="J1270">
        <v>1.302</v>
      </c>
      <c r="K1270">
        <v>0.85440000000000005</v>
      </c>
      <c r="L1270">
        <v>1.8370000000000001E-2</v>
      </c>
      <c r="M1270">
        <v>-0.34939999999999999</v>
      </c>
      <c r="N1270">
        <v>1.2889999999999999</v>
      </c>
      <c r="O1270">
        <v>3.0030000000000001</v>
      </c>
      <c r="P1270">
        <v>30001</v>
      </c>
      <c r="Q1270">
        <v>120000</v>
      </c>
    </row>
    <row r="1271" spans="9:17" x14ac:dyDescent="0.25">
      <c r="I1271" t="s">
        <v>1815</v>
      </c>
      <c r="J1271">
        <v>-5.0509999999999999E-2</v>
      </c>
      <c r="K1271">
        <v>0.58440000000000003</v>
      </c>
      <c r="L1271">
        <v>1.1650000000000001E-2</v>
      </c>
      <c r="M1271">
        <v>-1.262</v>
      </c>
      <c r="N1271">
        <v>-3.0450000000000001E-2</v>
      </c>
      <c r="O1271">
        <v>1.0429999999999999</v>
      </c>
      <c r="P1271">
        <v>30001</v>
      </c>
      <c r="Q1271">
        <v>120000</v>
      </c>
    </row>
    <row r="1272" spans="9:17" x14ac:dyDescent="0.25">
      <c r="I1272" t="s">
        <v>1816</v>
      </c>
      <c r="J1272">
        <v>0.90359999999999996</v>
      </c>
      <c r="K1272">
        <v>0.56379999999999997</v>
      </c>
      <c r="L1272">
        <v>7.5069999999999998E-3</v>
      </c>
      <c r="M1272">
        <v>-0.1646</v>
      </c>
      <c r="N1272">
        <v>0.88949999999999996</v>
      </c>
      <c r="O1272">
        <v>2.0470000000000002</v>
      </c>
      <c r="P1272">
        <v>30001</v>
      </c>
      <c r="Q1272">
        <v>120000</v>
      </c>
    </row>
    <row r="1273" spans="9:17" x14ac:dyDescent="0.25">
      <c r="I1273" t="s">
        <v>1817</v>
      </c>
      <c r="J1273">
        <v>1.3680000000000001</v>
      </c>
      <c r="K1273">
        <v>0.34160000000000001</v>
      </c>
      <c r="L1273">
        <v>3.9589999999999998E-3</v>
      </c>
      <c r="M1273">
        <v>0.63239999999999996</v>
      </c>
      <c r="N1273">
        <v>1.389</v>
      </c>
      <c r="O1273">
        <v>1.9870000000000001</v>
      </c>
      <c r="P1273">
        <v>30001</v>
      </c>
      <c r="Q1273">
        <v>120000</v>
      </c>
    </row>
    <row r="1274" spans="9:17" x14ac:dyDescent="0.25">
      <c r="I1274" t="s">
        <v>1818</v>
      </c>
      <c r="J1274">
        <v>1.375</v>
      </c>
      <c r="K1274">
        <v>0.57199999999999995</v>
      </c>
      <c r="L1274">
        <v>8.4720000000000004E-3</v>
      </c>
      <c r="M1274">
        <v>0.28539999999999999</v>
      </c>
      <c r="N1274">
        <v>1.3640000000000001</v>
      </c>
      <c r="O1274">
        <v>2.532</v>
      </c>
      <c r="P1274">
        <v>30001</v>
      </c>
      <c r="Q1274">
        <v>120000</v>
      </c>
    </row>
    <row r="1275" spans="9:17" x14ac:dyDescent="0.25">
      <c r="I1275" t="s">
        <v>1819</v>
      </c>
      <c r="J1275">
        <v>0.26790000000000003</v>
      </c>
      <c r="K1275">
        <v>0.55279999999999996</v>
      </c>
      <c r="L1275">
        <v>6.992E-3</v>
      </c>
      <c r="M1275">
        <v>-0.81769999999999998</v>
      </c>
      <c r="N1275">
        <v>0.26569999999999999</v>
      </c>
      <c r="O1275">
        <v>1.361</v>
      </c>
      <c r="P1275">
        <v>30001</v>
      </c>
      <c r="Q1275">
        <v>120000</v>
      </c>
    </row>
    <row r="1276" spans="9:17" x14ac:dyDescent="0.25">
      <c r="I1276" t="s">
        <v>1820</v>
      </c>
      <c r="J1276">
        <v>1.143</v>
      </c>
      <c r="K1276">
        <v>0.67510000000000003</v>
      </c>
      <c r="L1276">
        <v>9.8740000000000008E-3</v>
      </c>
      <c r="M1276">
        <v>-0.18160000000000001</v>
      </c>
      <c r="N1276">
        <v>1.143</v>
      </c>
      <c r="O1276">
        <v>2.472</v>
      </c>
      <c r="P1276">
        <v>30001</v>
      </c>
      <c r="Q1276">
        <v>120000</v>
      </c>
    </row>
    <row r="1277" spans="9:17" x14ac:dyDescent="0.25">
      <c r="I1277" t="s">
        <v>1821</v>
      </c>
      <c r="J1277">
        <v>1.2290000000000001</v>
      </c>
      <c r="K1277">
        <v>0.58179999999999998</v>
      </c>
      <c r="L1277">
        <v>9.6220000000000003E-3</v>
      </c>
      <c r="M1277">
        <v>9.5380000000000006E-2</v>
      </c>
      <c r="N1277">
        <v>1.2250000000000001</v>
      </c>
      <c r="O1277">
        <v>2.387</v>
      </c>
      <c r="P1277">
        <v>30001</v>
      </c>
      <c r="Q1277">
        <v>120000</v>
      </c>
    </row>
    <row r="1278" spans="9:17" x14ac:dyDescent="0.25">
      <c r="I1278" t="s">
        <v>1822</v>
      </c>
      <c r="J1278">
        <v>1.2330000000000001</v>
      </c>
      <c r="K1278">
        <v>0.76400000000000001</v>
      </c>
      <c r="L1278">
        <v>1.201E-2</v>
      </c>
      <c r="M1278">
        <v>-0.23949999999999999</v>
      </c>
      <c r="N1278">
        <v>1.222</v>
      </c>
      <c r="O1278">
        <v>2.7690000000000001</v>
      </c>
      <c r="P1278">
        <v>30001</v>
      </c>
      <c r="Q1278">
        <v>120000</v>
      </c>
    </row>
    <row r="1279" spans="9:17" x14ac:dyDescent="0.25">
      <c r="I1279" t="s">
        <v>1823</v>
      </c>
      <c r="J1279">
        <v>1.363</v>
      </c>
      <c r="K1279">
        <v>0.62270000000000003</v>
      </c>
      <c r="L1279">
        <v>1.035E-2</v>
      </c>
      <c r="M1279">
        <v>0.14019999999999999</v>
      </c>
      <c r="N1279">
        <v>1.3640000000000001</v>
      </c>
      <c r="O1279">
        <v>2.59</v>
      </c>
      <c r="P1279">
        <v>30001</v>
      </c>
      <c r="Q1279">
        <v>120000</v>
      </c>
    </row>
    <row r="1280" spans="9:17" x14ac:dyDescent="0.25">
      <c r="I1280" t="s">
        <v>1824</v>
      </c>
      <c r="J1280">
        <v>0.96179999999999999</v>
      </c>
      <c r="K1280">
        <v>0.69330000000000003</v>
      </c>
      <c r="L1280">
        <v>1.124E-2</v>
      </c>
      <c r="M1280">
        <v>-0.40429999999999999</v>
      </c>
      <c r="N1280">
        <v>0.96909999999999996</v>
      </c>
      <c r="O1280">
        <v>2.3149999999999999</v>
      </c>
      <c r="P1280">
        <v>30001</v>
      </c>
      <c r="Q1280">
        <v>120000</v>
      </c>
    </row>
    <row r="1281" spans="9:17" x14ac:dyDescent="0.25">
      <c r="I1281" t="s">
        <v>1825</v>
      </c>
      <c r="J1281">
        <v>0.83169999999999999</v>
      </c>
      <c r="K1281">
        <v>0.63849999999999996</v>
      </c>
      <c r="L1281">
        <v>9.4249999999999994E-3</v>
      </c>
      <c r="M1281">
        <v>-0.41870000000000002</v>
      </c>
      <c r="N1281">
        <v>0.82889999999999997</v>
      </c>
      <c r="O1281">
        <v>2.09</v>
      </c>
      <c r="P1281">
        <v>30001</v>
      </c>
      <c r="Q1281">
        <v>120000</v>
      </c>
    </row>
    <row r="1282" spans="9:17" x14ac:dyDescent="0.25">
      <c r="I1282" t="s">
        <v>1826</v>
      </c>
      <c r="J1282">
        <v>0.88229999999999997</v>
      </c>
      <c r="K1282">
        <v>0.77039999999999997</v>
      </c>
      <c r="L1282">
        <v>1.223E-2</v>
      </c>
      <c r="M1282">
        <v>-0.68369999999999997</v>
      </c>
      <c r="N1282">
        <v>0.89070000000000005</v>
      </c>
      <c r="O1282">
        <v>2.3780000000000001</v>
      </c>
      <c r="P1282">
        <v>30001</v>
      </c>
      <c r="Q1282">
        <v>120000</v>
      </c>
    </row>
    <row r="1283" spans="9:17" x14ac:dyDescent="0.25">
      <c r="I1283" t="s">
        <v>1827</v>
      </c>
      <c r="J1283">
        <v>0.53310000000000002</v>
      </c>
      <c r="K1283">
        <v>0.65059999999999996</v>
      </c>
      <c r="L1283">
        <v>1.107E-2</v>
      </c>
      <c r="M1283">
        <v>-0.73119999999999996</v>
      </c>
      <c r="N1283">
        <v>0.53349999999999997</v>
      </c>
      <c r="O1283">
        <v>1.829</v>
      </c>
      <c r="P1283">
        <v>30001</v>
      </c>
      <c r="Q1283">
        <v>120000</v>
      </c>
    </row>
    <row r="1284" spans="9:17" x14ac:dyDescent="0.25">
      <c r="I1284" t="s">
        <v>1828</v>
      </c>
      <c r="J1284">
        <v>0.33989999999999998</v>
      </c>
      <c r="K1284">
        <v>0.66379999999999995</v>
      </c>
      <c r="L1284">
        <v>1.0149999999999999E-2</v>
      </c>
      <c r="M1284">
        <v>-0.95679999999999998</v>
      </c>
      <c r="N1284">
        <v>0.34079999999999999</v>
      </c>
      <c r="O1284">
        <v>1.6519999999999999</v>
      </c>
      <c r="P1284">
        <v>30001</v>
      </c>
      <c r="Q1284">
        <v>120000</v>
      </c>
    </row>
    <row r="1285" spans="9:17" x14ac:dyDescent="0.25">
      <c r="I1285" t="s">
        <v>1829</v>
      </c>
      <c r="J1285">
        <v>1.7070000000000001</v>
      </c>
      <c r="K1285">
        <v>0.63029999999999997</v>
      </c>
      <c r="L1285">
        <v>1.059E-2</v>
      </c>
      <c r="M1285">
        <v>0.47249999999999998</v>
      </c>
      <c r="N1285">
        <v>1.7090000000000001</v>
      </c>
      <c r="O1285">
        <v>2.9460000000000002</v>
      </c>
      <c r="P1285">
        <v>30001</v>
      </c>
      <c r="Q1285">
        <v>120000</v>
      </c>
    </row>
    <row r="1286" spans="9:17" x14ac:dyDescent="0.25">
      <c r="I1286" t="s">
        <v>1830</v>
      </c>
      <c r="J1286">
        <v>1.5389999999999999</v>
      </c>
      <c r="K1286">
        <v>0.74219999999999997</v>
      </c>
      <c r="L1286">
        <v>1.346E-2</v>
      </c>
      <c r="M1286">
        <v>3.9190000000000003E-2</v>
      </c>
      <c r="N1286">
        <v>1.548</v>
      </c>
      <c r="O1286">
        <v>2.99</v>
      </c>
      <c r="P1286">
        <v>30001</v>
      </c>
      <c r="Q1286">
        <v>120000</v>
      </c>
    </row>
    <row r="1287" spans="9:17" x14ac:dyDescent="0.25">
      <c r="I1287" t="s">
        <v>1831</v>
      </c>
      <c r="J1287">
        <v>0.98540000000000005</v>
      </c>
      <c r="K1287">
        <v>0.53469999999999995</v>
      </c>
      <c r="L1287">
        <v>8.1180000000000002E-3</v>
      </c>
      <c r="M1287">
        <v>-5.3039999999999997E-2</v>
      </c>
      <c r="N1287">
        <v>0.97940000000000005</v>
      </c>
      <c r="O1287">
        <v>2.056</v>
      </c>
      <c r="P1287">
        <v>30001</v>
      </c>
      <c r="Q1287">
        <v>120000</v>
      </c>
    </row>
    <row r="1288" spans="9:17" x14ac:dyDescent="0.25">
      <c r="I1288" t="s">
        <v>1832</v>
      </c>
      <c r="J1288">
        <v>1.2330000000000001</v>
      </c>
      <c r="K1288">
        <v>0.56830000000000003</v>
      </c>
      <c r="L1288">
        <v>9.2929999999999992E-3</v>
      </c>
      <c r="M1288">
        <v>0.13500000000000001</v>
      </c>
      <c r="N1288">
        <v>1.2270000000000001</v>
      </c>
      <c r="O1288">
        <v>2.3660000000000001</v>
      </c>
      <c r="P1288">
        <v>30001</v>
      </c>
      <c r="Q1288">
        <v>120000</v>
      </c>
    </row>
    <row r="1289" spans="9:17" x14ac:dyDescent="0.25">
      <c r="I1289" t="s">
        <v>1833</v>
      </c>
      <c r="J1289">
        <v>1.2769999999999999</v>
      </c>
      <c r="K1289">
        <v>0.64180000000000004</v>
      </c>
      <c r="L1289">
        <v>9.5230000000000002E-3</v>
      </c>
      <c r="M1289">
        <v>4.9779999999999998E-2</v>
      </c>
      <c r="N1289">
        <v>1.264</v>
      </c>
      <c r="O1289">
        <v>2.5710000000000002</v>
      </c>
      <c r="P1289">
        <v>30001</v>
      </c>
      <c r="Q1289">
        <v>120000</v>
      </c>
    </row>
    <row r="1290" spans="9:17" x14ac:dyDescent="0.25">
      <c r="I1290" t="s">
        <v>1834</v>
      </c>
      <c r="J1290">
        <v>1.0840000000000001</v>
      </c>
      <c r="K1290">
        <v>0.59599999999999997</v>
      </c>
      <c r="L1290">
        <v>9.0259999999999993E-3</v>
      </c>
      <c r="M1290">
        <v>-7.6009999999999994E-2</v>
      </c>
      <c r="N1290">
        <v>1.081</v>
      </c>
      <c r="O1290">
        <v>2.2719999999999998</v>
      </c>
      <c r="P1290">
        <v>30001</v>
      </c>
      <c r="Q1290">
        <v>120000</v>
      </c>
    </row>
    <row r="1291" spans="9:17" x14ac:dyDescent="0.25">
      <c r="I1291" t="s">
        <v>1835</v>
      </c>
      <c r="J1291">
        <v>1.3120000000000001</v>
      </c>
      <c r="K1291">
        <v>0.59740000000000004</v>
      </c>
      <c r="L1291">
        <v>9.2630000000000004E-3</v>
      </c>
      <c r="M1291">
        <v>0.15870000000000001</v>
      </c>
      <c r="N1291">
        <v>1.3009999999999999</v>
      </c>
      <c r="O1291">
        <v>2.5099999999999998</v>
      </c>
      <c r="P1291">
        <v>30001</v>
      </c>
      <c r="Q1291">
        <v>120000</v>
      </c>
    </row>
    <row r="1292" spans="9:17" x14ac:dyDescent="0.25">
      <c r="I1292" t="s">
        <v>1836</v>
      </c>
      <c r="J1292">
        <v>1.6970000000000001</v>
      </c>
      <c r="K1292">
        <v>0.65069999999999995</v>
      </c>
      <c r="L1292">
        <v>1.06E-2</v>
      </c>
      <c r="M1292">
        <v>0.43769999999999998</v>
      </c>
      <c r="N1292">
        <v>1.6870000000000001</v>
      </c>
      <c r="O1292">
        <v>3.0019999999999998</v>
      </c>
      <c r="P1292">
        <v>30001</v>
      </c>
      <c r="Q1292">
        <v>120000</v>
      </c>
    </row>
    <row r="1293" spans="9:17" x14ac:dyDescent="0.25">
      <c r="I1293" t="s">
        <v>1837</v>
      </c>
      <c r="J1293">
        <v>1.9</v>
      </c>
      <c r="K1293">
        <v>0.65639999999999998</v>
      </c>
      <c r="L1293">
        <v>1.0489999999999999E-2</v>
      </c>
      <c r="M1293">
        <v>0.64839999999999998</v>
      </c>
      <c r="N1293">
        <v>1.887</v>
      </c>
      <c r="O1293">
        <v>3.2240000000000002</v>
      </c>
      <c r="P1293">
        <v>30001</v>
      </c>
      <c r="Q1293">
        <v>120000</v>
      </c>
    </row>
    <row r="1294" spans="9:17" x14ac:dyDescent="0.25">
      <c r="I1294" t="s">
        <v>1838</v>
      </c>
      <c r="J1294">
        <v>1.5720000000000001</v>
      </c>
      <c r="K1294">
        <v>0.65529999999999999</v>
      </c>
      <c r="L1294">
        <v>1.0070000000000001E-2</v>
      </c>
      <c r="M1294">
        <v>0.30430000000000001</v>
      </c>
      <c r="N1294">
        <v>1.5620000000000001</v>
      </c>
      <c r="O1294">
        <v>2.887</v>
      </c>
      <c r="P1294">
        <v>30001</v>
      </c>
      <c r="Q1294">
        <v>120000</v>
      </c>
    </row>
    <row r="1295" spans="9:17" x14ac:dyDescent="0.25">
      <c r="I1295" t="s">
        <v>1839</v>
      </c>
      <c r="J1295">
        <v>2.0150000000000001</v>
      </c>
      <c r="K1295">
        <v>0.77290000000000003</v>
      </c>
      <c r="L1295">
        <v>1.3899999999999999E-2</v>
      </c>
      <c r="M1295">
        <v>0.50729999999999997</v>
      </c>
      <c r="N1295">
        <v>2.0110000000000001</v>
      </c>
      <c r="O1295">
        <v>3.5329999999999999</v>
      </c>
      <c r="P1295">
        <v>30001</v>
      </c>
      <c r="Q1295">
        <v>120000</v>
      </c>
    </row>
    <row r="1296" spans="9:17" x14ac:dyDescent="0.25">
      <c r="I1296" t="s">
        <v>1840</v>
      </c>
      <c r="J1296">
        <v>2.1080000000000001</v>
      </c>
      <c r="K1296">
        <v>0.76870000000000005</v>
      </c>
      <c r="L1296">
        <v>1.3509999999999999E-2</v>
      </c>
      <c r="M1296">
        <v>0.60260000000000002</v>
      </c>
      <c r="N1296">
        <v>2.1030000000000002</v>
      </c>
      <c r="O1296">
        <v>3.609</v>
      </c>
      <c r="P1296">
        <v>30001</v>
      </c>
      <c r="Q1296">
        <v>120000</v>
      </c>
    </row>
    <row r="1297" spans="9:17" x14ac:dyDescent="0.25">
      <c r="I1297" t="s">
        <v>1841</v>
      </c>
      <c r="J1297">
        <v>2.3940000000000001</v>
      </c>
      <c r="K1297">
        <v>0.85109999999999997</v>
      </c>
      <c r="L1297">
        <v>1.6129999999999999E-2</v>
      </c>
      <c r="M1297">
        <v>0.70760000000000001</v>
      </c>
      <c r="N1297">
        <v>2.3969999999999998</v>
      </c>
      <c r="O1297">
        <v>4.0609999999999999</v>
      </c>
      <c r="P1297">
        <v>30001</v>
      </c>
      <c r="Q1297">
        <v>120000</v>
      </c>
    </row>
    <row r="1298" spans="9:17" x14ac:dyDescent="0.25">
      <c r="I1298" t="s">
        <v>1842</v>
      </c>
      <c r="J1298">
        <v>0.51959999999999995</v>
      </c>
      <c r="K1298">
        <v>0.80520000000000003</v>
      </c>
      <c r="L1298">
        <v>1.456E-2</v>
      </c>
      <c r="M1298">
        <v>-1.0509999999999999</v>
      </c>
      <c r="N1298">
        <v>0.51539999999999997</v>
      </c>
      <c r="O1298">
        <v>2.1160000000000001</v>
      </c>
      <c r="P1298">
        <v>30001</v>
      </c>
      <c r="Q1298">
        <v>120000</v>
      </c>
    </row>
    <row r="1299" spans="9:17" x14ac:dyDescent="0.25">
      <c r="I1299" t="s">
        <v>1843</v>
      </c>
      <c r="J1299">
        <v>3.15</v>
      </c>
      <c r="K1299">
        <v>1.169</v>
      </c>
      <c r="L1299">
        <v>3.0550000000000001E-2</v>
      </c>
      <c r="M1299">
        <v>0.88460000000000005</v>
      </c>
      <c r="N1299">
        <v>3.14</v>
      </c>
      <c r="O1299">
        <v>5.4889999999999999</v>
      </c>
      <c r="P1299">
        <v>30001</v>
      </c>
      <c r="Q1299">
        <v>120000</v>
      </c>
    </row>
    <row r="1300" spans="9:17" x14ac:dyDescent="0.25">
      <c r="I1300" t="s">
        <v>1844</v>
      </c>
      <c r="J1300">
        <v>1.8180000000000001</v>
      </c>
      <c r="K1300">
        <v>0.7349</v>
      </c>
      <c r="L1300">
        <v>1.158E-2</v>
      </c>
      <c r="M1300">
        <v>0.36699999999999999</v>
      </c>
      <c r="N1300">
        <v>1.8220000000000001</v>
      </c>
      <c r="O1300">
        <v>3.2570000000000001</v>
      </c>
      <c r="P1300">
        <v>30001</v>
      </c>
      <c r="Q1300">
        <v>120000</v>
      </c>
    </row>
    <row r="1301" spans="9:17" x14ac:dyDescent="0.25">
      <c r="I1301" t="s">
        <v>1845</v>
      </c>
      <c r="J1301">
        <v>2.3719999999999999</v>
      </c>
      <c r="K1301">
        <v>0.67049999999999998</v>
      </c>
      <c r="L1301">
        <v>1.2579999999999999E-2</v>
      </c>
      <c r="M1301">
        <v>1.0680000000000001</v>
      </c>
      <c r="N1301">
        <v>2.367</v>
      </c>
      <c r="O1301">
        <v>3.7149999999999999</v>
      </c>
      <c r="P1301">
        <v>30001</v>
      </c>
      <c r="Q1301">
        <v>120000</v>
      </c>
    </row>
    <row r="1302" spans="9:17" x14ac:dyDescent="0.25">
      <c r="I1302" t="s">
        <v>1846</v>
      </c>
      <c r="J1302">
        <v>2.41</v>
      </c>
      <c r="K1302">
        <v>0.7661</v>
      </c>
      <c r="L1302">
        <v>1.601E-2</v>
      </c>
      <c r="M1302">
        <v>0.91469999999999996</v>
      </c>
      <c r="N1302">
        <v>2.4020000000000001</v>
      </c>
      <c r="O1302">
        <v>3.9460000000000002</v>
      </c>
      <c r="P1302">
        <v>30001</v>
      </c>
      <c r="Q1302">
        <v>120000</v>
      </c>
    </row>
    <row r="1303" spans="9:17" x14ac:dyDescent="0.25">
      <c r="I1303" t="s">
        <v>1847</v>
      </c>
      <c r="J1303">
        <v>2.133</v>
      </c>
      <c r="K1303">
        <v>0.90629999999999999</v>
      </c>
      <c r="L1303">
        <v>1.7930000000000001E-2</v>
      </c>
      <c r="M1303">
        <v>0.40079999999999999</v>
      </c>
      <c r="N1303">
        <v>2.1110000000000002</v>
      </c>
      <c r="O1303">
        <v>3.964</v>
      </c>
      <c r="P1303">
        <v>30001</v>
      </c>
      <c r="Q1303">
        <v>120000</v>
      </c>
    </row>
    <row r="1304" spans="9:17" x14ac:dyDescent="0.25">
      <c r="I1304" t="s">
        <v>1848</v>
      </c>
      <c r="J1304">
        <v>0.7802</v>
      </c>
      <c r="K1304">
        <v>0.65690000000000004</v>
      </c>
      <c r="L1304">
        <v>1.1469999999999999E-2</v>
      </c>
      <c r="M1304">
        <v>-0.51629999999999998</v>
      </c>
      <c r="N1304">
        <v>0.78049999999999997</v>
      </c>
      <c r="O1304">
        <v>2.0630000000000002</v>
      </c>
      <c r="P1304">
        <v>30001</v>
      </c>
      <c r="Q1304">
        <v>120000</v>
      </c>
    </row>
    <row r="1305" spans="9:17" x14ac:dyDescent="0.25">
      <c r="I1305" t="s">
        <v>1849</v>
      </c>
      <c r="J1305">
        <v>0.46460000000000001</v>
      </c>
      <c r="K1305">
        <v>0.51690000000000003</v>
      </c>
      <c r="L1305">
        <v>6.646E-3</v>
      </c>
      <c r="M1305">
        <v>-0.56779999999999997</v>
      </c>
      <c r="N1305">
        <v>0.46560000000000001</v>
      </c>
      <c r="O1305">
        <v>1.4730000000000001</v>
      </c>
      <c r="P1305">
        <v>30001</v>
      </c>
      <c r="Q1305">
        <v>120000</v>
      </c>
    </row>
    <row r="1306" spans="9:17" x14ac:dyDescent="0.25">
      <c r="I1306" t="s">
        <v>1850</v>
      </c>
      <c r="J1306">
        <v>0.4713</v>
      </c>
      <c r="K1306">
        <v>0.4199</v>
      </c>
      <c r="L1306">
        <v>3.6849999999999999E-3</v>
      </c>
      <c r="M1306">
        <v>-0.3528</v>
      </c>
      <c r="N1306">
        <v>0.46960000000000002</v>
      </c>
      <c r="O1306">
        <v>1.3</v>
      </c>
      <c r="P1306">
        <v>30001</v>
      </c>
      <c r="Q1306">
        <v>120000</v>
      </c>
    </row>
    <row r="1307" spans="9:17" x14ac:dyDescent="0.25">
      <c r="I1307" t="s">
        <v>1851</v>
      </c>
      <c r="J1307">
        <v>-0.63570000000000004</v>
      </c>
      <c r="K1307">
        <v>0.53800000000000003</v>
      </c>
      <c r="L1307">
        <v>6.6600000000000001E-3</v>
      </c>
      <c r="M1307">
        <v>-1.72</v>
      </c>
      <c r="N1307">
        <v>-0.62639999999999996</v>
      </c>
      <c r="O1307">
        <v>0.39439999999999997</v>
      </c>
      <c r="P1307">
        <v>30001</v>
      </c>
      <c r="Q1307">
        <v>120000</v>
      </c>
    </row>
    <row r="1308" spans="9:17" x14ac:dyDescent="0.25">
      <c r="I1308" t="s">
        <v>1852</v>
      </c>
      <c r="J1308">
        <v>0.23949999999999999</v>
      </c>
      <c r="K1308">
        <v>0.54200000000000004</v>
      </c>
      <c r="L1308">
        <v>5.9020000000000001E-3</v>
      </c>
      <c r="M1308">
        <v>-0.8286</v>
      </c>
      <c r="N1308">
        <v>0.2379</v>
      </c>
      <c r="O1308">
        <v>1.31</v>
      </c>
      <c r="P1308">
        <v>30001</v>
      </c>
      <c r="Q1308">
        <v>120000</v>
      </c>
    </row>
    <row r="1309" spans="9:17" x14ac:dyDescent="0.25">
      <c r="I1309" t="s">
        <v>1853</v>
      </c>
      <c r="J1309">
        <v>0.32579999999999998</v>
      </c>
      <c r="K1309">
        <v>0.43430000000000002</v>
      </c>
      <c r="L1309">
        <v>5.5319999999999996E-3</v>
      </c>
      <c r="M1309">
        <v>-0.52500000000000002</v>
      </c>
      <c r="N1309">
        <v>0.32379999999999998</v>
      </c>
      <c r="O1309">
        <v>1.1839999999999999</v>
      </c>
      <c r="P1309">
        <v>30001</v>
      </c>
      <c r="Q1309">
        <v>120000</v>
      </c>
    </row>
    <row r="1310" spans="9:17" x14ac:dyDescent="0.25">
      <c r="I1310" t="s">
        <v>1854</v>
      </c>
      <c r="J1310">
        <v>0.32990000000000003</v>
      </c>
      <c r="K1310">
        <v>0.65310000000000001</v>
      </c>
      <c r="L1310">
        <v>8.7720000000000003E-3</v>
      </c>
      <c r="M1310">
        <v>-0.93620000000000003</v>
      </c>
      <c r="N1310">
        <v>0.3175</v>
      </c>
      <c r="O1310">
        <v>1.6519999999999999</v>
      </c>
      <c r="P1310">
        <v>30001</v>
      </c>
      <c r="Q1310">
        <v>120000</v>
      </c>
    </row>
    <row r="1311" spans="9:17" x14ac:dyDescent="0.25">
      <c r="I1311" t="s">
        <v>1855</v>
      </c>
      <c r="J1311">
        <v>0.45910000000000001</v>
      </c>
      <c r="K1311">
        <v>0.47789999999999999</v>
      </c>
      <c r="L1311">
        <v>5.9560000000000004E-3</v>
      </c>
      <c r="M1311">
        <v>-0.49630000000000002</v>
      </c>
      <c r="N1311">
        <v>0.46150000000000002</v>
      </c>
      <c r="O1311">
        <v>1.391</v>
      </c>
      <c r="P1311">
        <v>30001</v>
      </c>
      <c r="Q1311">
        <v>120000</v>
      </c>
    </row>
    <row r="1312" spans="9:17" x14ac:dyDescent="0.25">
      <c r="I1312" t="s">
        <v>1856</v>
      </c>
      <c r="J1312">
        <v>5.824E-2</v>
      </c>
      <c r="K1312">
        <v>0.57250000000000001</v>
      </c>
      <c r="L1312">
        <v>7.5129999999999997E-3</v>
      </c>
      <c r="M1312">
        <v>-1.097</v>
      </c>
      <c r="N1312">
        <v>6.7680000000000004E-2</v>
      </c>
      <c r="O1312">
        <v>1.1659999999999999</v>
      </c>
      <c r="P1312">
        <v>30001</v>
      </c>
      <c r="Q1312">
        <v>120000</v>
      </c>
    </row>
    <row r="1313" spans="9:17" x14ac:dyDescent="0.25">
      <c r="I1313" t="s">
        <v>1857</v>
      </c>
      <c r="J1313">
        <v>-7.1840000000000001E-2</v>
      </c>
      <c r="K1313">
        <v>0.50280000000000002</v>
      </c>
      <c r="L1313">
        <v>5.274E-3</v>
      </c>
      <c r="M1313">
        <v>-1.0660000000000001</v>
      </c>
      <c r="N1313">
        <v>-6.7830000000000001E-2</v>
      </c>
      <c r="O1313">
        <v>0.90820000000000001</v>
      </c>
      <c r="P1313">
        <v>30001</v>
      </c>
      <c r="Q1313">
        <v>120000</v>
      </c>
    </row>
    <row r="1314" spans="9:17" x14ac:dyDescent="0.25">
      <c r="I1314" t="s">
        <v>1858</v>
      </c>
      <c r="J1314">
        <v>-2.1270000000000001E-2</v>
      </c>
      <c r="K1314">
        <v>0.65939999999999999</v>
      </c>
      <c r="L1314">
        <v>8.9079999999999993E-3</v>
      </c>
      <c r="M1314">
        <v>-1.3819999999999999</v>
      </c>
      <c r="N1314">
        <v>-3.3530000000000001E-3</v>
      </c>
      <c r="O1314">
        <v>1.242</v>
      </c>
      <c r="P1314">
        <v>30001</v>
      </c>
      <c r="Q1314">
        <v>120000</v>
      </c>
    </row>
    <row r="1315" spans="9:17" x14ac:dyDescent="0.25">
      <c r="I1315" t="s">
        <v>1859</v>
      </c>
      <c r="J1315">
        <v>-0.3705</v>
      </c>
      <c r="K1315">
        <v>0.52590000000000003</v>
      </c>
      <c r="L1315">
        <v>7.9889999999999996E-3</v>
      </c>
      <c r="M1315">
        <v>-1.4079999999999999</v>
      </c>
      <c r="N1315">
        <v>-0.36940000000000001</v>
      </c>
      <c r="O1315">
        <v>0.66710000000000003</v>
      </c>
      <c r="P1315">
        <v>30001</v>
      </c>
      <c r="Q1315">
        <v>120000</v>
      </c>
    </row>
    <row r="1316" spans="9:17" x14ac:dyDescent="0.25">
      <c r="I1316" t="s">
        <v>1860</v>
      </c>
      <c r="J1316">
        <v>-0.56359999999999999</v>
      </c>
      <c r="K1316">
        <v>0.54349999999999998</v>
      </c>
      <c r="L1316">
        <v>6.7590000000000003E-3</v>
      </c>
      <c r="M1316">
        <v>-1.6339999999999999</v>
      </c>
      <c r="N1316">
        <v>-0.56259999999999999</v>
      </c>
      <c r="O1316">
        <v>0.50309999999999999</v>
      </c>
      <c r="P1316">
        <v>30001</v>
      </c>
      <c r="Q1316">
        <v>120000</v>
      </c>
    </row>
    <row r="1317" spans="9:17" x14ac:dyDescent="0.25">
      <c r="I1317" t="s">
        <v>1861</v>
      </c>
      <c r="J1317">
        <v>0.80369999999999997</v>
      </c>
      <c r="K1317">
        <v>0.50790000000000002</v>
      </c>
      <c r="L1317">
        <v>7.6420000000000004E-3</v>
      </c>
      <c r="M1317">
        <v>-0.19070000000000001</v>
      </c>
      <c r="N1317">
        <v>0.80169999999999997</v>
      </c>
      <c r="O1317">
        <v>1.8029999999999999</v>
      </c>
      <c r="P1317">
        <v>30001</v>
      </c>
      <c r="Q1317">
        <v>120000</v>
      </c>
    </row>
    <row r="1318" spans="9:17" x14ac:dyDescent="0.25">
      <c r="I1318" t="s">
        <v>1862</v>
      </c>
      <c r="J1318">
        <v>0.63500000000000001</v>
      </c>
      <c r="K1318">
        <v>0.64439999999999997</v>
      </c>
      <c r="L1318">
        <v>1.157E-2</v>
      </c>
      <c r="M1318">
        <v>-0.66930000000000001</v>
      </c>
      <c r="N1318">
        <v>0.64429999999999998</v>
      </c>
      <c r="O1318">
        <v>1.8819999999999999</v>
      </c>
      <c r="P1318">
        <v>30001</v>
      </c>
      <c r="Q1318">
        <v>120000</v>
      </c>
    </row>
    <row r="1319" spans="9:17" x14ac:dyDescent="0.25">
      <c r="I1319" t="s">
        <v>1863</v>
      </c>
      <c r="J1319">
        <v>8.1850000000000006E-2</v>
      </c>
      <c r="K1319">
        <v>0.40629999999999999</v>
      </c>
      <c r="L1319">
        <v>4.5440000000000003E-3</v>
      </c>
      <c r="M1319">
        <v>-0.7137</v>
      </c>
      <c r="N1319">
        <v>8.0930000000000002E-2</v>
      </c>
      <c r="O1319">
        <v>0.88039999999999996</v>
      </c>
      <c r="P1319">
        <v>30001</v>
      </c>
      <c r="Q1319">
        <v>120000</v>
      </c>
    </row>
    <row r="1320" spans="9:17" x14ac:dyDescent="0.25">
      <c r="I1320" t="s">
        <v>1864</v>
      </c>
      <c r="J1320">
        <v>0.32940000000000003</v>
      </c>
      <c r="K1320">
        <v>0.42149999999999999</v>
      </c>
      <c r="L1320">
        <v>5.1720000000000004E-3</v>
      </c>
      <c r="M1320">
        <v>-0.49309999999999998</v>
      </c>
      <c r="N1320">
        <v>0.32779999999999998</v>
      </c>
      <c r="O1320">
        <v>1.1639999999999999</v>
      </c>
      <c r="P1320">
        <v>30001</v>
      </c>
      <c r="Q1320">
        <v>120000</v>
      </c>
    </row>
    <row r="1321" spans="9:17" x14ac:dyDescent="0.25">
      <c r="I1321" t="s">
        <v>1865</v>
      </c>
      <c r="J1321">
        <v>0.37309999999999999</v>
      </c>
      <c r="K1321">
        <v>0.52200000000000002</v>
      </c>
      <c r="L1321">
        <v>5.9220000000000002E-3</v>
      </c>
      <c r="M1321">
        <v>-0.62019999999999997</v>
      </c>
      <c r="N1321">
        <v>0.36059999999999998</v>
      </c>
      <c r="O1321">
        <v>1.444</v>
      </c>
      <c r="P1321">
        <v>30001</v>
      </c>
      <c r="Q1321">
        <v>120000</v>
      </c>
    </row>
    <row r="1322" spans="9:17" x14ac:dyDescent="0.25">
      <c r="I1322" t="s">
        <v>1866</v>
      </c>
      <c r="J1322">
        <v>0.18090000000000001</v>
      </c>
      <c r="K1322">
        <v>0.46579999999999999</v>
      </c>
      <c r="L1322">
        <v>5.1500000000000001E-3</v>
      </c>
      <c r="M1322">
        <v>-0.74219999999999997</v>
      </c>
      <c r="N1322">
        <v>0.1825</v>
      </c>
      <c r="O1322">
        <v>1.093</v>
      </c>
      <c r="P1322">
        <v>30001</v>
      </c>
      <c r="Q1322">
        <v>120000</v>
      </c>
    </row>
    <row r="1323" spans="9:17" x14ac:dyDescent="0.25">
      <c r="I1323" t="s">
        <v>1867</v>
      </c>
      <c r="J1323">
        <v>0.40810000000000002</v>
      </c>
      <c r="K1323">
        <v>0.46679999999999999</v>
      </c>
      <c r="L1323">
        <v>5.561E-3</v>
      </c>
      <c r="M1323">
        <v>-0.49349999999999999</v>
      </c>
      <c r="N1323">
        <v>0.40339999999999998</v>
      </c>
      <c r="O1323">
        <v>1.3440000000000001</v>
      </c>
      <c r="P1323">
        <v>30001</v>
      </c>
      <c r="Q1323">
        <v>120000</v>
      </c>
    </row>
    <row r="1324" spans="9:17" x14ac:dyDescent="0.25">
      <c r="I1324" t="s">
        <v>1868</v>
      </c>
      <c r="J1324">
        <v>0.79300000000000004</v>
      </c>
      <c r="K1324">
        <v>0.52410000000000001</v>
      </c>
      <c r="L1324">
        <v>7.3819999999999997E-3</v>
      </c>
      <c r="M1324">
        <v>-0.2248</v>
      </c>
      <c r="N1324">
        <v>0.78710000000000002</v>
      </c>
      <c r="O1324">
        <v>1.8280000000000001</v>
      </c>
      <c r="P1324">
        <v>30001</v>
      </c>
      <c r="Q1324">
        <v>120000</v>
      </c>
    </row>
    <row r="1325" spans="9:17" x14ac:dyDescent="0.25">
      <c r="I1325" t="s">
        <v>1869</v>
      </c>
      <c r="J1325">
        <v>0.99650000000000005</v>
      </c>
      <c r="K1325">
        <v>0.52229999999999999</v>
      </c>
      <c r="L1325">
        <v>6.9059999999999998E-3</v>
      </c>
      <c r="M1325">
        <v>3.3159999999999999E-3</v>
      </c>
      <c r="N1325">
        <v>0.98309999999999997</v>
      </c>
      <c r="O1325">
        <v>2.0550000000000002</v>
      </c>
      <c r="P1325">
        <v>30001</v>
      </c>
      <c r="Q1325">
        <v>120000</v>
      </c>
    </row>
    <row r="1326" spans="9:17" x14ac:dyDescent="0.25">
      <c r="I1326" t="s">
        <v>1870</v>
      </c>
      <c r="J1326">
        <v>0.66869999999999996</v>
      </c>
      <c r="K1326">
        <v>0.51770000000000005</v>
      </c>
      <c r="L1326">
        <v>6.0350000000000004E-3</v>
      </c>
      <c r="M1326">
        <v>-0.35310000000000002</v>
      </c>
      <c r="N1326">
        <v>0.66859999999999997</v>
      </c>
      <c r="O1326">
        <v>1.69</v>
      </c>
      <c r="P1326">
        <v>30001</v>
      </c>
      <c r="Q1326">
        <v>120000</v>
      </c>
    </row>
    <row r="1327" spans="9:17" x14ac:dyDescent="0.25">
      <c r="I1327" t="s">
        <v>1871</v>
      </c>
      <c r="J1327">
        <v>1.111</v>
      </c>
      <c r="K1327">
        <v>0.67369999999999997</v>
      </c>
      <c r="L1327">
        <v>1.176E-2</v>
      </c>
      <c r="M1327">
        <v>-0.20649999999999999</v>
      </c>
      <c r="N1327">
        <v>1.1060000000000001</v>
      </c>
      <c r="O1327">
        <v>2.444</v>
      </c>
      <c r="P1327">
        <v>30001</v>
      </c>
      <c r="Q1327">
        <v>120000</v>
      </c>
    </row>
    <row r="1328" spans="9:17" x14ac:dyDescent="0.25">
      <c r="I1328" t="s">
        <v>1872</v>
      </c>
      <c r="J1328">
        <v>1.204</v>
      </c>
      <c r="K1328">
        <v>0.67720000000000002</v>
      </c>
      <c r="L1328">
        <v>1.1690000000000001E-2</v>
      </c>
      <c r="M1328">
        <v>-0.12770000000000001</v>
      </c>
      <c r="N1328">
        <v>1.1990000000000001</v>
      </c>
      <c r="O1328">
        <v>2.5310000000000001</v>
      </c>
      <c r="P1328">
        <v>30001</v>
      </c>
      <c r="Q1328">
        <v>120000</v>
      </c>
    </row>
    <row r="1329" spans="9:17" x14ac:dyDescent="0.25">
      <c r="I1329" t="s">
        <v>1873</v>
      </c>
      <c r="J1329">
        <v>1.49</v>
      </c>
      <c r="K1329">
        <v>0.76290000000000002</v>
      </c>
      <c r="L1329">
        <v>1.4710000000000001E-2</v>
      </c>
      <c r="M1329">
        <v>-5.842E-3</v>
      </c>
      <c r="N1329">
        <v>1.492</v>
      </c>
      <c r="O1329">
        <v>2.984</v>
      </c>
      <c r="P1329">
        <v>30001</v>
      </c>
      <c r="Q1329">
        <v>120000</v>
      </c>
    </row>
    <row r="1330" spans="9:17" x14ac:dyDescent="0.25">
      <c r="I1330" t="s">
        <v>1874</v>
      </c>
      <c r="J1330">
        <v>-0.38390000000000002</v>
      </c>
      <c r="K1330">
        <v>0.70569999999999999</v>
      </c>
      <c r="L1330">
        <v>1.225E-2</v>
      </c>
      <c r="M1330">
        <v>-1.7569999999999999</v>
      </c>
      <c r="N1330">
        <v>-0.3926</v>
      </c>
      <c r="O1330">
        <v>1.0269999999999999</v>
      </c>
      <c r="P1330">
        <v>30001</v>
      </c>
      <c r="Q1330">
        <v>120000</v>
      </c>
    </row>
    <row r="1331" spans="9:17" x14ac:dyDescent="0.25">
      <c r="I1331" t="s">
        <v>1875</v>
      </c>
      <c r="J1331">
        <v>2.246</v>
      </c>
      <c r="K1331">
        <v>1.1040000000000001</v>
      </c>
      <c r="L1331">
        <v>2.9389999999999999E-2</v>
      </c>
      <c r="M1331">
        <v>0.1053</v>
      </c>
      <c r="N1331">
        <v>2.2370000000000001</v>
      </c>
      <c r="O1331">
        <v>4.4589999999999996</v>
      </c>
      <c r="P1331">
        <v>30001</v>
      </c>
      <c r="Q1331">
        <v>120000</v>
      </c>
    </row>
    <row r="1332" spans="9:17" x14ac:dyDescent="0.25">
      <c r="I1332" t="s">
        <v>1876</v>
      </c>
      <c r="J1332">
        <v>0.91400000000000003</v>
      </c>
      <c r="K1332">
        <v>0.62770000000000004</v>
      </c>
      <c r="L1332">
        <v>8.8109999999999994E-3</v>
      </c>
      <c r="M1332">
        <v>-0.31469999999999998</v>
      </c>
      <c r="N1332">
        <v>0.91069999999999995</v>
      </c>
      <c r="O1332">
        <v>2.1589999999999998</v>
      </c>
      <c r="P1332">
        <v>30001</v>
      </c>
      <c r="Q1332">
        <v>120000</v>
      </c>
    </row>
    <row r="1333" spans="9:17" x14ac:dyDescent="0.25">
      <c r="I1333" t="s">
        <v>1877</v>
      </c>
      <c r="J1333">
        <v>1.4690000000000001</v>
      </c>
      <c r="K1333">
        <v>0.55030000000000001</v>
      </c>
      <c r="L1333">
        <v>9.7190000000000002E-3</v>
      </c>
      <c r="M1333">
        <v>0.39379999999999998</v>
      </c>
      <c r="N1333">
        <v>1.468</v>
      </c>
      <c r="O1333">
        <v>2.5539999999999998</v>
      </c>
      <c r="P1333">
        <v>30001</v>
      </c>
      <c r="Q1333">
        <v>120000</v>
      </c>
    </row>
    <row r="1334" spans="9:17" x14ac:dyDescent="0.25">
      <c r="I1334" t="s">
        <v>1878</v>
      </c>
      <c r="J1334">
        <v>1.5069999999999999</v>
      </c>
      <c r="K1334">
        <v>0.66180000000000005</v>
      </c>
      <c r="L1334">
        <v>1.3679999999999999E-2</v>
      </c>
      <c r="M1334">
        <v>0.2077</v>
      </c>
      <c r="N1334">
        <v>1.502</v>
      </c>
      <c r="O1334">
        <v>2.819</v>
      </c>
      <c r="P1334">
        <v>30001</v>
      </c>
      <c r="Q1334">
        <v>120000</v>
      </c>
    </row>
    <row r="1335" spans="9:17" x14ac:dyDescent="0.25">
      <c r="I1335" t="s">
        <v>1879</v>
      </c>
      <c r="J1335">
        <v>1.2290000000000001</v>
      </c>
      <c r="K1335">
        <v>0.82240000000000002</v>
      </c>
      <c r="L1335">
        <v>1.634E-2</v>
      </c>
      <c r="M1335">
        <v>-0.34139999999999998</v>
      </c>
      <c r="N1335">
        <v>1.212</v>
      </c>
      <c r="O1335">
        <v>2.9020000000000001</v>
      </c>
      <c r="P1335">
        <v>30001</v>
      </c>
      <c r="Q1335">
        <v>120000</v>
      </c>
    </row>
    <row r="1336" spans="9:17" x14ac:dyDescent="0.25">
      <c r="I1336" t="s">
        <v>1880</v>
      </c>
      <c r="J1336">
        <v>-0.1234</v>
      </c>
      <c r="K1336">
        <v>0.53300000000000003</v>
      </c>
      <c r="L1336">
        <v>8.1650000000000004E-3</v>
      </c>
      <c r="M1336">
        <v>-1.1839999999999999</v>
      </c>
      <c r="N1336">
        <v>-0.1196</v>
      </c>
      <c r="O1336">
        <v>0.91810000000000003</v>
      </c>
      <c r="P1336">
        <v>30001</v>
      </c>
      <c r="Q1336">
        <v>120000</v>
      </c>
    </row>
    <row r="1337" spans="9:17" x14ac:dyDescent="0.25">
      <c r="I1337" t="s">
        <v>1881</v>
      </c>
      <c r="J1337">
        <v>6.7239999999999999E-3</v>
      </c>
      <c r="K1337">
        <v>0.50429999999999997</v>
      </c>
      <c r="L1337">
        <v>7.2049999999999996E-3</v>
      </c>
      <c r="M1337">
        <v>-0.9556</v>
      </c>
      <c r="N1337">
        <v>-3.6879999999999999E-3</v>
      </c>
      <c r="O1337">
        <v>1.0329999999999999</v>
      </c>
      <c r="P1337">
        <v>30001</v>
      </c>
      <c r="Q1337">
        <v>120000</v>
      </c>
    </row>
    <row r="1338" spans="9:17" x14ac:dyDescent="0.25">
      <c r="I1338" t="s">
        <v>1882</v>
      </c>
      <c r="J1338">
        <v>-1.1000000000000001</v>
      </c>
      <c r="K1338">
        <v>0.55479999999999996</v>
      </c>
      <c r="L1338">
        <v>7.8580000000000004E-3</v>
      </c>
      <c r="M1338">
        <v>-2.2090000000000001</v>
      </c>
      <c r="N1338">
        <v>-1.091</v>
      </c>
      <c r="O1338">
        <v>-4.1739999999999999E-2</v>
      </c>
      <c r="P1338">
        <v>30001</v>
      </c>
      <c r="Q1338">
        <v>120000</v>
      </c>
    </row>
    <row r="1339" spans="9:17" x14ac:dyDescent="0.25">
      <c r="I1339" t="s">
        <v>1883</v>
      </c>
      <c r="J1339">
        <v>-0.22500000000000001</v>
      </c>
      <c r="K1339">
        <v>0.63190000000000002</v>
      </c>
      <c r="L1339">
        <v>9.1730000000000006E-3</v>
      </c>
      <c r="M1339">
        <v>-1.458</v>
      </c>
      <c r="N1339">
        <v>-0.23</v>
      </c>
      <c r="O1339">
        <v>1.0309999999999999</v>
      </c>
      <c r="P1339">
        <v>30001</v>
      </c>
      <c r="Q1339">
        <v>120000</v>
      </c>
    </row>
    <row r="1340" spans="9:17" x14ac:dyDescent="0.25">
      <c r="I1340" t="s">
        <v>1884</v>
      </c>
      <c r="J1340">
        <v>-0.13880000000000001</v>
      </c>
      <c r="K1340">
        <v>0.5302</v>
      </c>
      <c r="L1340">
        <v>8.8780000000000005E-3</v>
      </c>
      <c r="M1340">
        <v>-1.171</v>
      </c>
      <c r="N1340">
        <v>-0.1411</v>
      </c>
      <c r="O1340">
        <v>0.91700000000000004</v>
      </c>
      <c r="P1340">
        <v>30001</v>
      </c>
      <c r="Q1340">
        <v>120000</v>
      </c>
    </row>
    <row r="1341" spans="9:17" x14ac:dyDescent="0.25">
      <c r="I1341" t="s">
        <v>1885</v>
      </c>
      <c r="J1341">
        <v>-0.13469999999999999</v>
      </c>
      <c r="K1341">
        <v>0.71719999999999995</v>
      </c>
      <c r="L1341">
        <v>1.0919999999999999E-2</v>
      </c>
      <c r="M1341">
        <v>-1.5209999999999999</v>
      </c>
      <c r="N1341">
        <v>-0.1457</v>
      </c>
      <c r="O1341">
        <v>1.3069999999999999</v>
      </c>
      <c r="P1341">
        <v>30001</v>
      </c>
      <c r="Q1341">
        <v>120000</v>
      </c>
    </row>
    <row r="1342" spans="9:17" x14ac:dyDescent="0.25">
      <c r="I1342" t="s">
        <v>1886</v>
      </c>
      <c r="J1342">
        <v>-5.4939999999999998E-3</v>
      </c>
      <c r="K1342">
        <v>0.56220000000000003</v>
      </c>
      <c r="L1342">
        <v>9.0270000000000003E-3</v>
      </c>
      <c r="M1342">
        <v>-1.111</v>
      </c>
      <c r="N1342">
        <v>-4.8669999999999998E-3</v>
      </c>
      <c r="O1342">
        <v>1.101</v>
      </c>
      <c r="P1342">
        <v>30001</v>
      </c>
      <c r="Q1342">
        <v>120000</v>
      </c>
    </row>
    <row r="1343" spans="9:17" x14ac:dyDescent="0.25">
      <c r="I1343" t="s">
        <v>1887</v>
      </c>
      <c r="J1343">
        <v>-0.40629999999999999</v>
      </c>
      <c r="K1343">
        <v>0.6472</v>
      </c>
      <c r="L1343">
        <v>1.0279999999999999E-2</v>
      </c>
      <c r="M1343">
        <v>-1.698</v>
      </c>
      <c r="N1343">
        <v>-0.40050000000000002</v>
      </c>
      <c r="O1343">
        <v>0.84599999999999997</v>
      </c>
      <c r="P1343">
        <v>30001</v>
      </c>
      <c r="Q1343">
        <v>120000</v>
      </c>
    </row>
    <row r="1344" spans="9:17" x14ac:dyDescent="0.25">
      <c r="I1344" t="s">
        <v>1888</v>
      </c>
      <c r="J1344">
        <v>-0.53639999999999999</v>
      </c>
      <c r="K1344">
        <v>0.59650000000000003</v>
      </c>
      <c r="L1344">
        <v>8.8719999999999997E-3</v>
      </c>
      <c r="M1344">
        <v>-1.71</v>
      </c>
      <c r="N1344">
        <v>-0.53720000000000001</v>
      </c>
      <c r="O1344">
        <v>0.63649999999999995</v>
      </c>
      <c r="P1344">
        <v>30001</v>
      </c>
      <c r="Q1344">
        <v>120000</v>
      </c>
    </row>
    <row r="1345" spans="9:17" x14ac:dyDescent="0.25">
      <c r="I1345" t="s">
        <v>1889</v>
      </c>
      <c r="J1345">
        <v>-0.48580000000000001</v>
      </c>
      <c r="K1345">
        <v>0.72960000000000003</v>
      </c>
      <c r="L1345">
        <v>1.142E-2</v>
      </c>
      <c r="M1345">
        <v>-1.9790000000000001</v>
      </c>
      <c r="N1345">
        <v>-0.47170000000000001</v>
      </c>
      <c r="O1345">
        <v>0.90820000000000001</v>
      </c>
      <c r="P1345">
        <v>30001</v>
      </c>
      <c r="Q1345">
        <v>120000</v>
      </c>
    </row>
    <row r="1346" spans="9:17" x14ac:dyDescent="0.25">
      <c r="I1346" t="s">
        <v>1890</v>
      </c>
      <c r="J1346">
        <v>-0.83499999999999996</v>
      </c>
      <c r="K1346">
        <v>0.60199999999999998</v>
      </c>
      <c r="L1346">
        <v>1.0200000000000001E-2</v>
      </c>
      <c r="M1346">
        <v>-1.9970000000000001</v>
      </c>
      <c r="N1346">
        <v>-0.83540000000000003</v>
      </c>
      <c r="O1346">
        <v>0.36099999999999999</v>
      </c>
      <c r="P1346">
        <v>30001</v>
      </c>
      <c r="Q1346">
        <v>120000</v>
      </c>
    </row>
    <row r="1347" spans="9:17" x14ac:dyDescent="0.25">
      <c r="I1347" t="s">
        <v>1891</v>
      </c>
      <c r="J1347">
        <v>-1.028</v>
      </c>
      <c r="K1347">
        <v>0.62070000000000003</v>
      </c>
      <c r="L1347">
        <v>9.5530000000000007E-3</v>
      </c>
      <c r="M1347">
        <v>-2.226</v>
      </c>
      <c r="N1347">
        <v>-1.03</v>
      </c>
      <c r="O1347">
        <v>0.19950000000000001</v>
      </c>
      <c r="P1347">
        <v>30001</v>
      </c>
      <c r="Q1347">
        <v>120000</v>
      </c>
    </row>
    <row r="1348" spans="9:17" x14ac:dyDescent="0.25">
      <c r="I1348" t="s">
        <v>1892</v>
      </c>
      <c r="J1348">
        <v>0.33910000000000001</v>
      </c>
      <c r="K1348">
        <v>0.57879999999999998</v>
      </c>
      <c r="L1348">
        <v>9.8809999999999992E-3</v>
      </c>
      <c r="M1348">
        <v>-0.79610000000000003</v>
      </c>
      <c r="N1348">
        <v>0.34179999999999999</v>
      </c>
      <c r="O1348">
        <v>1.474</v>
      </c>
      <c r="P1348">
        <v>30001</v>
      </c>
      <c r="Q1348">
        <v>120000</v>
      </c>
    </row>
    <row r="1349" spans="9:17" x14ac:dyDescent="0.25">
      <c r="I1349" t="s">
        <v>1893</v>
      </c>
      <c r="J1349">
        <v>0.17050000000000001</v>
      </c>
      <c r="K1349">
        <v>0.70279999999999998</v>
      </c>
      <c r="L1349">
        <v>1.3140000000000001E-2</v>
      </c>
      <c r="M1349">
        <v>-1.258</v>
      </c>
      <c r="N1349">
        <v>0.185</v>
      </c>
      <c r="O1349">
        <v>1.514</v>
      </c>
      <c r="P1349">
        <v>30001</v>
      </c>
      <c r="Q1349">
        <v>120000</v>
      </c>
    </row>
    <row r="1350" spans="9:17" x14ac:dyDescent="0.25">
      <c r="I1350" t="s">
        <v>1894</v>
      </c>
      <c r="J1350">
        <v>-0.38269999999999998</v>
      </c>
      <c r="K1350">
        <v>0.48509999999999998</v>
      </c>
      <c r="L1350">
        <v>7.6509999999999998E-3</v>
      </c>
      <c r="M1350">
        <v>-1.333</v>
      </c>
      <c r="N1350">
        <v>-0.38479999999999998</v>
      </c>
      <c r="O1350">
        <v>0.57730000000000004</v>
      </c>
      <c r="P1350">
        <v>30001</v>
      </c>
      <c r="Q1350">
        <v>120000</v>
      </c>
    </row>
    <row r="1351" spans="9:17" x14ac:dyDescent="0.25">
      <c r="I1351" t="s">
        <v>1895</v>
      </c>
      <c r="J1351">
        <v>-0.1351</v>
      </c>
      <c r="K1351">
        <v>0.5131</v>
      </c>
      <c r="L1351">
        <v>8.4989999999999996E-3</v>
      </c>
      <c r="M1351">
        <v>-1.1319999999999999</v>
      </c>
      <c r="N1351">
        <v>-0.13819999999999999</v>
      </c>
      <c r="O1351">
        <v>0.88380000000000003</v>
      </c>
      <c r="P1351">
        <v>30001</v>
      </c>
      <c r="Q1351">
        <v>120000</v>
      </c>
    </row>
    <row r="1352" spans="9:17" x14ac:dyDescent="0.25">
      <c r="I1352" t="s">
        <v>1896</v>
      </c>
      <c r="J1352">
        <v>-9.1420000000000001E-2</v>
      </c>
      <c r="K1352">
        <v>0.59509999999999996</v>
      </c>
      <c r="L1352">
        <v>8.7290000000000006E-3</v>
      </c>
      <c r="M1352">
        <v>-1.224</v>
      </c>
      <c r="N1352">
        <v>-0.1016</v>
      </c>
      <c r="O1352">
        <v>1.105</v>
      </c>
      <c r="P1352">
        <v>30001</v>
      </c>
      <c r="Q1352">
        <v>120000</v>
      </c>
    </row>
    <row r="1353" spans="9:17" x14ac:dyDescent="0.25">
      <c r="I1353" t="s">
        <v>1897</v>
      </c>
      <c r="J1353">
        <v>-0.28360000000000002</v>
      </c>
      <c r="K1353">
        <v>0.54720000000000002</v>
      </c>
      <c r="L1353">
        <v>8.319E-3</v>
      </c>
      <c r="M1353">
        <v>-1.353</v>
      </c>
      <c r="N1353">
        <v>-0.28470000000000001</v>
      </c>
      <c r="O1353">
        <v>0.80049999999999999</v>
      </c>
      <c r="P1353">
        <v>30001</v>
      </c>
      <c r="Q1353">
        <v>120000</v>
      </c>
    </row>
    <row r="1354" spans="9:17" x14ac:dyDescent="0.25">
      <c r="I1354" t="s">
        <v>1898</v>
      </c>
      <c r="J1354">
        <v>-5.6500000000000002E-2</v>
      </c>
      <c r="K1354">
        <v>0.54720000000000002</v>
      </c>
      <c r="L1354">
        <v>8.6320000000000008E-3</v>
      </c>
      <c r="M1354">
        <v>-1.115</v>
      </c>
      <c r="N1354">
        <v>-6.2780000000000002E-2</v>
      </c>
      <c r="O1354">
        <v>1.028</v>
      </c>
      <c r="P1354">
        <v>30001</v>
      </c>
      <c r="Q1354">
        <v>120000</v>
      </c>
    </row>
    <row r="1355" spans="9:17" x14ac:dyDescent="0.25">
      <c r="I1355" t="s">
        <v>1899</v>
      </c>
      <c r="J1355">
        <v>0.32840000000000003</v>
      </c>
      <c r="K1355">
        <v>0.60819999999999996</v>
      </c>
      <c r="L1355">
        <v>1.0290000000000001E-2</v>
      </c>
      <c r="M1355">
        <v>-0.85489999999999999</v>
      </c>
      <c r="N1355">
        <v>0.32079999999999997</v>
      </c>
      <c r="O1355">
        <v>1.5489999999999999</v>
      </c>
      <c r="P1355">
        <v>30001</v>
      </c>
      <c r="Q1355">
        <v>120000</v>
      </c>
    </row>
    <row r="1356" spans="9:17" x14ac:dyDescent="0.25">
      <c r="I1356" t="s">
        <v>1900</v>
      </c>
      <c r="J1356">
        <v>0.53190000000000004</v>
      </c>
      <c r="K1356">
        <v>0.6109</v>
      </c>
      <c r="L1356">
        <v>9.9620000000000004E-3</v>
      </c>
      <c r="M1356">
        <v>-0.63339999999999996</v>
      </c>
      <c r="N1356">
        <v>0.52139999999999997</v>
      </c>
      <c r="O1356">
        <v>1.7609999999999999</v>
      </c>
      <c r="P1356">
        <v>30001</v>
      </c>
      <c r="Q1356">
        <v>120000</v>
      </c>
    </row>
    <row r="1357" spans="9:17" x14ac:dyDescent="0.25">
      <c r="I1357" t="s">
        <v>1901</v>
      </c>
      <c r="J1357">
        <v>0.20419999999999999</v>
      </c>
      <c r="K1357">
        <v>0.61260000000000003</v>
      </c>
      <c r="L1357">
        <v>9.5169999999999994E-3</v>
      </c>
      <c r="M1357">
        <v>-0.99550000000000005</v>
      </c>
      <c r="N1357">
        <v>0.2009</v>
      </c>
      <c r="O1357">
        <v>1.4279999999999999</v>
      </c>
      <c r="P1357">
        <v>30001</v>
      </c>
      <c r="Q1357">
        <v>120000</v>
      </c>
    </row>
    <row r="1358" spans="9:17" x14ac:dyDescent="0.25">
      <c r="I1358" t="s">
        <v>1902</v>
      </c>
      <c r="J1358">
        <v>0.64639999999999997</v>
      </c>
      <c r="K1358">
        <v>0.73299999999999998</v>
      </c>
      <c r="L1358">
        <v>1.3429999999999999E-2</v>
      </c>
      <c r="M1358">
        <v>-0.79039999999999999</v>
      </c>
      <c r="N1358">
        <v>0.6431</v>
      </c>
      <c r="O1358">
        <v>2.0840000000000001</v>
      </c>
      <c r="P1358">
        <v>30001</v>
      </c>
      <c r="Q1358">
        <v>120000</v>
      </c>
    </row>
    <row r="1359" spans="9:17" x14ac:dyDescent="0.25">
      <c r="I1359" t="s">
        <v>1903</v>
      </c>
      <c r="J1359">
        <v>0.73950000000000005</v>
      </c>
      <c r="K1359">
        <v>0.72840000000000005</v>
      </c>
      <c r="L1359">
        <v>1.3089999999999999E-2</v>
      </c>
      <c r="M1359">
        <v>-0.68710000000000004</v>
      </c>
      <c r="N1359">
        <v>0.7369</v>
      </c>
      <c r="O1359">
        <v>2.1749999999999998</v>
      </c>
      <c r="P1359">
        <v>30001</v>
      </c>
      <c r="Q1359">
        <v>120000</v>
      </c>
    </row>
    <row r="1360" spans="9:17" x14ac:dyDescent="0.25">
      <c r="I1360" t="s">
        <v>1904</v>
      </c>
      <c r="J1360">
        <v>1.026</v>
      </c>
      <c r="K1360">
        <v>0.82099999999999995</v>
      </c>
      <c r="L1360">
        <v>1.6140000000000002E-2</v>
      </c>
      <c r="M1360">
        <v>-0.59940000000000004</v>
      </c>
      <c r="N1360">
        <v>1.0269999999999999</v>
      </c>
      <c r="O1360">
        <v>2.6469999999999998</v>
      </c>
      <c r="P1360">
        <v>30001</v>
      </c>
      <c r="Q1360">
        <v>120000</v>
      </c>
    </row>
    <row r="1361" spans="9:17" x14ac:dyDescent="0.25">
      <c r="I1361" t="s">
        <v>1905</v>
      </c>
      <c r="J1361">
        <v>-0.84850000000000003</v>
      </c>
      <c r="K1361">
        <v>0.76539999999999997</v>
      </c>
      <c r="L1361">
        <v>1.367E-2</v>
      </c>
      <c r="M1361">
        <v>-2.327</v>
      </c>
      <c r="N1361">
        <v>-0.85760000000000003</v>
      </c>
      <c r="O1361">
        <v>0.67769999999999997</v>
      </c>
      <c r="P1361">
        <v>30001</v>
      </c>
      <c r="Q1361">
        <v>120000</v>
      </c>
    </row>
    <row r="1362" spans="9:17" x14ac:dyDescent="0.25">
      <c r="I1362" t="s">
        <v>1906</v>
      </c>
      <c r="J1362">
        <v>1.782</v>
      </c>
      <c r="K1362">
        <v>1.143</v>
      </c>
      <c r="L1362">
        <v>3.022E-2</v>
      </c>
      <c r="M1362">
        <v>-0.41039999999999999</v>
      </c>
      <c r="N1362">
        <v>1.766</v>
      </c>
      <c r="O1362">
        <v>4.0819999999999999</v>
      </c>
      <c r="P1362">
        <v>30001</v>
      </c>
      <c r="Q1362">
        <v>120000</v>
      </c>
    </row>
    <row r="1363" spans="9:17" x14ac:dyDescent="0.25">
      <c r="I1363" t="s">
        <v>1907</v>
      </c>
      <c r="J1363">
        <v>0.44940000000000002</v>
      </c>
      <c r="K1363">
        <v>0.69450000000000001</v>
      </c>
      <c r="L1363">
        <v>1.09E-2</v>
      </c>
      <c r="M1363">
        <v>-0.90880000000000005</v>
      </c>
      <c r="N1363">
        <v>0.4451</v>
      </c>
      <c r="O1363">
        <v>1.8180000000000001</v>
      </c>
      <c r="P1363">
        <v>30001</v>
      </c>
      <c r="Q1363">
        <v>120000</v>
      </c>
    </row>
    <row r="1364" spans="9:17" x14ac:dyDescent="0.25">
      <c r="I1364" t="s">
        <v>1908</v>
      </c>
      <c r="J1364">
        <v>1.004</v>
      </c>
      <c r="K1364">
        <v>0.62360000000000004</v>
      </c>
      <c r="L1364">
        <v>1.1950000000000001E-2</v>
      </c>
      <c r="M1364">
        <v>-0.20710000000000001</v>
      </c>
      <c r="N1364">
        <v>0.99550000000000005</v>
      </c>
      <c r="O1364">
        <v>2.242</v>
      </c>
      <c r="P1364">
        <v>30001</v>
      </c>
      <c r="Q1364">
        <v>120000</v>
      </c>
    </row>
    <row r="1365" spans="9:17" x14ac:dyDescent="0.25">
      <c r="I1365" t="s">
        <v>1909</v>
      </c>
      <c r="J1365">
        <v>1.042</v>
      </c>
      <c r="K1365">
        <v>0.72589999999999999</v>
      </c>
      <c r="L1365">
        <v>1.54E-2</v>
      </c>
      <c r="M1365">
        <v>-0.36480000000000001</v>
      </c>
      <c r="N1365">
        <v>1.03</v>
      </c>
      <c r="O1365">
        <v>2.4929999999999999</v>
      </c>
      <c r="P1365">
        <v>30001</v>
      </c>
      <c r="Q1365">
        <v>120000</v>
      </c>
    </row>
    <row r="1366" spans="9:17" x14ac:dyDescent="0.25">
      <c r="I1366" t="s">
        <v>1910</v>
      </c>
      <c r="J1366">
        <v>0.76449999999999996</v>
      </c>
      <c r="K1366">
        <v>0.87009999999999998</v>
      </c>
      <c r="L1366">
        <v>1.7520000000000001E-2</v>
      </c>
      <c r="M1366">
        <v>-0.89629999999999999</v>
      </c>
      <c r="N1366">
        <v>0.73980000000000001</v>
      </c>
      <c r="O1366">
        <v>2.532</v>
      </c>
      <c r="P1366">
        <v>30001</v>
      </c>
      <c r="Q1366">
        <v>120000</v>
      </c>
    </row>
    <row r="1367" spans="9:17" x14ac:dyDescent="0.25">
      <c r="I1367" t="s">
        <v>1911</v>
      </c>
      <c r="J1367">
        <v>-0.58799999999999997</v>
      </c>
      <c r="K1367">
        <v>0.60829999999999995</v>
      </c>
      <c r="L1367">
        <v>1.072E-2</v>
      </c>
      <c r="M1367">
        <v>-1.774</v>
      </c>
      <c r="N1367">
        <v>-0.58599999999999997</v>
      </c>
      <c r="O1367">
        <v>0.60419999999999996</v>
      </c>
      <c r="P1367">
        <v>30001</v>
      </c>
      <c r="Q1367">
        <v>120000</v>
      </c>
    </row>
    <row r="1368" spans="9:17" x14ac:dyDescent="0.25">
      <c r="I1368" t="s">
        <v>1912</v>
      </c>
      <c r="J1368">
        <v>-1.107</v>
      </c>
      <c r="K1368">
        <v>0.5373</v>
      </c>
      <c r="L1368">
        <v>7.7140000000000004E-3</v>
      </c>
      <c r="M1368">
        <v>-2.1850000000000001</v>
      </c>
      <c r="N1368">
        <v>-1.099</v>
      </c>
      <c r="O1368">
        <v>-7.2160000000000002E-2</v>
      </c>
      <c r="P1368">
        <v>30001</v>
      </c>
      <c r="Q1368">
        <v>120000</v>
      </c>
    </row>
    <row r="1369" spans="9:17" x14ac:dyDescent="0.25">
      <c r="I1369" t="s">
        <v>1913</v>
      </c>
      <c r="J1369">
        <v>-0.23180000000000001</v>
      </c>
      <c r="K1369">
        <v>0.50019999999999998</v>
      </c>
      <c r="L1369">
        <v>5.9020000000000001E-3</v>
      </c>
      <c r="M1369">
        <v>-1.2030000000000001</v>
      </c>
      <c r="N1369">
        <v>-0.23719999999999999</v>
      </c>
      <c r="O1369">
        <v>0.77529999999999999</v>
      </c>
      <c r="P1369">
        <v>30001</v>
      </c>
      <c r="Q1369">
        <v>120000</v>
      </c>
    </row>
    <row r="1370" spans="9:17" x14ac:dyDescent="0.25">
      <c r="I1370" t="s">
        <v>1914</v>
      </c>
      <c r="J1370">
        <v>-0.14549999999999999</v>
      </c>
      <c r="K1370">
        <v>0.38300000000000001</v>
      </c>
      <c r="L1370">
        <v>5.3889999999999997E-3</v>
      </c>
      <c r="M1370">
        <v>-0.89510000000000001</v>
      </c>
      <c r="N1370">
        <v>-0.14599999999999999</v>
      </c>
      <c r="O1370">
        <v>0.61399999999999999</v>
      </c>
      <c r="P1370">
        <v>30001</v>
      </c>
      <c r="Q1370">
        <v>120000</v>
      </c>
    </row>
    <row r="1371" spans="9:17" x14ac:dyDescent="0.25">
      <c r="I1371" t="s">
        <v>1915</v>
      </c>
      <c r="J1371">
        <v>-0.1414</v>
      </c>
      <c r="K1371">
        <v>0.62</v>
      </c>
      <c r="L1371">
        <v>8.404E-3</v>
      </c>
      <c r="M1371">
        <v>-1.329</v>
      </c>
      <c r="N1371">
        <v>-0.15670000000000001</v>
      </c>
      <c r="O1371">
        <v>1.1359999999999999</v>
      </c>
      <c r="P1371">
        <v>30001</v>
      </c>
      <c r="Q1371">
        <v>120000</v>
      </c>
    </row>
    <row r="1372" spans="9:17" x14ac:dyDescent="0.25">
      <c r="I1372" t="s">
        <v>1916</v>
      </c>
      <c r="J1372">
        <v>-1.222E-2</v>
      </c>
      <c r="K1372">
        <v>0.42620000000000002</v>
      </c>
      <c r="L1372">
        <v>5.4250000000000001E-3</v>
      </c>
      <c r="M1372">
        <v>-0.85909999999999997</v>
      </c>
      <c r="N1372">
        <v>-8.3029999999999996E-3</v>
      </c>
      <c r="O1372">
        <v>0.81730000000000003</v>
      </c>
      <c r="P1372">
        <v>30001</v>
      </c>
      <c r="Q1372">
        <v>120000</v>
      </c>
    </row>
    <row r="1373" spans="9:17" x14ac:dyDescent="0.25">
      <c r="I1373" t="s">
        <v>1917</v>
      </c>
      <c r="J1373">
        <v>-0.41299999999999998</v>
      </c>
      <c r="K1373">
        <v>0.53280000000000005</v>
      </c>
      <c r="L1373">
        <v>7.2870000000000001E-3</v>
      </c>
      <c r="M1373">
        <v>-1.4810000000000001</v>
      </c>
      <c r="N1373">
        <v>-0.4047</v>
      </c>
      <c r="O1373">
        <v>0.61880000000000002</v>
      </c>
      <c r="P1373">
        <v>30001</v>
      </c>
      <c r="Q1373">
        <v>120000</v>
      </c>
    </row>
    <row r="1374" spans="9:17" x14ac:dyDescent="0.25">
      <c r="I1374" t="s">
        <v>1918</v>
      </c>
      <c r="J1374">
        <v>-0.54310000000000003</v>
      </c>
      <c r="K1374">
        <v>0.45950000000000002</v>
      </c>
      <c r="L1374">
        <v>5.2110000000000004E-3</v>
      </c>
      <c r="M1374">
        <v>-1.452</v>
      </c>
      <c r="N1374">
        <v>-0.54059999999999997</v>
      </c>
      <c r="O1374">
        <v>0.35830000000000001</v>
      </c>
      <c r="P1374">
        <v>30001</v>
      </c>
      <c r="Q1374">
        <v>120000</v>
      </c>
    </row>
    <row r="1375" spans="9:17" x14ac:dyDescent="0.25">
      <c r="I1375" t="s">
        <v>1919</v>
      </c>
      <c r="J1375">
        <v>-0.49249999999999999</v>
      </c>
      <c r="K1375">
        <v>0.62409999999999999</v>
      </c>
      <c r="L1375">
        <v>8.6289999999999995E-3</v>
      </c>
      <c r="M1375">
        <v>-1.79</v>
      </c>
      <c r="N1375">
        <v>-0.47160000000000002</v>
      </c>
      <c r="O1375">
        <v>0.70330000000000004</v>
      </c>
      <c r="P1375">
        <v>30001</v>
      </c>
      <c r="Q1375">
        <v>120000</v>
      </c>
    </row>
    <row r="1376" spans="9:17" x14ac:dyDescent="0.25">
      <c r="I1376" t="s">
        <v>1920</v>
      </c>
      <c r="J1376">
        <v>-0.84179999999999999</v>
      </c>
      <c r="K1376">
        <v>0.48249999999999998</v>
      </c>
      <c r="L1376">
        <v>8.0140000000000003E-3</v>
      </c>
      <c r="M1376">
        <v>-1.7849999999999999</v>
      </c>
      <c r="N1376">
        <v>-0.84279999999999999</v>
      </c>
      <c r="O1376">
        <v>0.11310000000000001</v>
      </c>
      <c r="P1376">
        <v>30001</v>
      </c>
      <c r="Q1376">
        <v>120000</v>
      </c>
    </row>
    <row r="1377" spans="9:17" x14ac:dyDescent="0.25">
      <c r="I1377" t="s">
        <v>1921</v>
      </c>
      <c r="J1377">
        <v>-1.0349999999999999</v>
      </c>
      <c r="K1377">
        <v>0.50090000000000001</v>
      </c>
      <c r="L1377">
        <v>6.6470000000000001E-3</v>
      </c>
      <c r="M1377">
        <v>-2.0129999999999999</v>
      </c>
      <c r="N1377">
        <v>-1.0369999999999999</v>
      </c>
      <c r="O1377">
        <v>-4.836E-2</v>
      </c>
      <c r="P1377">
        <v>30001</v>
      </c>
      <c r="Q1377">
        <v>120000</v>
      </c>
    </row>
    <row r="1378" spans="9:17" x14ac:dyDescent="0.25">
      <c r="I1378" t="s">
        <v>1922</v>
      </c>
      <c r="J1378">
        <v>0.33239999999999997</v>
      </c>
      <c r="K1378">
        <v>0.46989999999999998</v>
      </c>
      <c r="L1378">
        <v>7.7380000000000001E-3</v>
      </c>
      <c r="M1378">
        <v>-0.59219999999999995</v>
      </c>
      <c r="N1378">
        <v>0.33439999999999998</v>
      </c>
      <c r="O1378">
        <v>1.2549999999999999</v>
      </c>
      <c r="P1378">
        <v>30001</v>
      </c>
      <c r="Q1378">
        <v>120000</v>
      </c>
    </row>
    <row r="1379" spans="9:17" x14ac:dyDescent="0.25">
      <c r="I1379" t="s">
        <v>1923</v>
      </c>
      <c r="J1379">
        <v>0.16370000000000001</v>
      </c>
      <c r="K1379">
        <v>0.61750000000000005</v>
      </c>
      <c r="L1379">
        <v>1.184E-2</v>
      </c>
      <c r="M1379">
        <v>-1.0820000000000001</v>
      </c>
      <c r="N1379">
        <v>0.17630000000000001</v>
      </c>
      <c r="O1379">
        <v>1.36</v>
      </c>
      <c r="P1379">
        <v>30001</v>
      </c>
      <c r="Q1379">
        <v>120000</v>
      </c>
    </row>
    <row r="1380" spans="9:17" x14ac:dyDescent="0.25">
      <c r="I1380" t="s">
        <v>1924</v>
      </c>
      <c r="J1380">
        <v>-0.38940000000000002</v>
      </c>
      <c r="K1380">
        <v>0.35880000000000001</v>
      </c>
      <c r="L1380">
        <v>4.712E-3</v>
      </c>
      <c r="M1380">
        <v>-1.083</v>
      </c>
      <c r="N1380">
        <v>-0.3916</v>
      </c>
      <c r="O1380">
        <v>0.32569999999999999</v>
      </c>
      <c r="P1380">
        <v>30001</v>
      </c>
      <c r="Q1380">
        <v>120000</v>
      </c>
    </row>
    <row r="1381" spans="9:17" x14ac:dyDescent="0.25">
      <c r="I1381" t="s">
        <v>1925</v>
      </c>
      <c r="J1381">
        <v>-0.1419</v>
      </c>
      <c r="K1381">
        <v>0.36849999999999999</v>
      </c>
      <c r="L1381">
        <v>5.2249999999999996E-3</v>
      </c>
      <c r="M1381">
        <v>-0.8649</v>
      </c>
      <c r="N1381">
        <v>-0.1419</v>
      </c>
      <c r="O1381">
        <v>0.58320000000000005</v>
      </c>
      <c r="P1381">
        <v>30001</v>
      </c>
      <c r="Q1381">
        <v>120000</v>
      </c>
    </row>
    <row r="1382" spans="9:17" x14ac:dyDescent="0.25">
      <c r="I1382" t="s">
        <v>1926</v>
      </c>
      <c r="J1382">
        <v>-9.8150000000000001E-2</v>
      </c>
      <c r="K1382">
        <v>0.4839</v>
      </c>
      <c r="L1382">
        <v>6.0140000000000002E-3</v>
      </c>
      <c r="M1382">
        <v>-1.0089999999999999</v>
      </c>
      <c r="N1382">
        <v>-0.11360000000000001</v>
      </c>
      <c r="O1382">
        <v>0.90329999999999999</v>
      </c>
      <c r="P1382">
        <v>30001</v>
      </c>
      <c r="Q1382">
        <v>120000</v>
      </c>
    </row>
    <row r="1383" spans="9:17" x14ac:dyDescent="0.25">
      <c r="I1383" t="s">
        <v>1927</v>
      </c>
      <c r="J1383">
        <v>-0.29039999999999999</v>
      </c>
      <c r="K1383">
        <v>0.41909999999999997</v>
      </c>
      <c r="L1383">
        <v>5.1209999999999997E-3</v>
      </c>
      <c r="M1383">
        <v>-1.111</v>
      </c>
      <c r="N1383">
        <v>-0.29189999999999999</v>
      </c>
      <c r="O1383">
        <v>0.53649999999999998</v>
      </c>
      <c r="P1383">
        <v>30001</v>
      </c>
      <c r="Q1383">
        <v>120000</v>
      </c>
    </row>
    <row r="1384" spans="9:17" x14ac:dyDescent="0.25">
      <c r="I1384" t="s">
        <v>1928</v>
      </c>
      <c r="J1384">
        <v>-6.3219999999999998E-2</v>
      </c>
      <c r="K1384">
        <v>0.42130000000000001</v>
      </c>
      <c r="L1384">
        <v>5.7140000000000003E-3</v>
      </c>
      <c r="M1384">
        <v>-0.87</v>
      </c>
      <c r="N1384">
        <v>-7.1169999999999997E-2</v>
      </c>
      <c r="O1384">
        <v>0.78490000000000004</v>
      </c>
      <c r="P1384">
        <v>30001</v>
      </c>
      <c r="Q1384">
        <v>120000</v>
      </c>
    </row>
    <row r="1385" spans="9:17" x14ac:dyDescent="0.25">
      <c r="I1385" t="s">
        <v>1929</v>
      </c>
      <c r="J1385">
        <v>0.32169999999999999</v>
      </c>
      <c r="K1385">
        <v>0.47920000000000001</v>
      </c>
      <c r="L1385">
        <v>7.2379999999999996E-3</v>
      </c>
      <c r="M1385">
        <v>-0.61729999999999996</v>
      </c>
      <c r="N1385">
        <v>0.31909999999999999</v>
      </c>
      <c r="O1385">
        <v>1.2749999999999999</v>
      </c>
      <c r="P1385">
        <v>30001</v>
      </c>
      <c r="Q1385">
        <v>120000</v>
      </c>
    </row>
    <row r="1386" spans="9:17" x14ac:dyDescent="0.25">
      <c r="I1386" t="s">
        <v>1930</v>
      </c>
      <c r="J1386">
        <v>0.5252</v>
      </c>
      <c r="K1386">
        <v>0.47510000000000002</v>
      </c>
      <c r="L1386">
        <v>6.6010000000000001E-3</v>
      </c>
      <c r="M1386">
        <v>-0.36759999999999998</v>
      </c>
      <c r="N1386">
        <v>0.51239999999999997</v>
      </c>
      <c r="O1386">
        <v>1.496</v>
      </c>
      <c r="P1386">
        <v>30001</v>
      </c>
      <c r="Q1386">
        <v>120000</v>
      </c>
    </row>
    <row r="1387" spans="9:17" x14ac:dyDescent="0.25">
      <c r="I1387" t="s">
        <v>1931</v>
      </c>
      <c r="J1387">
        <v>0.19750000000000001</v>
      </c>
      <c r="K1387">
        <v>0.4723</v>
      </c>
      <c r="L1387">
        <v>5.8180000000000003E-3</v>
      </c>
      <c r="M1387">
        <v>-0.72619999999999996</v>
      </c>
      <c r="N1387">
        <v>0.1953</v>
      </c>
      <c r="O1387">
        <v>1.1299999999999999</v>
      </c>
      <c r="P1387">
        <v>30001</v>
      </c>
      <c r="Q1387">
        <v>120000</v>
      </c>
    </row>
    <row r="1388" spans="9:17" x14ac:dyDescent="0.25">
      <c r="I1388" t="s">
        <v>1932</v>
      </c>
      <c r="J1388">
        <v>0.63970000000000005</v>
      </c>
      <c r="K1388">
        <v>0.65039999999999998</v>
      </c>
      <c r="L1388">
        <v>1.222E-2</v>
      </c>
      <c r="M1388">
        <v>-0.63290000000000002</v>
      </c>
      <c r="N1388">
        <v>0.63729999999999998</v>
      </c>
      <c r="O1388">
        <v>1.919</v>
      </c>
      <c r="P1388">
        <v>30001</v>
      </c>
      <c r="Q1388">
        <v>120000</v>
      </c>
    </row>
    <row r="1389" spans="9:17" x14ac:dyDescent="0.25">
      <c r="I1389" t="s">
        <v>1933</v>
      </c>
      <c r="J1389">
        <v>0.73270000000000002</v>
      </c>
      <c r="K1389">
        <v>0.64690000000000003</v>
      </c>
      <c r="L1389">
        <v>1.205E-2</v>
      </c>
      <c r="M1389">
        <v>-0.53290000000000004</v>
      </c>
      <c r="N1389">
        <v>0.72919999999999996</v>
      </c>
      <c r="O1389">
        <v>2.008</v>
      </c>
      <c r="P1389">
        <v>30001</v>
      </c>
      <c r="Q1389">
        <v>120000</v>
      </c>
    </row>
    <row r="1390" spans="9:17" x14ac:dyDescent="0.25">
      <c r="I1390" t="s">
        <v>1934</v>
      </c>
      <c r="J1390">
        <v>1.0189999999999999</v>
      </c>
      <c r="K1390">
        <v>0.73850000000000005</v>
      </c>
      <c r="L1390">
        <v>1.472E-2</v>
      </c>
      <c r="M1390">
        <v>-0.42630000000000001</v>
      </c>
      <c r="N1390">
        <v>1.0149999999999999</v>
      </c>
      <c r="O1390">
        <v>2.4889999999999999</v>
      </c>
      <c r="P1390">
        <v>30001</v>
      </c>
      <c r="Q1390">
        <v>120000</v>
      </c>
    </row>
    <row r="1391" spans="9:17" x14ac:dyDescent="0.25">
      <c r="I1391" t="s">
        <v>1935</v>
      </c>
      <c r="J1391">
        <v>-0.85519999999999996</v>
      </c>
      <c r="K1391">
        <v>0.68110000000000004</v>
      </c>
      <c r="L1391">
        <v>1.243E-2</v>
      </c>
      <c r="M1391">
        <v>-2.1720000000000002</v>
      </c>
      <c r="N1391">
        <v>-0.86780000000000002</v>
      </c>
      <c r="O1391">
        <v>0.52129999999999999</v>
      </c>
      <c r="P1391">
        <v>30001</v>
      </c>
      <c r="Q1391">
        <v>120000</v>
      </c>
    </row>
    <row r="1392" spans="9:17" x14ac:dyDescent="0.25">
      <c r="I1392" t="s">
        <v>1936</v>
      </c>
      <c r="J1392">
        <v>1.7749999999999999</v>
      </c>
      <c r="K1392">
        <v>1.0840000000000001</v>
      </c>
      <c r="L1392">
        <v>2.9309999999999999E-2</v>
      </c>
      <c r="M1392">
        <v>-0.30809999999999998</v>
      </c>
      <c r="N1392">
        <v>1.764</v>
      </c>
      <c r="O1392">
        <v>3.9569999999999999</v>
      </c>
      <c r="P1392">
        <v>30001</v>
      </c>
      <c r="Q1392">
        <v>120000</v>
      </c>
    </row>
    <row r="1393" spans="9:17" x14ac:dyDescent="0.25">
      <c r="I1393" t="s">
        <v>1937</v>
      </c>
      <c r="J1393">
        <v>0.44269999999999998</v>
      </c>
      <c r="K1393">
        <v>0.59330000000000005</v>
      </c>
      <c r="L1393">
        <v>8.7930000000000005E-3</v>
      </c>
      <c r="M1393">
        <v>-0.71479999999999999</v>
      </c>
      <c r="N1393">
        <v>0.4375</v>
      </c>
      <c r="O1393">
        <v>1.62</v>
      </c>
      <c r="P1393">
        <v>30001</v>
      </c>
      <c r="Q1393">
        <v>120000</v>
      </c>
    </row>
    <row r="1394" spans="9:17" x14ac:dyDescent="0.25">
      <c r="I1394" t="s">
        <v>1938</v>
      </c>
      <c r="J1394">
        <v>0.99750000000000005</v>
      </c>
      <c r="K1394">
        <v>0.50880000000000003</v>
      </c>
      <c r="L1394">
        <v>9.5790000000000007E-3</v>
      </c>
      <c r="M1394">
        <v>6.973E-3</v>
      </c>
      <c r="N1394">
        <v>0.99570000000000003</v>
      </c>
      <c r="O1394">
        <v>2.0009999999999999</v>
      </c>
      <c r="P1394">
        <v>30001</v>
      </c>
      <c r="Q1394">
        <v>120000</v>
      </c>
    </row>
    <row r="1395" spans="9:17" x14ac:dyDescent="0.25">
      <c r="I1395" t="s">
        <v>1939</v>
      </c>
      <c r="J1395">
        <v>1.036</v>
      </c>
      <c r="K1395">
        <v>0.62809999999999999</v>
      </c>
      <c r="L1395">
        <v>1.353E-2</v>
      </c>
      <c r="M1395">
        <v>-0.19239999999999999</v>
      </c>
      <c r="N1395">
        <v>1.0309999999999999</v>
      </c>
      <c r="O1395">
        <v>2.2949999999999999</v>
      </c>
      <c r="P1395">
        <v>30001</v>
      </c>
      <c r="Q1395">
        <v>120000</v>
      </c>
    </row>
    <row r="1396" spans="9:17" x14ac:dyDescent="0.25">
      <c r="I1396" t="s">
        <v>1940</v>
      </c>
      <c r="J1396">
        <v>0.75780000000000003</v>
      </c>
      <c r="K1396">
        <v>0.80230000000000001</v>
      </c>
      <c r="L1396">
        <v>1.635E-2</v>
      </c>
      <c r="M1396">
        <v>-0.77149999999999996</v>
      </c>
      <c r="N1396">
        <v>0.73680000000000001</v>
      </c>
      <c r="O1396">
        <v>2.39</v>
      </c>
      <c r="P1396">
        <v>30001</v>
      </c>
      <c r="Q1396">
        <v>120000</v>
      </c>
    </row>
    <row r="1397" spans="9:17" x14ac:dyDescent="0.25">
      <c r="I1397" t="s">
        <v>1941</v>
      </c>
      <c r="J1397">
        <v>-0.59470000000000001</v>
      </c>
      <c r="K1397">
        <v>0.49080000000000001</v>
      </c>
      <c r="L1397">
        <v>7.9399999999999991E-3</v>
      </c>
      <c r="M1397">
        <v>-1.552</v>
      </c>
      <c r="N1397">
        <v>-0.59670000000000001</v>
      </c>
      <c r="O1397">
        <v>0.37259999999999999</v>
      </c>
      <c r="P1397">
        <v>30001</v>
      </c>
      <c r="Q1397">
        <v>120000</v>
      </c>
    </row>
    <row r="1398" spans="9:17" x14ac:dyDescent="0.25">
      <c r="I1398" t="s">
        <v>1942</v>
      </c>
      <c r="J1398">
        <v>0.87519999999999998</v>
      </c>
      <c r="K1398">
        <v>0.62909999999999999</v>
      </c>
      <c r="L1398">
        <v>8.763E-3</v>
      </c>
      <c r="M1398">
        <v>-0.36180000000000001</v>
      </c>
      <c r="N1398">
        <v>0.87509999999999999</v>
      </c>
      <c r="O1398">
        <v>2.1030000000000002</v>
      </c>
      <c r="P1398">
        <v>30001</v>
      </c>
      <c r="Q1398">
        <v>120000</v>
      </c>
    </row>
    <row r="1399" spans="9:17" x14ac:dyDescent="0.25">
      <c r="I1399" t="s">
        <v>1943</v>
      </c>
      <c r="J1399">
        <v>0.96140000000000003</v>
      </c>
      <c r="K1399">
        <v>0.52359999999999995</v>
      </c>
      <c r="L1399">
        <v>8.4930000000000005E-3</v>
      </c>
      <c r="M1399">
        <v>-5.9830000000000001E-2</v>
      </c>
      <c r="N1399">
        <v>0.95850000000000002</v>
      </c>
      <c r="O1399">
        <v>1.9990000000000001</v>
      </c>
      <c r="P1399">
        <v>30001</v>
      </c>
      <c r="Q1399">
        <v>120000</v>
      </c>
    </row>
    <row r="1400" spans="9:17" x14ac:dyDescent="0.25">
      <c r="I1400" t="s">
        <v>1944</v>
      </c>
      <c r="J1400">
        <v>0.96560000000000001</v>
      </c>
      <c r="K1400">
        <v>0.71789999999999998</v>
      </c>
      <c r="L1400">
        <v>1.095E-2</v>
      </c>
      <c r="M1400">
        <v>-0.44350000000000001</v>
      </c>
      <c r="N1400">
        <v>0.9597</v>
      </c>
      <c r="O1400">
        <v>2.4079999999999999</v>
      </c>
      <c r="P1400">
        <v>30001</v>
      </c>
      <c r="Q1400">
        <v>120000</v>
      </c>
    </row>
    <row r="1401" spans="9:17" x14ac:dyDescent="0.25">
      <c r="I1401" t="s">
        <v>1945</v>
      </c>
      <c r="J1401">
        <v>1.095</v>
      </c>
      <c r="K1401">
        <v>0.56499999999999995</v>
      </c>
      <c r="L1401">
        <v>9.1470000000000006E-3</v>
      </c>
      <c r="M1401">
        <v>-2.4219999999999998E-2</v>
      </c>
      <c r="N1401">
        <v>1.1000000000000001</v>
      </c>
      <c r="O1401">
        <v>2.1989999999999998</v>
      </c>
      <c r="P1401">
        <v>30001</v>
      </c>
      <c r="Q1401">
        <v>120000</v>
      </c>
    </row>
    <row r="1402" spans="9:17" x14ac:dyDescent="0.25">
      <c r="I1402" t="s">
        <v>1946</v>
      </c>
      <c r="J1402">
        <v>0.69389999999999996</v>
      </c>
      <c r="K1402">
        <v>0.64480000000000004</v>
      </c>
      <c r="L1402">
        <v>1.0200000000000001E-2</v>
      </c>
      <c r="M1402">
        <v>-0.59099999999999997</v>
      </c>
      <c r="N1402">
        <v>0.69940000000000002</v>
      </c>
      <c r="O1402">
        <v>1.954</v>
      </c>
      <c r="P1402">
        <v>30001</v>
      </c>
      <c r="Q1402">
        <v>120000</v>
      </c>
    </row>
    <row r="1403" spans="9:17" x14ac:dyDescent="0.25">
      <c r="I1403" t="s">
        <v>1947</v>
      </c>
      <c r="J1403">
        <v>0.56379999999999997</v>
      </c>
      <c r="K1403">
        <v>0.58530000000000004</v>
      </c>
      <c r="L1403">
        <v>8.2839999999999997E-3</v>
      </c>
      <c r="M1403">
        <v>-0.58940000000000003</v>
      </c>
      <c r="N1403">
        <v>0.56440000000000001</v>
      </c>
      <c r="O1403">
        <v>1.7150000000000001</v>
      </c>
      <c r="P1403">
        <v>30001</v>
      </c>
      <c r="Q1403">
        <v>120000</v>
      </c>
    </row>
    <row r="1404" spans="9:17" x14ac:dyDescent="0.25">
      <c r="I1404" t="s">
        <v>1948</v>
      </c>
      <c r="J1404">
        <v>0.61439999999999995</v>
      </c>
      <c r="K1404">
        <v>0.71970000000000001</v>
      </c>
      <c r="L1404">
        <v>1.106E-2</v>
      </c>
      <c r="M1404">
        <v>-0.84989999999999999</v>
      </c>
      <c r="N1404">
        <v>0.62939999999999996</v>
      </c>
      <c r="O1404">
        <v>2.0030000000000001</v>
      </c>
      <c r="P1404">
        <v>30001</v>
      </c>
      <c r="Q1404">
        <v>120000</v>
      </c>
    </row>
    <row r="1405" spans="9:17" x14ac:dyDescent="0.25">
      <c r="I1405" t="s">
        <v>1949</v>
      </c>
      <c r="J1405">
        <v>0.26519999999999999</v>
      </c>
      <c r="K1405">
        <v>0.60070000000000001</v>
      </c>
      <c r="L1405">
        <v>1.047E-2</v>
      </c>
      <c r="M1405">
        <v>-0.92390000000000005</v>
      </c>
      <c r="N1405">
        <v>0.26669999999999999</v>
      </c>
      <c r="O1405">
        <v>1.448</v>
      </c>
      <c r="P1405">
        <v>30001</v>
      </c>
      <c r="Q1405">
        <v>120000</v>
      </c>
    </row>
    <row r="1406" spans="9:17" x14ac:dyDescent="0.25">
      <c r="I1406" t="s">
        <v>1950</v>
      </c>
      <c r="J1406">
        <v>7.2010000000000005E-2</v>
      </c>
      <c r="K1406">
        <v>0.6069</v>
      </c>
      <c r="L1406">
        <v>9.0570000000000008E-3</v>
      </c>
      <c r="M1406">
        <v>-1.1359999999999999</v>
      </c>
      <c r="N1406">
        <v>7.621E-2</v>
      </c>
      <c r="O1406">
        <v>1.2549999999999999</v>
      </c>
      <c r="P1406">
        <v>30001</v>
      </c>
      <c r="Q1406">
        <v>120000</v>
      </c>
    </row>
    <row r="1407" spans="9:17" x14ac:dyDescent="0.25">
      <c r="I1407" t="s">
        <v>1951</v>
      </c>
      <c r="J1407">
        <v>1.4390000000000001</v>
      </c>
      <c r="K1407">
        <v>0.57430000000000003</v>
      </c>
      <c r="L1407">
        <v>9.5399999999999999E-3</v>
      </c>
      <c r="M1407">
        <v>0.32079999999999997</v>
      </c>
      <c r="N1407">
        <v>1.4330000000000001</v>
      </c>
      <c r="O1407">
        <v>2.58</v>
      </c>
      <c r="P1407">
        <v>30001</v>
      </c>
      <c r="Q1407">
        <v>120000</v>
      </c>
    </row>
    <row r="1408" spans="9:17" x14ac:dyDescent="0.25">
      <c r="I1408" t="s">
        <v>1952</v>
      </c>
      <c r="J1408">
        <v>1.2709999999999999</v>
      </c>
      <c r="K1408">
        <v>0.69379999999999997</v>
      </c>
      <c r="L1408">
        <v>1.2529999999999999E-2</v>
      </c>
      <c r="M1408">
        <v>-0.11899999999999999</v>
      </c>
      <c r="N1408">
        <v>1.2769999999999999</v>
      </c>
      <c r="O1408">
        <v>2.637</v>
      </c>
      <c r="P1408">
        <v>30001</v>
      </c>
      <c r="Q1408">
        <v>120000</v>
      </c>
    </row>
    <row r="1409" spans="9:17" x14ac:dyDescent="0.25">
      <c r="I1409" t="s">
        <v>1953</v>
      </c>
      <c r="J1409">
        <v>0.71750000000000003</v>
      </c>
      <c r="K1409">
        <v>0.46189999999999998</v>
      </c>
      <c r="L1409">
        <v>6.3579999999999999E-3</v>
      </c>
      <c r="M1409">
        <v>-0.18099999999999999</v>
      </c>
      <c r="N1409">
        <v>0.71289999999999998</v>
      </c>
      <c r="O1409">
        <v>1.6359999999999999</v>
      </c>
      <c r="P1409">
        <v>30001</v>
      </c>
      <c r="Q1409">
        <v>120000</v>
      </c>
    </row>
    <row r="1410" spans="9:17" x14ac:dyDescent="0.25">
      <c r="I1410" t="s">
        <v>1954</v>
      </c>
      <c r="J1410">
        <v>0.96509999999999996</v>
      </c>
      <c r="K1410">
        <v>0.50349999999999995</v>
      </c>
      <c r="L1410">
        <v>7.9139999999999992E-3</v>
      </c>
      <c r="M1410">
        <v>-8.4030000000000007E-3</v>
      </c>
      <c r="N1410">
        <v>0.96160000000000001</v>
      </c>
      <c r="O1410">
        <v>1.966</v>
      </c>
      <c r="P1410">
        <v>30001</v>
      </c>
      <c r="Q1410">
        <v>120000</v>
      </c>
    </row>
    <row r="1411" spans="9:17" x14ac:dyDescent="0.25">
      <c r="I1411" t="s">
        <v>1955</v>
      </c>
      <c r="J1411">
        <v>1.0089999999999999</v>
      </c>
      <c r="K1411">
        <v>0.59440000000000004</v>
      </c>
      <c r="L1411">
        <v>8.7240000000000009E-3</v>
      </c>
      <c r="M1411">
        <v>-0.1096</v>
      </c>
      <c r="N1411">
        <v>0.99060000000000004</v>
      </c>
      <c r="O1411">
        <v>2.2360000000000002</v>
      </c>
      <c r="P1411">
        <v>30001</v>
      </c>
      <c r="Q1411">
        <v>120000</v>
      </c>
    </row>
    <row r="1412" spans="9:17" x14ac:dyDescent="0.25">
      <c r="I1412" t="s">
        <v>1956</v>
      </c>
      <c r="J1412">
        <v>0.81659999999999999</v>
      </c>
      <c r="K1412">
        <v>0.53749999999999998</v>
      </c>
      <c r="L1412">
        <v>7.7660000000000003E-3</v>
      </c>
      <c r="M1412">
        <v>-0.23480000000000001</v>
      </c>
      <c r="N1412">
        <v>0.81410000000000005</v>
      </c>
      <c r="O1412">
        <v>1.889</v>
      </c>
      <c r="P1412">
        <v>30001</v>
      </c>
      <c r="Q1412">
        <v>120000</v>
      </c>
    </row>
    <row r="1413" spans="9:17" x14ac:dyDescent="0.25">
      <c r="I1413" t="s">
        <v>1957</v>
      </c>
      <c r="J1413">
        <v>1.044</v>
      </c>
      <c r="K1413">
        <v>0.54149999999999998</v>
      </c>
      <c r="L1413">
        <v>8.1139999999999997E-3</v>
      </c>
      <c r="M1413">
        <v>9.6880000000000004E-3</v>
      </c>
      <c r="N1413">
        <v>1.036</v>
      </c>
      <c r="O1413">
        <v>2.129</v>
      </c>
      <c r="P1413">
        <v>30001</v>
      </c>
      <c r="Q1413">
        <v>120000</v>
      </c>
    </row>
    <row r="1414" spans="9:17" x14ac:dyDescent="0.25">
      <c r="I1414" t="s">
        <v>1958</v>
      </c>
      <c r="J1414">
        <v>1.429</v>
      </c>
      <c r="K1414">
        <v>0.60419999999999996</v>
      </c>
      <c r="L1414">
        <v>9.7409999999999997E-3</v>
      </c>
      <c r="M1414">
        <v>0.25979999999999998</v>
      </c>
      <c r="N1414">
        <v>1.423</v>
      </c>
      <c r="O1414">
        <v>2.6269999999999998</v>
      </c>
      <c r="P1414">
        <v>30001</v>
      </c>
      <c r="Q1414">
        <v>120000</v>
      </c>
    </row>
    <row r="1415" spans="9:17" x14ac:dyDescent="0.25">
      <c r="I1415" t="s">
        <v>1959</v>
      </c>
      <c r="J1415">
        <v>1.6319999999999999</v>
      </c>
      <c r="K1415">
        <v>0.60860000000000003</v>
      </c>
      <c r="L1415">
        <v>9.2879999999999994E-3</v>
      </c>
      <c r="M1415">
        <v>0.46989999999999998</v>
      </c>
      <c r="N1415">
        <v>1.6180000000000001</v>
      </c>
      <c r="O1415">
        <v>2.8610000000000002</v>
      </c>
      <c r="P1415">
        <v>30001</v>
      </c>
      <c r="Q1415">
        <v>120000</v>
      </c>
    </row>
    <row r="1416" spans="9:17" x14ac:dyDescent="0.25">
      <c r="I1416" t="s">
        <v>1960</v>
      </c>
      <c r="J1416">
        <v>1.304</v>
      </c>
      <c r="K1416">
        <v>0.60519999999999996</v>
      </c>
      <c r="L1416">
        <v>8.855E-3</v>
      </c>
      <c r="M1416">
        <v>0.12620000000000001</v>
      </c>
      <c r="N1416">
        <v>1.3</v>
      </c>
      <c r="O1416">
        <v>2.508</v>
      </c>
      <c r="P1416">
        <v>30001</v>
      </c>
      <c r="Q1416">
        <v>120000</v>
      </c>
    </row>
    <row r="1417" spans="9:17" x14ac:dyDescent="0.25">
      <c r="I1417" t="s">
        <v>1961</v>
      </c>
      <c r="J1417">
        <v>1.7470000000000001</v>
      </c>
      <c r="K1417">
        <v>0.72640000000000005</v>
      </c>
      <c r="L1417">
        <v>1.2840000000000001E-2</v>
      </c>
      <c r="M1417">
        <v>0.32800000000000001</v>
      </c>
      <c r="N1417">
        <v>1.746</v>
      </c>
      <c r="O1417">
        <v>3.1749999999999998</v>
      </c>
      <c r="P1417">
        <v>30001</v>
      </c>
      <c r="Q1417">
        <v>120000</v>
      </c>
    </row>
    <row r="1418" spans="9:17" x14ac:dyDescent="0.25">
      <c r="I1418" t="s">
        <v>1962</v>
      </c>
      <c r="J1418">
        <v>1.84</v>
      </c>
      <c r="K1418">
        <v>0.72589999999999999</v>
      </c>
      <c r="L1418">
        <v>1.2630000000000001E-2</v>
      </c>
      <c r="M1418">
        <v>0.41</v>
      </c>
      <c r="N1418">
        <v>1.8420000000000001</v>
      </c>
      <c r="O1418">
        <v>3.2490000000000001</v>
      </c>
      <c r="P1418">
        <v>30001</v>
      </c>
      <c r="Q1418">
        <v>120000</v>
      </c>
    </row>
    <row r="1419" spans="9:17" x14ac:dyDescent="0.25">
      <c r="I1419" t="s">
        <v>1963</v>
      </c>
      <c r="J1419">
        <v>2.1259999999999999</v>
      </c>
      <c r="K1419">
        <v>0.8236</v>
      </c>
      <c r="L1419">
        <v>1.6160000000000001E-2</v>
      </c>
      <c r="M1419">
        <v>0.49099999999999999</v>
      </c>
      <c r="N1419">
        <v>2.1280000000000001</v>
      </c>
      <c r="O1419">
        <v>3.7370000000000001</v>
      </c>
      <c r="P1419">
        <v>30001</v>
      </c>
      <c r="Q1419">
        <v>120000</v>
      </c>
    </row>
    <row r="1420" spans="9:17" x14ac:dyDescent="0.25">
      <c r="I1420" t="s">
        <v>1964</v>
      </c>
      <c r="J1420">
        <v>0.25169999999999998</v>
      </c>
      <c r="K1420">
        <v>0.7661</v>
      </c>
      <c r="L1420">
        <v>1.4279999999999999E-2</v>
      </c>
      <c r="M1420">
        <v>-1.266</v>
      </c>
      <c r="N1420">
        <v>0.25459999999999999</v>
      </c>
      <c r="O1420">
        <v>1.7470000000000001</v>
      </c>
      <c r="P1420">
        <v>30001</v>
      </c>
      <c r="Q1420">
        <v>120000</v>
      </c>
    </row>
    <row r="1421" spans="9:17" x14ac:dyDescent="0.25">
      <c r="I1421" t="s">
        <v>1965</v>
      </c>
      <c r="J1421">
        <v>2.8820000000000001</v>
      </c>
      <c r="K1421">
        <v>1.1479999999999999</v>
      </c>
      <c r="L1421">
        <v>3.075E-2</v>
      </c>
      <c r="M1421">
        <v>0.65810000000000002</v>
      </c>
      <c r="N1421">
        <v>2.871</v>
      </c>
      <c r="O1421">
        <v>5.1870000000000003</v>
      </c>
      <c r="P1421">
        <v>30001</v>
      </c>
      <c r="Q1421">
        <v>120000</v>
      </c>
    </row>
    <row r="1422" spans="9:17" x14ac:dyDescent="0.25">
      <c r="I1422" t="s">
        <v>1966</v>
      </c>
      <c r="J1422">
        <v>1.55</v>
      </c>
      <c r="K1422">
        <v>0.6895</v>
      </c>
      <c r="L1422">
        <v>1.0659999999999999E-2</v>
      </c>
      <c r="M1422">
        <v>0.193</v>
      </c>
      <c r="N1422">
        <v>1.5509999999999999</v>
      </c>
      <c r="O1422">
        <v>2.9060000000000001</v>
      </c>
      <c r="P1422">
        <v>30001</v>
      </c>
      <c r="Q1422">
        <v>120000</v>
      </c>
    </row>
    <row r="1423" spans="9:17" x14ac:dyDescent="0.25">
      <c r="I1423" t="s">
        <v>1967</v>
      </c>
      <c r="J1423">
        <v>2.1040000000000001</v>
      </c>
      <c r="K1423">
        <v>0.62350000000000005</v>
      </c>
      <c r="L1423">
        <v>1.1939999999999999E-2</v>
      </c>
      <c r="M1423">
        <v>0.89070000000000005</v>
      </c>
      <c r="N1423">
        <v>2.1</v>
      </c>
      <c r="O1423">
        <v>3.3540000000000001</v>
      </c>
      <c r="P1423">
        <v>30001</v>
      </c>
      <c r="Q1423">
        <v>120000</v>
      </c>
    </row>
    <row r="1424" spans="9:17" x14ac:dyDescent="0.25">
      <c r="I1424" t="s">
        <v>1968</v>
      </c>
      <c r="J1424">
        <v>2.1419999999999999</v>
      </c>
      <c r="K1424">
        <v>0.72650000000000003</v>
      </c>
      <c r="L1424">
        <v>1.5640000000000001E-2</v>
      </c>
      <c r="M1424">
        <v>0.73109999999999997</v>
      </c>
      <c r="N1424">
        <v>2.1360000000000001</v>
      </c>
      <c r="O1424">
        <v>3.6110000000000002</v>
      </c>
      <c r="P1424">
        <v>30001</v>
      </c>
      <c r="Q1424">
        <v>120000</v>
      </c>
    </row>
    <row r="1425" spans="9:17" x14ac:dyDescent="0.25">
      <c r="I1425" t="s">
        <v>1969</v>
      </c>
      <c r="J1425">
        <v>1.865</v>
      </c>
      <c r="K1425">
        <v>0.86739999999999995</v>
      </c>
      <c r="L1425">
        <v>1.729E-2</v>
      </c>
      <c r="M1425">
        <v>0.2112</v>
      </c>
      <c r="N1425">
        <v>1.85</v>
      </c>
      <c r="O1425">
        <v>3.609</v>
      </c>
      <c r="P1425">
        <v>30001</v>
      </c>
      <c r="Q1425">
        <v>120000</v>
      </c>
    </row>
    <row r="1426" spans="9:17" x14ac:dyDescent="0.25">
      <c r="I1426" t="s">
        <v>1970</v>
      </c>
      <c r="J1426">
        <v>0.51219999999999999</v>
      </c>
      <c r="K1426">
        <v>0.6048</v>
      </c>
      <c r="L1426">
        <v>1.061E-2</v>
      </c>
      <c r="M1426">
        <v>-0.69089999999999996</v>
      </c>
      <c r="N1426">
        <v>0.51490000000000002</v>
      </c>
      <c r="O1426">
        <v>1.69</v>
      </c>
      <c r="P1426">
        <v>30001</v>
      </c>
      <c r="Q1426">
        <v>120000</v>
      </c>
    </row>
    <row r="1427" spans="9:17" x14ac:dyDescent="0.25">
      <c r="I1427" t="s">
        <v>1971</v>
      </c>
      <c r="J1427">
        <v>8.6279999999999996E-2</v>
      </c>
      <c r="K1427">
        <v>0.48930000000000001</v>
      </c>
      <c r="L1427">
        <v>6.8659999999999997E-3</v>
      </c>
      <c r="M1427">
        <v>-0.88859999999999995</v>
      </c>
      <c r="N1427">
        <v>8.6940000000000003E-2</v>
      </c>
      <c r="O1427">
        <v>1.0469999999999999</v>
      </c>
      <c r="P1427">
        <v>30001</v>
      </c>
      <c r="Q1427">
        <v>120000</v>
      </c>
    </row>
    <row r="1428" spans="9:17" x14ac:dyDescent="0.25">
      <c r="I1428" t="s">
        <v>1972</v>
      </c>
      <c r="J1428">
        <v>9.0389999999999998E-2</v>
      </c>
      <c r="K1428">
        <v>0.68620000000000003</v>
      </c>
      <c r="L1428">
        <v>9.4070000000000004E-3</v>
      </c>
      <c r="M1428">
        <v>-1.2490000000000001</v>
      </c>
      <c r="N1428">
        <v>8.6849999999999997E-2</v>
      </c>
      <c r="O1428">
        <v>1.4590000000000001</v>
      </c>
      <c r="P1428">
        <v>30001</v>
      </c>
      <c r="Q1428">
        <v>120000</v>
      </c>
    </row>
    <row r="1429" spans="9:17" x14ac:dyDescent="0.25">
      <c r="I1429" t="s">
        <v>1973</v>
      </c>
      <c r="J1429">
        <v>0.2195</v>
      </c>
      <c r="K1429">
        <v>0.52749999999999997</v>
      </c>
      <c r="L1429">
        <v>6.9890000000000004E-3</v>
      </c>
      <c r="M1429">
        <v>-0.83379999999999999</v>
      </c>
      <c r="N1429">
        <v>0.22589999999999999</v>
      </c>
      <c r="O1429">
        <v>1.24</v>
      </c>
      <c r="P1429">
        <v>30001</v>
      </c>
      <c r="Q1429">
        <v>120000</v>
      </c>
    </row>
    <row r="1430" spans="9:17" x14ac:dyDescent="0.25">
      <c r="I1430" t="s">
        <v>1974</v>
      </c>
      <c r="J1430">
        <v>-0.18129999999999999</v>
      </c>
      <c r="K1430">
        <v>0.61350000000000005</v>
      </c>
      <c r="L1430">
        <v>8.3119999999999999E-3</v>
      </c>
      <c r="M1430">
        <v>-1.415</v>
      </c>
      <c r="N1430">
        <v>-0.17080000000000001</v>
      </c>
      <c r="O1430">
        <v>1.0049999999999999</v>
      </c>
      <c r="P1430">
        <v>30001</v>
      </c>
      <c r="Q1430">
        <v>120000</v>
      </c>
    </row>
    <row r="1431" spans="9:17" x14ac:dyDescent="0.25">
      <c r="I1431" t="s">
        <v>1975</v>
      </c>
      <c r="J1431">
        <v>-0.31140000000000001</v>
      </c>
      <c r="K1431">
        <v>0.54659999999999997</v>
      </c>
      <c r="L1431">
        <v>6.5620000000000001E-3</v>
      </c>
      <c r="M1431">
        <v>-1.391</v>
      </c>
      <c r="N1431">
        <v>-0.31019999999999998</v>
      </c>
      <c r="O1431">
        <v>0.76090000000000002</v>
      </c>
      <c r="P1431">
        <v>30001</v>
      </c>
      <c r="Q1431">
        <v>120000</v>
      </c>
    </row>
    <row r="1432" spans="9:17" x14ac:dyDescent="0.25">
      <c r="I1432" t="s">
        <v>1976</v>
      </c>
      <c r="J1432">
        <v>-0.26079999999999998</v>
      </c>
      <c r="K1432">
        <v>0.69750000000000001</v>
      </c>
      <c r="L1432">
        <v>9.5270000000000007E-3</v>
      </c>
      <c r="M1432">
        <v>-1.6990000000000001</v>
      </c>
      <c r="N1432">
        <v>-0.2457</v>
      </c>
      <c r="O1432">
        <v>1.0860000000000001</v>
      </c>
      <c r="P1432">
        <v>30001</v>
      </c>
      <c r="Q1432">
        <v>120000</v>
      </c>
    </row>
    <row r="1433" spans="9:17" x14ac:dyDescent="0.25">
      <c r="I1433" t="s">
        <v>1977</v>
      </c>
      <c r="J1433">
        <v>-0.61</v>
      </c>
      <c r="K1433">
        <v>0.57140000000000002</v>
      </c>
      <c r="L1433">
        <v>8.907E-3</v>
      </c>
      <c r="M1433">
        <v>-1.7410000000000001</v>
      </c>
      <c r="N1433">
        <v>-0.60589999999999999</v>
      </c>
      <c r="O1433">
        <v>0.51229999999999998</v>
      </c>
      <c r="P1433">
        <v>30001</v>
      </c>
      <c r="Q1433">
        <v>120000</v>
      </c>
    </row>
    <row r="1434" spans="9:17" x14ac:dyDescent="0.25">
      <c r="I1434" t="s">
        <v>1978</v>
      </c>
      <c r="J1434">
        <v>-0.80320000000000003</v>
      </c>
      <c r="K1434">
        <v>0.58620000000000005</v>
      </c>
      <c r="L1434">
        <v>7.7590000000000003E-3</v>
      </c>
      <c r="M1434">
        <v>-1.966</v>
      </c>
      <c r="N1434">
        <v>-0.79990000000000006</v>
      </c>
      <c r="O1434">
        <v>0.34139999999999998</v>
      </c>
      <c r="P1434">
        <v>30001</v>
      </c>
      <c r="Q1434">
        <v>120000</v>
      </c>
    </row>
    <row r="1435" spans="9:17" x14ac:dyDescent="0.25">
      <c r="I1435" t="s">
        <v>1979</v>
      </c>
      <c r="J1435">
        <v>0.56420000000000003</v>
      </c>
      <c r="K1435">
        <v>0.56120000000000003</v>
      </c>
      <c r="L1435">
        <v>8.7670000000000005E-3</v>
      </c>
      <c r="M1435">
        <v>-0.54139999999999999</v>
      </c>
      <c r="N1435">
        <v>0.56430000000000002</v>
      </c>
      <c r="O1435">
        <v>1.66</v>
      </c>
      <c r="P1435">
        <v>30001</v>
      </c>
      <c r="Q1435">
        <v>120000</v>
      </c>
    </row>
    <row r="1436" spans="9:17" x14ac:dyDescent="0.25">
      <c r="I1436" t="s">
        <v>1980</v>
      </c>
      <c r="J1436">
        <v>0.39550000000000002</v>
      </c>
      <c r="K1436">
        <v>0.69099999999999995</v>
      </c>
      <c r="L1436">
        <v>1.24E-2</v>
      </c>
      <c r="M1436">
        <v>-0.99360000000000004</v>
      </c>
      <c r="N1436">
        <v>0.4002</v>
      </c>
      <c r="O1436">
        <v>1.74</v>
      </c>
      <c r="P1436">
        <v>30001</v>
      </c>
      <c r="Q1436">
        <v>120000</v>
      </c>
    </row>
    <row r="1437" spans="9:17" x14ac:dyDescent="0.25">
      <c r="I1437" t="s">
        <v>1981</v>
      </c>
      <c r="J1437">
        <v>-0.15770000000000001</v>
      </c>
      <c r="K1437">
        <v>0.4738</v>
      </c>
      <c r="L1437">
        <v>6.3790000000000001E-3</v>
      </c>
      <c r="M1437">
        <v>-1.0940000000000001</v>
      </c>
      <c r="N1437">
        <v>-0.1588</v>
      </c>
      <c r="O1437">
        <v>0.78559999999999997</v>
      </c>
      <c r="P1437">
        <v>30001</v>
      </c>
      <c r="Q1437">
        <v>120000</v>
      </c>
    </row>
    <row r="1438" spans="9:17" x14ac:dyDescent="0.25">
      <c r="I1438" t="s">
        <v>1982</v>
      </c>
      <c r="J1438">
        <v>8.9889999999999998E-2</v>
      </c>
      <c r="K1438">
        <v>0.48180000000000001</v>
      </c>
      <c r="L1438">
        <v>6.8979999999999996E-3</v>
      </c>
      <c r="M1438">
        <v>-0.86419999999999997</v>
      </c>
      <c r="N1438">
        <v>8.8620000000000004E-2</v>
      </c>
      <c r="O1438">
        <v>1.0369999999999999</v>
      </c>
      <c r="P1438">
        <v>30001</v>
      </c>
      <c r="Q1438">
        <v>120000</v>
      </c>
    </row>
    <row r="1439" spans="9:17" x14ac:dyDescent="0.25">
      <c r="I1439" t="s">
        <v>1983</v>
      </c>
      <c r="J1439">
        <v>0.1336</v>
      </c>
      <c r="K1439">
        <v>0.57520000000000004</v>
      </c>
      <c r="L1439">
        <v>7.7349999999999997E-3</v>
      </c>
      <c r="M1439">
        <v>-0.97330000000000005</v>
      </c>
      <c r="N1439">
        <v>0.1198</v>
      </c>
      <c r="O1439">
        <v>1.2989999999999999</v>
      </c>
      <c r="P1439">
        <v>30001</v>
      </c>
      <c r="Q1439">
        <v>120000</v>
      </c>
    </row>
    <row r="1440" spans="9:17" x14ac:dyDescent="0.25">
      <c r="I1440" t="s">
        <v>1984</v>
      </c>
      <c r="J1440">
        <v>-5.8599999999999999E-2</v>
      </c>
      <c r="K1440">
        <v>0.52149999999999996</v>
      </c>
      <c r="L1440">
        <v>7.0439999999999999E-3</v>
      </c>
      <c r="M1440">
        <v>-1.089</v>
      </c>
      <c r="N1440">
        <v>-5.7910000000000003E-2</v>
      </c>
      <c r="O1440">
        <v>0.96689999999999998</v>
      </c>
      <c r="P1440">
        <v>30001</v>
      </c>
      <c r="Q1440">
        <v>120000</v>
      </c>
    </row>
    <row r="1441" spans="9:17" x14ac:dyDescent="0.25">
      <c r="I1441" t="s">
        <v>1985</v>
      </c>
      <c r="J1441">
        <v>0.16850000000000001</v>
      </c>
      <c r="K1441">
        <v>0.52139999999999997</v>
      </c>
      <c r="L1441">
        <v>7.3289999999999996E-3</v>
      </c>
      <c r="M1441">
        <v>-0.85029999999999994</v>
      </c>
      <c r="N1441">
        <v>0.16270000000000001</v>
      </c>
      <c r="O1441">
        <v>1.208</v>
      </c>
      <c r="P1441">
        <v>30001</v>
      </c>
      <c r="Q1441">
        <v>120000</v>
      </c>
    </row>
    <row r="1442" spans="9:17" x14ac:dyDescent="0.25">
      <c r="I1442" t="s">
        <v>1986</v>
      </c>
      <c r="J1442">
        <v>0.5534</v>
      </c>
      <c r="K1442">
        <v>0.56999999999999995</v>
      </c>
      <c r="L1442">
        <v>8.5109999999999995E-3</v>
      </c>
      <c r="M1442">
        <v>-0.57609999999999995</v>
      </c>
      <c r="N1442">
        <v>0.55259999999999998</v>
      </c>
      <c r="O1442">
        <v>1.681</v>
      </c>
      <c r="P1442">
        <v>30001</v>
      </c>
      <c r="Q1442">
        <v>120000</v>
      </c>
    </row>
    <row r="1443" spans="9:17" x14ac:dyDescent="0.25">
      <c r="I1443" t="s">
        <v>1987</v>
      </c>
      <c r="J1443">
        <v>0.75700000000000001</v>
      </c>
      <c r="K1443">
        <v>0.56459999999999999</v>
      </c>
      <c r="L1443">
        <v>8.1869999999999998E-3</v>
      </c>
      <c r="M1443">
        <v>-0.3367</v>
      </c>
      <c r="N1443">
        <v>0.74760000000000004</v>
      </c>
      <c r="O1443">
        <v>1.89</v>
      </c>
      <c r="P1443">
        <v>30001</v>
      </c>
      <c r="Q1443">
        <v>120000</v>
      </c>
    </row>
    <row r="1444" spans="9:17" x14ac:dyDescent="0.25">
      <c r="I1444" t="s">
        <v>1988</v>
      </c>
      <c r="J1444">
        <v>0.42920000000000003</v>
      </c>
      <c r="K1444">
        <v>0.56079999999999997</v>
      </c>
      <c r="L1444">
        <v>7.2820000000000003E-3</v>
      </c>
      <c r="M1444">
        <v>-0.67300000000000004</v>
      </c>
      <c r="N1444">
        <v>0.43009999999999998</v>
      </c>
      <c r="O1444">
        <v>1.542</v>
      </c>
      <c r="P1444">
        <v>30001</v>
      </c>
      <c r="Q1444">
        <v>120000</v>
      </c>
    </row>
    <row r="1445" spans="9:17" x14ac:dyDescent="0.25">
      <c r="I1445" t="s">
        <v>1989</v>
      </c>
      <c r="J1445">
        <v>0.87150000000000005</v>
      </c>
      <c r="K1445">
        <v>0.71389999999999998</v>
      </c>
      <c r="L1445">
        <v>1.274E-2</v>
      </c>
      <c r="M1445">
        <v>-0.51359999999999995</v>
      </c>
      <c r="N1445">
        <v>0.86439999999999995</v>
      </c>
      <c r="O1445">
        <v>2.2999999999999998</v>
      </c>
      <c r="P1445">
        <v>30001</v>
      </c>
      <c r="Q1445">
        <v>120000</v>
      </c>
    </row>
    <row r="1446" spans="9:17" x14ac:dyDescent="0.25">
      <c r="I1446" t="s">
        <v>1990</v>
      </c>
      <c r="J1446">
        <v>0.96450000000000002</v>
      </c>
      <c r="K1446">
        <v>0.71640000000000004</v>
      </c>
      <c r="L1446">
        <v>1.277E-2</v>
      </c>
      <c r="M1446">
        <v>-0.41980000000000001</v>
      </c>
      <c r="N1446">
        <v>0.95499999999999996</v>
      </c>
      <c r="O1446">
        <v>2.3969999999999998</v>
      </c>
      <c r="P1446">
        <v>30001</v>
      </c>
      <c r="Q1446">
        <v>120000</v>
      </c>
    </row>
    <row r="1447" spans="9:17" x14ac:dyDescent="0.25">
      <c r="I1447" t="s">
        <v>1991</v>
      </c>
      <c r="J1447">
        <v>1.2509999999999999</v>
      </c>
      <c r="K1447">
        <v>0.8075</v>
      </c>
      <c r="L1447">
        <v>1.532E-2</v>
      </c>
      <c r="M1447">
        <v>-0.3523</v>
      </c>
      <c r="N1447">
        <v>1.2490000000000001</v>
      </c>
      <c r="O1447">
        <v>2.8479999999999999</v>
      </c>
      <c r="P1447">
        <v>30001</v>
      </c>
      <c r="Q1447">
        <v>120000</v>
      </c>
    </row>
    <row r="1448" spans="9:17" x14ac:dyDescent="0.25">
      <c r="I1448" t="s">
        <v>1992</v>
      </c>
      <c r="J1448">
        <v>-0.62339999999999995</v>
      </c>
      <c r="K1448">
        <v>0.74060000000000004</v>
      </c>
      <c r="L1448">
        <v>1.303E-2</v>
      </c>
      <c r="M1448">
        <v>-2.0649999999999999</v>
      </c>
      <c r="N1448">
        <v>-0.62909999999999999</v>
      </c>
      <c r="O1448">
        <v>0.86160000000000003</v>
      </c>
      <c r="P1448">
        <v>30001</v>
      </c>
      <c r="Q1448">
        <v>120000</v>
      </c>
    </row>
    <row r="1449" spans="9:17" x14ac:dyDescent="0.25">
      <c r="I1449" t="s">
        <v>1993</v>
      </c>
      <c r="J1449">
        <v>2.0070000000000001</v>
      </c>
      <c r="K1449">
        <v>1.131</v>
      </c>
      <c r="L1449">
        <v>2.972E-2</v>
      </c>
      <c r="M1449">
        <v>-0.19950000000000001</v>
      </c>
      <c r="N1449">
        <v>1.9910000000000001</v>
      </c>
      <c r="O1449">
        <v>4.2560000000000002</v>
      </c>
      <c r="P1449">
        <v>30001</v>
      </c>
      <c r="Q1449">
        <v>120000</v>
      </c>
    </row>
    <row r="1450" spans="9:17" x14ac:dyDescent="0.25">
      <c r="I1450" t="s">
        <v>1994</v>
      </c>
      <c r="J1450">
        <v>0.6744</v>
      </c>
      <c r="K1450">
        <v>0.66990000000000005</v>
      </c>
      <c r="L1450">
        <v>9.9509999999999998E-3</v>
      </c>
      <c r="M1450">
        <v>-0.6512</v>
      </c>
      <c r="N1450">
        <v>0.67469999999999997</v>
      </c>
      <c r="O1450">
        <v>1.986</v>
      </c>
      <c r="P1450">
        <v>30001</v>
      </c>
      <c r="Q1450">
        <v>120000</v>
      </c>
    </row>
    <row r="1451" spans="9:17" x14ac:dyDescent="0.25">
      <c r="I1451" t="s">
        <v>1995</v>
      </c>
      <c r="J1451">
        <v>1.2290000000000001</v>
      </c>
      <c r="K1451">
        <v>0.59470000000000001</v>
      </c>
      <c r="L1451">
        <v>1.0330000000000001E-2</v>
      </c>
      <c r="M1451">
        <v>5.6210000000000003E-2</v>
      </c>
      <c r="N1451">
        <v>1.23</v>
      </c>
      <c r="O1451">
        <v>2.3980000000000001</v>
      </c>
      <c r="P1451">
        <v>30001</v>
      </c>
      <c r="Q1451">
        <v>120000</v>
      </c>
    </row>
    <row r="1452" spans="9:17" x14ac:dyDescent="0.25">
      <c r="I1452" t="s">
        <v>1996</v>
      </c>
      <c r="J1452">
        <v>1.2669999999999999</v>
      </c>
      <c r="K1452">
        <v>0.6986</v>
      </c>
      <c r="L1452">
        <v>1.4E-2</v>
      </c>
      <c r="M1452">
        <v>-0.1142</v>
      </c>
      <c r="N1452">
        <v>1.2649999999999999</v>
      </c>
      <c r="O1452">
        <v>2.6560000000000001</v>
      </c>
      <c r="P1452">
        <v>30001</v>
      </c>
      <c r="Q1452">
        <v>120000</v>
      </c>
    </row>
    <row r="1453" spans="9:17" x14ac:dyDescent="0.25">
      <c r="I1453" t="s">
        <v>1997</v>
      </c>
      <c r="J1453">
        <v>0.98960000000000004</v>
      </c>
      <c r="K1453">
        <v>0.85409999999999997</v>
      </c>
      <c r="L1453">
        <v>1.6570000000000001E-2</v>
      </c>
      <c r="M1453">
        <v>-0.6714</v>
      </c>
      <c r="N1453">
        <v>0.97650000000000003</v>
      </c>
      <c r="O1453">
        <v>2.7160000000000002</v>
      </c>
      <c r="P1453">
        <v>30001</v>
      </c>
      <c r="Q1453">
        <v>120000</v>
      </c>
    </row>
    <row r="1454" spans="9:17" x14ac:dyDescent="0.25">
      <c r="I1454" t="s">
        <v>1998</v>
      </c>
      <c r="J1454">
        <v>-0.3629</v>
      </c>
      <c r="K1454">
        <v>0.58340000000000003</v>
      </c>
      <c r="L1454">
        <v>9.1760000000000001E-3</v>
      </c>
      <c r="M1454">
        <v>-1.5169999999999999</v>
      </c>
      <c r="N1454">
        <v>-0.36149999999999999</v>
      </c>
      <c r="O1454">
        <v>0.78200000000000003</v>
      </c>
      <c r="P1454">
        <v>30001</v>
      </c>
      <c r="Q1454">
        <v>120000</v>
      </c>
    </row>
    <row r="1455" spans="9:17" x14ac:dyDescent="0.25">
      <c r="I1455" t="s">
        <v>1999</v>
      </c>
      <c r="J1455">
        <v>4.1099999999999999E-3</v>
      </c>
      <c r="K1455">
        <v>0.58879999999999999</v>
      </c>
      <c r="L1455">
        <v>8.9849999999999999E-3</v>
      </c>
      <c r="M1455">
        <v>-1.143</v>
      </c>
      <c r="N1455">
        <v>-5.3680000000000004E-3</v>
      </c>
      <c r="O1455">
        <v>1.214</v>
      </c>
      <c r="P1455">
        <v>30001</v>
      </c>
      <c r="Q1455">
        <v>120000</v>
      </c>
    </row>
    <row r="1456" spans="9:17" x14ac:dyDescent="0.25">
      <c r="I1456" t="s">
        <v>2000</v>
      </c>
      <c r="J1456">
        <v>0.1333</v>
      </c>
      <c r="K1456">
        <v>0.36459999999999998</v>
      </c>
      <c r="L1456">
        <v>4.738E-3</v>
      </c>
      <c r="M1456">
        <v>-0.60470000000000002</v>
      </c>
      <c r="N1456">
        <v>0.1399</v>
      </c>
      <c r="O1456">
        <v>0.8327</v>
      </c>
      <c r="P1456">
        <v>30001</v>
      </c>
      <c r="Q1456">
        <v>120000</v>
      </c>
    </row>
    <row r="1457" spans="9:17" x14ac:dyDescent="0.25">
      <c r="I1457" t="s">
        <v>2001</v>
      </c>
      <c r="J1457">
        <v>-0.2676</v>
      </c>
      <c r="K1457">
        <v>0.4965</v>
      </c>
      <c r="L1457">
        <v>7.6379999999999998E-3</v>
      </c>
      <c r="M1457">
        <v>-1.2789999999999999</v>
      </c>
      <c r="N1457">
        <v>-0.25469999999999998</v>
      </c>
      <c r="O1457">
        <v>0.67779999999999996</v>
      </c>
      <c r="P1457">
        <v>30001</v>
      </c>
      <c r="Q1457">
        <v>120000</v>
      </c>
    </row>
    <row r="1458" spans="9:17" x14ac:dyDescent="0.25">
      <c r="I1458" t="s">
        <v>2002</v>
      </c>
      <c r="J1458">
        <v>-0.39760000000000001</v>
      </c>
      <c r="K1458">
        <v>0.42909999999999998</v>
      </c>
      <c r="L1458">
        <v>5.8799999999999998E-3</v>
      </c>
      <c r="M1458">
        <v>-1.2509999999999999</v>
      </c>
      <c r="N1458">
        <v>-0.39140000000000003</v>
      </c>
      <c r="O1458">
        <v>0.42799999999999999</v>
      </c>
      <c r="P1458">
        <v>30001</v>
      </c>
      <c r="Q1458">
        <v>120000</v>
      </c>
    </row>
    <row r="1459" spans="9:17" x14ac:dyDescent="0.25">
      <c r="I1459" t="s">
        <v>2003</v>
      </c>
      <c r="J1459">
        <v>-0.34710000000000002</v>
      </c>
      <c r="K1459">
        <v>0.59860000000000002</v>
      </c>
      <c r="L1459">
        <v>9.4199999999999996E-3</v>
      </c>
      <c r="M1459">
        <v>-1.605</v>
      </c>
      <c r="N1459">
        <v>-0.31840000000000002</v>
      </c>
      <c r="O1459">
        <v>0.77780000000000005</v>
      </c>
      <c r="P1459">
        <v>30001</v>
      </c>
      <c r="Q1459">
        <v>120000</v>
      </c>
    </row>
    <row r="1460" spans="9:17" x14ac:dyDescent="0.25">
      <c r="I1460" t="s">
        <v>2004</v>
      </c>
      <c r="J1460">
        <v>-0.69630000000000003</v>
      </c>
      <c r="K1460">
        <v>0.42230000000000001</v>
      </c>
      <c r="L1460">
        <v>7.293E-3</v>
      </c>
      <c r="M1460">
        <v>-1.5309999999999999</v>
      </c>
      <c r="N1460">
        <v>-0.69820000000000004</v>
      </c>
      <c r="O1460">
        <v>0.1406</v>
      </c>
      <c r="P1460">
        <v>30001</v>
      </c>
      <c r="Q1460">
        <v>120000</v>
      </c>
    </row>
    <row r="1461" spans="9:17" x14ac:dyDescent="0.25">
      <c r="I1461" t="s">
        <v>2005</v>
      </c>
      <c r="J1461">
        <v>-0.88939999999999997</v>
      </c>
      <c r="K1461">
        <v>0.4521</v>
      </c>
      <c r="L1461">
        <v>6.1850000000000004E-3</v>
      </c>
      <c r="M1461">
        <v>-1.796</v>
      </c>
      <c r="N1461">
        <v>-0.88500000000000001</v>
      </c>
      <c r="O1461">
        <v>-1.0059999999999999E-2</v>
      </c>
      <c r="P1461">
        <v>30001</v>
      </c>
      <c r="Q1461">
        <v>120000</v>
      </c>
    </row>
    <row r="1462" spans="9:17" x14ac:dyDescent="0.25">
      <c r="I1462" t="s">
        <v>2006</v>
      </c>
      <c r="J1462">
        <v>0.47789999999999999</v>
      </c>
      <c r="K1462">
        <v>0.4128</v>
      </c>
      <c r="L1462">
        <v>6.8830000000000002E-3</v>
      </c>
      <c r="M1462">
        <v>-0.33360000000000001</v>
      </c>
      <c r="N1462">
        <v>0.47889999999999999</v>
      </c>
      <c r="O1462">
        <v>1.292</v>
      </c>
      <c r="P1462">
        <v>30001</v>
      </c>
      <c r="Q1462">
        <v>120000</v>
      </c>
    </row>
    <row r="1463" spans="9:17" x14ac:dyDescent="0.25">
      <c r="I1463" t="s">
        <v>2007</v>
      </c>
      <c r="J1463">
        <v>0.30919999999999997</v>
      </c>
      <c r="K1463">
        <v>0.5827</v>
      </c>
      <c r="L1463">
        <v>1.155E-2</v>
      </c>
      <c r="M1463">
        <v>-0.89149999999999996</v>
      </c>
      <c r="N1463">
        <v>0.3266</v>
      </c>
      <c r="O1463">
        <v>1.4390000000000001</v>
      </c>
      <c r="P1463">
        <v>30001</v>
      </c>
      <c r="Q1463">
        <v>120000</v>
      </c>
    </row>
    <row r="1464" spans="9:17" x14ac:dyDescent="0.25">
      <c r="I1464" t="s">
        <v>2008</v>
      </c>
      <c r="J1464">
        <v>-0.24390000000000001</v>
      </c>
      <c r="K1464">
        <v>0.30869999999999997</v>
      </c>
      <c r="L1464">
        <v>4.725E-3</v>
      </c>
      <c r="M1464">
        <v>-0.85599999999999998</v>
      </c>
      <c r="N1464">
        <v>-0.24329999999999999</v>
      </c>
      <c r="O1464">
        <v>0.35920000000000002</v>
      </c>
      <c r="P1464">
        <v>30001</v>
      </c>
      <c r="Q1464">
        <v>120000</v>
      </c>
    </row>
    <row r="1465" spans="9:17" x14ac:dyDescent="0.25">
      <c r="I1465" t="s">
        <v>2009</v>
      </c>
      <c r="J1465">
        <v>3.6129999999999999E-3</v>
      </c>
      <c r="K1465">
        <v>0.28239999999999998</v>
      </c>
      <c r="L1465">
        <v>3.885E-3</v>
      </c>
      <c r="M1465">
        <v>-0.55169999999999997</v>
      </c>
      <c r="N1465">
        <v>2.787E-3</v>
      </c>
      <c r="O1465">
        <v>0.55700000000000005</v>
      </c>
      <c r="P1465">
        <v>30001</v>
      </c>
      <c r="Q1465">
        <v>120000</v>
      </c>
    </row>
    <row r="1466" spans="9:17" x14ac:dyDescent="0.25">
      <c r="I1466" t="s">
        <v>2010</v>
      </c>
      <c r="J1466">
        <v>4.734E-2</v>
      </c>
      <c r="K1466">
        <v>0.43859999999999999</v>
      </c>
      <c r="L1466">
        <v>5.7689999999999998E-3</v>
      </c>
      <c r="M1466">
        <v>-0.77480000000000004</v>
      </c>
      <c r="N1466">
        <v>2.8230000000000002E-2</v>
      </c>
      <c r="O1466">
        <v>0.98450000000000004</v>
      </c>
      <c r="P1466">
        <v>30001</v>
      </c>
      <c r="Q1466">
        <v>120000</v>
      </c>
    </row>
    <row r="1467" spans="9:17" x14ac:dyDescent="0.25">
      <c r="I1467" t="s">
        <v>2011</v>
      </c>
      <c r="J1467">
        <v>-0.1449</v>
      </c>
      <c r="K1467">
        <v>0.35549999999999998</v>
      </c>
      <c r="L1467">
        <v>4.1729999999999996E-3</v>
      </c>
      <c r="M1467">
        <v>-0.84889999999999999</v>
      </c>
      <c r="N1467">
        <v>-0.14249999999999999</v>
      </c>
      <c r="O1467">
        <v>0.55189999999999995</v>
      </c>
      <c r="P1467">
        <v>30001</v>
      </c>
      <c r="Q1467">
        <v>120000</v>
      </c>
    </row>
    <row r="1468" spans="9:17" x14ac:dyDescent="0.25">
      <c r="I1468" t="s">
        <v>2012</v>
      </c>
      <c r="J1468">
        <v>8.2269999999999996E-2</v>
      </c>
      <c r="K1468">
        <v>0.3654</v>
      </c>
      <c r="L1468">
        <v>5.215E-3</v>
      </c>
      <c r="M1468">
        <v>-0.61260000000000003</v>
      </c>
      <c r="N1468">
        <v>7.2529999999999997E-2</v>
      </c>
      <c r="O1468">
        <v>0.83150000000000002</v>
      </c>
      <c r="P1468">
        <v>30001</v>
      </c>
      <c r="Q1468">
        <v>120000</v>
      </c>
    </row>
    <row r="1469" spans="9:17" x14ac:dyDescent="0.25">
      <c r="I1469" t="s">
        <v>2013</v>
      </c>
      <c r="J1469">
        <v>0.4672</v>
      </c>
      <c r="K1469">
        <v>0.4365</v>
      </c>
      <c r="L1469">
        <v>7.1659999999999996E-3</v>
      </c>
      <c r="M1469">
        <v>-0.3901</v>
      </c>
      <c r="N1469">
        <v>0.46860000000000002</v>
      </c>
      <c r="O1469">
        <v>1.3260000000000001</v>
      </c>
      <c r="P1469">
        <v>30001</v>
      </c>
      <c r="Q1469">
        <v>120000</v>
      </c>
    </row>
    <row r="1470" spans="9:17" x14ac:dyDescent="0.25">
      <c r="I1470" t="s">
        <v>2014</v>
      </c>
      <c r="J1470">
        <v>0.67069999999999996</v>
      </c>
      <c r="K1470">
        <v>0.45319999999999999</v>
      </c>
      <c r="L1470">
        <v>7.0600000000000003E-3</v>
      </c>
      <c r="M1470">
        <v>-0.1767</v>
      </c>
      <c r="N1470">
        <v>0.65639999999999998</v>
      </c>
      <c r="O1470">
        <v>1.5980000000000001</v>
      </c>
      <c r="P1470">
        <v>30001</v>
      </c>
      <c r="Q1470">
        <v>120000</v>
      </c>
    </row>
    <row r="1471" spans="9:17" x14ac:dyDescent="0.25">
      <c r="I1471" t="s">
        <v>2015</v>
      </c>
      <c r="J1471">
        <v>0.34300000000000003</v>
      </c>
      <c r="K1471">
        <v>0.44979999999999998</v>
      </c>
      <c r="L1471">
        <v>6.3660000000000001E-3</v>
      </c>
      <c r="M1471">
        <v>-0.55410000000000004</v>
      </c>
      <c r="N1471">
        <v>0.3468</v>
      </c>
      <c r="O1471">
        <v>1.22</v>
      </c>
      <c r="P1471">
        <v>30001</v>
      </c>
      <c r="Q1471">
        <v>120000</v>
      </c>
    </row>
    <row r="1472" spans="9:17" x14ac:dyDescent="0.25">
      <c r="I1472" t="s">
        <v>2016</v>
      </c>
      <c r="J1472">
        <v>0.78520000000000001</v>
      </c>
      <c r="K1472">
        <v>0.59250000000000003</v>
      </c>
      <c r="L1472">
        <v>1.1220000000000001E-2</v>
      </c>
      <c r="M1472">
        <v>-0.36480000000000001</v>
      </c>
      <c r="N1472">
        <v>0.77439999999999998</v>
      </c>
      <c r="O1472">
        <v>1.972</v>
      </c>
      <c r="P1472">
        <v>30001</v>
      </c>
      <c r="Q1472">
        <v>120000</v>
      </c>
    </row>
    <row r="1473" spans="9:17" x14ac:dyDescent="0.25">
      <c r="I1473" t="s">
        <v>2017</v>
      </c>
      <c r="J1473">
        <v>0.87819999999999998</v>
      </c>
      <c r="K1473">
        <v>0.59289999999999998</v>
      </c>
      <c r="L1473">
        <v>1.1140000000000001E-2</v>
      </c>
      <c r="M1473">
        <v>-0.2732</v>
      </c>
      <c r="N1473">
        <v>0.87050000000000005</v>
      </c>
      <c r="O1473">
        <v>2.0630000000000002</v>
      </c>
      <c r="P1473">
        <v>30001</v>
      </c>
      <c r="Q1473">
        <v>120000</v>
      </c>
    </row>
    <row r="1474" spans="9:17" x14ac:dyDescent="0.25">
      <c r="I1474" t="s">
        <v>2018</v>
      </c>
      <c r="J1474">
        <v>1.165</v>
      </c>
      <c r="K1474">
        <v>0.71399999999999997</v>
      </c>
      <c r="L1474">
        <v>1.4710000000000001E-2</v>
      </c>
      <c r="M1474">
        <v>-0.23499999999999999</v>
      </c>
      <c r="N1474">
        <v>1.1639999999999999</v>
      </c>
      <c r="O1474">
        <v>2.585</v>
      </c>
      <c r="P1474">
        <v>30001</v>
      </c>
      <c r="Q1474">
        <v>120000</v>
      </c>
    </row>
    <row r="1475" spans="9:17" x14ac:dyDescent="0.25">
      <c r="I1475" t="s">
        <v>2019</v>
      </c>
      <c r="J1475">
        <v>-0.7097</v>
      </c>
      <c r="K1475">
        <v>0.63790000000000002</v>
      </c>
      <c r="L1475">
        <v>1.2279999999999999E-2</v>
      </c>
      <c r="M1475">
        <v>-1.948</v>
      </c>
      <c r="N1475">
        <v>-0.71360000000000001</v>
      </c>
      <c r="O1475">
        <v>0.5585</v>
      </c>
      <c r="P1475">
        <v>30001</v>
      </c>
      <c r="Q1475">
        <v>120000</v>
      </c>
    </row>
    <row r="1476" spans="9:17" x14ac:dyDescent="0.25">
      <c r="I1476" t="s">
        <v>2020</v>
      </c>
      <c r="J1476">
        <v>1.92</v>
      </c>
      <c r="K1476">
        <v>1.0589999999999999</v>
      </c>
      <c r="L1476">
        <v>2.9100000000000001E-2</v>
      </c>
      <c r="M1476">
        <v>-0.10879999999999999</v>
      </c>
      <c r="N1476">
        <v>1.913</v>
      </c>
      <c r="O1476">
        <v>4.0599999999999996</v>
      </c>
      <c r="P1476">
        <v>30001</v>
      </c>
      <c r="Q1476">
        <v>120000</v>
      </c>
    </row>
    <row r="1477" spans="9:17" x14ac:dyDescent="0.25">
      <c r="I1477" t="s">
        <v>2021</v>
      </c>
      <c r="J1477">
        <v>0.58819999999999995</v>
      </c>
      <c r="K1477">
        <v>0.55649999999999999</v>
      </c>
      <c r="L1477">
        <v>8.4729999999999996E-3</v>
      </c>
      <c r="M1477">
        <v>-0.51190000000000002</v>
      </c>
      <c r="N1477">
        <v>0.58789999999999998</v>
      </c>
      <c r="O1477">
        <v>1.6739999999999999</v>
      </c>
      <c r="P1477">
        <v>30001</v>
      </c>
      <c r="Q1477">
        <v>120000</v>
      </c>
    </row>
    <row r="1478" spans="9:17" x14ac:dyDescent="0.25">
      <c r="I1478" t="s">
        <v>2022</v>
      </c>
      <c r="J1478">
        <v>1.143</v>
      </c>
      <c r="K1478">
        <v>0.45860000000000001</v>
      </c>
      <c r="L1478">
        <v>9.1000000000000004E-3</v>
      </c>
      <c r="M1478">
        <v>0.2404</v>
      </c>
      <c r="N1478">
        <v>1.1439999999999999</v>
      </c>
      <c r="O1478">
        <v>2.0459999999999998</v>
      </c>
      <c r="P1478">
        <v>30001</v>
      </c>
      <c r="Q1478">
        <v>120000</v>
      </c>
    </row>
    <row r="1479" spans="9:17" x14ac:dyDescent="0.25">
      <c r="I1479" t="s">
        <v>2023</v>
      </c>
      <c r="J1479">
        <v>1.181</v>
      </c>
      <c r="K1479">
        <v>0.58799999999999997</v>
      </c>
      <c r="L1479">
        <v>1.312E-2</v>
      </c>
      <c r="M1479">
        <v>2.6960000000000001E-2</v>
      </c>
      <c r="N1479">
        <v>1.177</v>
      </c>
      <c r="O1479">
        <v>2.36</v>
      </c>
      <c r="P1479">
        <v>30001</v>
      </c>
      <c r="Q1479">
        <v>120000</v>
      </c>
    </row>
    <row r="1480" spans="9:17" x14ac:dyDescent="0.25">
      <c r="I1480" t="s">
        <v>2024</v>
      </c>
      <c r="J1480">
        <v>0.90329999999999999</v>
      </c>
      <c r="K1480">
        <v>0.75760000000000005</v>
      </c>
      <c r="L1480">
        <v>1.583E-2</v>
      </c>
      <c r="M1480">
        <v>-0.54179999999999995</v>
      </c>
      <c r="N1480">
        <v>0.88429999999999997</v>
      </c>
      <c r="O1480">
        <v>2.4550000000000001</v>
      </c>
      <c r="P1480">
        <v>30001</v>
      </c>
      <c r="Q1480">
        <v>120000</v>
      </c>
    </row>
    <row r="1481" spans="9:17" x14ac:dyDescent="0.25">
      <c r="I1481" t="s">
        <v>2025</v>
      </c>
      <c r="J1481">
        <v>-0.44919999999999999</v>
      </c>
      <c r="K1481">
        <v>0.4173</v>
      </c>
      <c r="L1481">
        <v>6.3899999999999998E-3</v>
      </c>
      <c r="M1481">
        <v>-1.2829999999999999</v>
      </c>
      <c r="N1481">
        <v>-0.4481</v>
      </c>
      <c r="O1481">
        <v>0.36099999999999999</v>
      </c>
      <c r="P1481">
        <v>30001</v>
      </c>
      <c r="Q1481">
        <v>120000</v>
      </c>
    </row>
    <row r="1482" spans="9:17" x14ac:dyDescent="0.25">
      <c r="I1482" t="s">
        <v>2026</v>
      </c>
      <c r="J1482">
        <v>0.12920000000000001</v>
      </c>
      <c r="K1482">
        <v>0.52429999999999999</v>
      </c>
      <c r="L1482">
        <v>6.5339999999999999E-3</v>
      </c>
      <c r="M1482">
        <v>-0.93020000000000003</v>
      </c>
      <c r="N1482">
        <v>0.1179</v>
      </c>
      <c r="O1482">
        <v>1.198</v>
      </c>
      <c r="P1482">
        <v>30001</v>
      </c>
      <c r="Q1482">
        <v>120000</v>
      </c>
    </row>
    <row r="1483" spans="9:17" x14ac:dyDescent="0.25">
      <c r="I1483" t="s">
        <v>2027</v>
      </c>
      <c r="J1483">
        <v>-0.2717</v>
      </c>
      <c r="K1483">
        <v>0.55810000000000004</v>
      </c>
      <c r="L1483">
        <v>6.5760000000000002E-3</v>
      </c>
      <c r="M1483">
        <v>-1.488</v>
      </c>
      <c r="N1483">
        <v>-0.22420000000000001</v>
      </c>
      <c r="O1483">
        <v>0.76390000000000002</v>
      </c>
      <c r="P1483">
        <v>30001</v>
      </c>
      <c r="Q1483">
        <v>120000</v>
      </c>
    </row>
    <row r="1484" spans="9:17" x14ac:dyDescent="0.25">
      <c r="I1484" t="s">
        <v>2028</v>
      </c>
      <c r="J1484">
        <v>-0.4017</v>
      </c>
      <c r="K1484">
        <v>0.56120000000000003</v>
      </c>
      <c r="L1484">
        <v>7.1780000000000004E-3</v>
      </c>
      <c r="M1484">
        <v>-1.6379999999999999</v>
      </c>
      <c r="N1484">
        <v>-0.34870000000000001</v>
      </c>
      <c r="O1484">
        <v>0.60060000000000002</v>
      </c>
      <c r="P1484">
        <v>30001</v>
      </c>
      <c r="Q1484">
        <v>120000</v>
      </c>
    </row>
    <row r="1485" spans="9:17" x14ac:dyDescent="0.25">
      <c r="I1485" t="s">
        <v>2029</v>
      </c>
      <c r="J1485">
        <v>-0.35120000000000001</v>
      </c>
      <c r="K1485">
        <v>0.51919999999999999</v>
      </c>
      <c r="L1485">
        <v>6.7060000000000002E-3</v>
      </c>
      <c r="M1485">
        <v>-1.478</v>
      </c>
      <c r="N1485">
        <v>-0.30159999999999998</v>
      </c>
      <c r="O1485">
        <v>0.57740000000000002</v>
      </c>
      <c r="P1485">
        <v>30001</v>
      </c>
      <c r="Q1485">
        <v>120000</v>
      </c>
    </row>
    <row r="1486" spans="9:17" x14ac:dyDescent="0.25">
      <c r="I1486" t="s">
        <v>2030</v>
      </c>
      <c r="J1486">
        <v>-0.70040000000000002</v>
      </c>
      <c r="K1486">
        <v>0.64559999999999995</v>
      </c>
      <c r="L1486">
        <v>1.0319999999999999E-2</v>
      </c>
      <c r="M1486">
        <v>-2.0110000000000001</v>
      </c>
      <c r="N1486">
        <v>-0.69140000000000001</v>
      </c>
      <c r="O1486">
        <v>0.55610000000000004</v>
      </c>
      <c r="P1486">
        <v>30001</v>
      </c>
      <c r="Q1486">
        <v>120000</v>
      </c>
    </row>
    <row r="1487" spans="9:17" x14ac:dyDescent="0.25">
      <c r="I1487" t="s">
        <v>2031</v>
      </c>
      <c r="J1487">
        <v>-0.89349999999999996</v>
      </c>
      <c r="K1487">
        <v>0.67330000000000001</v>
      </c>
      <c r="L1487">
        <v>1.0109999999999999E-2</v>
      </c>
      <c r="M1487">
        <v>-2.2610000000000001</v>
      </c>
      <c r="N1487">
        <v>-0.88490000000000002</v>
      </c>
      <c r="O1487">
        <v>0.41570000000000001</v>
      </c>
      <c r="P1487">
        <v>30001</v>
      </c>
      <c r="Q1487">
        <v>120000</v>
      </c>
    </row>
    <row r="1488" spans="9:17" x14ac:dyDescent="0.25">
      <c r="I1488" t="s">
        <v>2032</v>
      </c>
      <c r="J1488">
        <v>0.4738</v>
      </c>
      <c r="K1488">
        <v>0.63429999999999997</v>
      </c>
      <c r="L1488">
        <v>1.009E-2</v>
      </c>
      <c r="M1488">
        <v>-0.79600000000000004</v>
      </c>
      <c r="N1488">
        <v>0.48259999999999997</v>
      </c>
      <c r="O1488">
        <v>1.7050000000000001</v>
      </c>
      <c r="P1488">
        <v>30001</v>
      </c>
      <c r="Q1488">
        <v>120000</v>
      </c>
    </row>
    <row r="1489" spans="9:17" x14ac:dyDescent="0.25">
      <c r="I1489" t="s">
        <v>2033</v>
      </c>
      <c r="J1489">
        <v>0.30509999999999998</v>
      </c>
      <c r="K1489">
        <v>0.75829999999999997</v>
      </c>
      <c r="L1489">
        <v>1.38E-2</v>
      </c>
      <c r="M1489">
        <v>-1.2210000000000001</v>
      </c>
      <c r="N1489">
        <v>0.31540000000000001</v>
      </c>
      <c r="O1489">
        <v>1.778</v>
      </c>
      <c r="P1489">
        <v>30001</v>
      </c>
      <c r="Q1489">
        <v>120000</v>
      </c>
    </row>
    <row r="1490" spans="9:17" x14ac:dyDescent="0.25">
      <c r="I1490" t="s">
        <v>2034</v>
      </c>
      <c r="J1490">
        <v>-0.24809999999999999</v>
      </c>
      <c r="K1490">
        <v>0.58230000000000004</v>
      </c>
      <c r="L1490">
        <v>8.7019999999999997E-3</v>
      </c>
      <c r="M1490">
        <v>-1.4490000000000001</v>
      </c>
      <c r="N1490">
        <v>-0.2344</v>
      </c>
      <c r="O1490">
        <v>0.87480000000000002</v>
      </c>
      <c r="P1490">
        <v>30001</v>
      </c>
      <c r="Q1490">
        <v>120000</v>
      </c>
    </row>
    <row r="1491" spans="9:17" x14ac:dyDescent="0.25">
      <c r="I1491" t="s">
        <v>2035</v>
      </c>
      <c r="J1491" s="37">
        <v>-4.9739999999999995E-4</v>
      </c>
      <c r="K1491">
        <v>0.57089999999999996</v>
      </c>
      <c r="L1491">
        <v>8.5100000000000002E-3</v>
      </c>
      <c r="M1491">
        <v>-1.167</v>
      </c>
      <c r="N1491">
        <v>5.7039999999999999E-3</v>
      </c>
      <c r="O1491">
        <v>1.121</v>
      </c>
      <c r="P1491">
        <v>30001</v>
      </c>
      <c r="Q1491">
        <v>120000</v>
      </c>
    </row>
    <row r="1492" spans="9:17" x14ac:dyDescent="0.25">
      <c r="I1492" t="s">
        <v>2036</v>
      </c>
      <c r="J1492">
        <v>4.3229999999999998E-2</v>
      </c>
      <c r="K1492">
        <v>0.65880000000000005</v>
      </c>
      <c r="L1492">
        <v>9.0559999999999998E-3</v>
      </c>
      <c r="M1492">
        <v>-1.274</v>
      </c>
      <c r="N1492">
        <v>4.2689999999999999E-2</v>
      </c>
      <c r="O1492">
        <v>1.35</v>
      </c>
      <c r="P1492">
        <v>30001</v>
      </c>
      <c r="Q1492">
        <v>120000</v>
      </c>
    </row>
    <row r="1493" spans="9:17" x14ac:dyDescent="0.25">
      <c r="I1493" t="s">
        <v>2037</v>
      </c>
      <c r="J1493">
        <v>-0.14899999999999999</v>
      </c>
      <c r="K1493">
        <v>0.61209999999999998</v>
      </c>
      <c r="L1493">
        <v>8.6719999999999992E-3</v>
      </c>
      <c r="M1493">
        <v>-1.3959999999999999</v>
      </c>
      <c r="N1493">
        <v>-0.1411</v>
      </c>
      <c r="O1493">
        <v>1.0449999999999999</v>
      </c>
      <c r="P1493">
        <v>30001</v>
      </c>
      <c r="Q1493">
        <v>120000</v>
      </c>
    </row>
    <row r="1494" spans="9:17" x14ac:dyDescent="0.25">
      <c r="I1494" t="s">
        <v>2038</v>
      </c>
      <c r="J1494">
        <v>7.8159999999999993E-2</v>
      </c>
      <c r="K1494">
        <v>0.60940000000000005</v>
      </c>
      <c r="L1494">
        <v>8.8380000000000004E-3</v>
      </c>
      <c r="M1494">
        <v>-1.159</v>
      </c>
      <c r="N1494">
        <v>8.3500000000000005E-2</v>
      </c>
      <c r="O1494">
        <v>1.2769999999999999</v>
      </c>
      <c r="P1494">
        <v>30001</v>
      </c>
      <c r="Q1494">
        <v>120000</v>
      </c>
    </row>
    <row r="1495" spans="9:17" x14ac:dyDescent="0.25">
      <c r="I1495" t="s">
        <v>2039</v>
      </c>
      <c r="J1495">
        <v>0.46310000000000001</v>
      </c>
      <c r="K1495">
        <v>0.66400000000000003</v>
      </c>
      <c r="L1495">
        <v>1.0919999999999999E-2</v>
      </c>
      <c r="M1495">
        <v>-0.88660000000000005</v>
      </c>
      <c r="N1495">
        <v>0.47649999999999998</v>
      </c>
      <c r="O1495">
        <v>1.7350000000000001</v>
      </c>
      <c r="P1495">
        <v>30001</v>
      </c>
      <c r="Q1495">
        <v>120000</v>
      </c>
    </row>
    <row r="1496" spans="9:17" x14ac:dyDescent="0.25">
      <c r="I1496" t="s">
        <v>2040</v>
      </c>
      <c r="J1496">
        <v>0.66659999999999997</v>
      </c>
      <c r="K1496">
        <v>0.67079999999999995</v>
      </c>
      <c r="L1496">
        <v>1.0460000000000001E-2</v>
      </c>
      <c r="M1496">
        <v>-0.68769999999999998</v>
      </c>
      <c r="N1496">
        <v>0.67320000000000002</v>
      </c>
      <c r="O1496">
        <v>1.976</v>
      </c>
      <c r="P1496">
        <v>30001</v>
      </c>
      <c r="Q1496">
        <v>120000</v>
      </c>
    </row>
    <row r="1497" spans="9:17" x14ac:dyDescent="0.25">
      <c r="I1497" t="s">
        <v>2041</v>
      </c>
      <c r="J1497">
        <v>0.33879999999999999</v>
      </c>
      <c r="K1497">
        <v>0.66800000000000004</v>
      </c>
      <c r="L1497">
        <v>9.9299999999999996E-3</v>
      </c>
      <c r="M1497">
        <v>-1.0229999999999999</v>
      </c>
      <c r="N1497">
        <v>0.35449999999999998</v>
      </c>
      <c r="O1497">
        <v>1.623</v>
      </c>
      <c r="P1497">
        <v>30001</v>
      </c>
      <c r="Q1497">
        <v>120000</v>
      </c>
    </row>
    <row r="1498" spans="9:17" x14ac:dyDescent="0.25">
      <c r="I1498" t="s">
        <v>2042</v>
      </c>
      <c r="J1498">
        <v>0.78110000000000002</v>
      </c>
      <c r="K1498">
        <v>0.77839999999999998</v>
      </c>
      <c r="L1498">
        <v>1.4080000000000001E-2</v>
      </c>
      <c r="M1498">
        <v>-0.77349999999999997</v>
      </c>
      <c r="N1498">
        <v>0.78480000000000005</v>
      </c>
      <c r="O1498">
        <v>2.31</v>
      </c>
      <c r="P1498">
        <v>30001</v>
      </c>
      <c r="Q1498">
        <v>120000</v>
      </c>
    </row>
    <row r="1499" spans="9:17" x14ac:dyDescent="0.25">
      <c r="I1499" t="s">
        <v>2043</v>
      </c>
      <c r="J1499">
        <v>0.87409999999999999</v>
      </c>
      <c r="K1499">
        <v>0.77880000000000005</v>
      </c>
      <c r="L1499">
        <v>1.387E-2</v>
      </c>
      <c r="M1499">
        <v>-0.68379999999999996</v>
      </c>
      <c r="N1499">
        <v>0.88060000000000005</v>
      </c>
      <c r="O1499">
        <v>2.3860000000000001</v>
      </c>
      <c r="P1499">
        <v>30001</v>
      </c>
      <c r="Q1499">
        <v>120000</v>
      </c>
    </row>
    <row r="1500" spans="9:17" x14ac:dyDescent="0.25">
      <c r="I1500" t="s">
        <v>2044</v>
      </c>
      <c r="J1500">
        <v>1.161</v>
      </c>
      <c r="K1500">
        <v>0.87670000000000003</v>
      </c>
      <c r="L1500">
        <v>1.7250000000000001E-2</v>
      </c>
      <c r="M1500">
        <v>-0.60129999999999995</v>
      </c>
      <c r="N1500">
        <v>1.1779999999999999</v>
      </c>
      <c r="O1500">
        <v>2.8330000000000002</v>
      </c>
      <c r="P1500">
        <v>30001</v>
      </c>
      <c r="Q1500">
        <v>120000</v>
      </c>
    </row>
    <row r="1501" spans="9:17" x14ac:dyDescent="0.25">
      <c r="I1501" t="s">
        <v>2045</v>
      </c>
      <c r="J1501">
        <v>-0.71379999999999999</v>
      </c>
      <c r="K1501">
        <v>0.79700000000000004</v>
      </c>
      <c r="L1501">
        <v>1.426E-2</v>
      </c>
      <c r="M1501">
        <v>-2.302</v>
      </c>
      <c r="N1501">
        <v>-0.71409999999999996</v>
      </c>
      <c r="O1501">
        <v>0.8548</v>
      </c>
      <c r="P1501">
        <v>30001</v>
      </c>
      <c r="Q1501">
        <v>120000</v>
      </c>
    </row>
    <row r="1502" spans="9:17" x14ac:dyDescent="0.25">
      <c r="I1502" t="s">
        <v>2046</v>
      </c>
      <c r="J1502">
        <v>1.9159999999999999</v>
      </c>
      <c r="K1502">
        <v>1.153</v>
      </c>
      <c r="L1502">
        <v>2.9229999999999999E-2</v>
      </c>
      <c r="M1502">
        <v>-0.29070000000000001</v>
      </c>
      <c r="N1502">
        <v>1.907</v>
      </c>
      <c r="O1502">
        <v>4.2190000000000003</v>
      </c>
      <c r="P1502">
        <v>30001</v>
      </c>
      <c r="Q1502">
        <v>120000</v>
      </c>
    </row>
    <row r="1503" spans="9:17" x14ac:dyDescent="0.25">
      <c r="I1503" t="s">
        <v>2047</v>
      </c>
      <c r="J1503">
        <v>0.58409999999999995</v>
      </c>
      <c r="K1503">
        <v>0.72840000000000005</v>
      </c>
      <c r="L1503">
        <v>1.047E-2</v>
      </c>
      <c r="M1503">
        <v>-0.86229999999999996</v>
      </c>
      <c r="N1503">
        <v>0.5948</v>
      </c>
      <c r="O1503">
        <v>2.0030000000000001</v>
      </c>
      <c r="P1503">
        <v>30001</v>
      </c>
      <c r="Q1503">
        <v>120000</v>
      </c>
    </row>
    <row r="1504" spans="9:17" x14ac:dyDescent="0.25">
      <c r="I1504" t="s">
        <v>2048</v>
      </c>
      <c r="J1504">
        <v>1.139</v>
      </c>
      <c r="K1504">
        <v>0.63949999999999996</v>
      </c>
      <c r="L1504">
        <v>1.0370000000000001E-2</v>
      </c>
      <c r="M1504">
        <v>-0.1479</v>
      </c>
      <c r="N1504">
        <v>1.1459999999999999</v>
      </c>
      <c r="O1504">
        <v>2.379</v>
      </c>
      <c r="P1504">
        <v>30001</v>
      </c>
      <c r="Q1504">
        <v>120000</v>
      </c>
    </row>
    <row r="1505" spans="9:17" x14ac:dyDescent="0.25">
      <c r="I1505" t="s">
        <v>2049</v>
      </c>
      <c r="J1505">
        <v>1.177</v>
      </c>
      <c r="K1505">
        <v>0.73750000000000004</v>
      </c>
      <c r="L1505">
        <v>1.393E-2</v>
      </c>
      <c r="M1505">
        <v>-0.2843</v>
      </c>
      <c r="N1505">
        <v>1.177</v>
      </c>
      <c r="O1505">
        <v>2.633</v>
      </c>
      <c r="P1505">
        <v>30001</v>
      </c>
      <c r="Q1505">
        <v>120000</v>
      </c>
    </row>
    <row r="1506" spans="9:17" x14ac:dyDescent="0.25">
      <c r="I1506" t="s">
        <v>2050</v>
      </c>
      <c r="J1506">
        <v>0.8992</v>
      </c>
      <c r="K1506">
        <v>0.91</v>
      </c>
      <c r="L1506">
        <v>1.7659999999999999E-2</v>
      </c>
      <c r="M1506">
        <v>-0.88819999999999999</v>
      </c>
      <c r="N1506">
        <v>0.89459999999999995</v>
      </c>
      <c r="O1506">
        <v>2.7080000000000002</v>
      </c>
      <c r="P1506">
        <v>30001</v>
      </c>
      <c r="Q1506">
        <v>120000</v>
      </c>
    </row>
    <row r="1507" spans="9:17" x14ac:dyDescent="0.25">
      <c r="I1507" t="s">
        <v>2051</v>
      </c>
      <c r="J1507">
        <v>-0.45329999999999998</v>
      </c>
      <c r="K1507">
        <v>0.65590000000000004</v>
      </c>
      <c r="L1507">
        <v>1.0500000000000001E-2</v>
      </c>
      <c r="M1507">
        <v>-1.7749999999999999</v>
      </c>
      <c r="N1507">
        <v>-0.44729999999999998</v>
      </c>
      <c r="O1507">
        <v>0.83899999999999997</v>
      </c>
      <c r="P1507">
        <v>30001</v>
      </c>
      <c r="Q1507">
        <v>120000</v>
      </c>
    </row>
    <row r="1508" spans="9:17" x14ac:dyDescent="0.25">
      <c r="I1508" t="s">
        <v>2052</v>
      </c>
      <c r="J1508">
        <v>-0.40079999999999999</v>
      </c>
      <c r="K1508">
        <v>0.4642</v>
      </c>
      <c r="L1508">
        <v>6.1050000000000002E-3</v>
      </c>
      <c r="M1508">
        <v>-1.3939999999999999</v>
      </c>
      <c r="N1508">
        <v>-0.36509999999999998</v>
      </c>
      <c r="O1508">
        <v>0.43709999999999999</v>
      </c>
      <c r="P1508">
        <v>30001</v>
      </c>
      <c r="Q1508">
        <v>120000</v>
      </c>
    </row>
    <row r="1509" spans="9:17" x14ac:dyDescent="0.25">
      <c r="I1509" t="s">
        <v>2053</v>
      </c>
      <c r="J1509">
        <v>-0.53090000000000004</v>
      </c>
      <c r="K1509">
        <v>0.43569999999999998</v>
      </c>
      <c r="L1509">
        <v>5.5279999999999999E-3</v>
      </c>
      <c r="M1509">
        <v>-1.423</v>
      </c>
      <c r="N1509">
        <v>-0.50980000000000003</v>
      </c>
      <c r="O1509">
        <v>0.24129999999999999</v>
      </c>
      <c r="P1509">
        <v>30001</v>
      </c>
      <c r="Q1509">
        <v>120000</v>
      </c>
    </row>
    <row r="1510" spans="9:17" x14ac:dyDescent="0.25">
      <c r="I1510" t="s">
        <v>2054</v>
      </c>
      <c r="J1510">
        <v>-0.4803</v>
      </c>
      <c r="K1510">
        <v>0.55759999999999998</v>
      </c>
      <c r="L1510">
        <v>7.8059999999999996E-3</v>
      </c>
      <c r="M1510">
        <v>-1.7190000000000001</v>
      </c>
      <c r="N1510">
        <v>-0.42330000000000001</v>
      </c>
      <c r="O1510">
        <v>0.49940000000000001</v>
      </c>
      <c r="P1510">
        <v>30001</v>
      </c>
      <c r="Q1510">
        <v>120000</v>
      </c>
    </row>
    <row r="1511" spans="9:17" x14ac:dyDescent="0.25">
      <c r="I1511" t="s">
        <v>2055</v>
      </c>
      <c r="J1511">
        <v>-0.82950000000000002</v>
      </c>
      <c r="K1511">
        <v>0.44080000000000003</v>
      </c>
      <c r="L1511">
        <v>7.3439999999999998E-3</v>
      </c>
      <c r="M1511">
        <v>-1.6930000000000001</v>
      </c>
      <c r="N1511">
        <v>-0.83079999999999998</v>
      </c>
      <c r="O1511">
        <v>4.7379999999999999E-2</v>
      </c>
      <c r="P1511">
        <v>30001</v>
      </c>
      <c r="Q1511">
        <v>120000</v>
      </c>
    </row>
    <row r="1512" spans="9:17" x14ac:dyDescent="0.25">
      <c r="I1512" t="s">
        <v>2056</v>
      </c>
      <c r="J1512">
        <v>-1.0229999999999999</v>
      </c>
      <c r="K1512">
        <v>0.48349999999999999</v>
      </c>
      <c r="L1512">
        <v>6.8060000000000004E-3</v>
      </c>
      <c r="M1512">
        <v>-1.974</v>
      </c>
      <c r="N1512">
        <v>-1.0189999999999999</v>
      </c>
      <c r="O1512">
        <v>-7.3499999999999996E-2</v>
      </c>
      <c r="P1512">
        <v>30001</v>
      </c>
      <c r="Q1512">
        <v>120000</v>
      </c>
    </row>
    <row r="1513" spans="9:17" x14ac:dyDescent="0.25">
      <c r="I1513" t="s">
        <v>2057</v>
      </c>
      <c r="J1513">
        <v>0.34460000000000002</v>
      </c>
      <c r="K1513">
        <v>0.4405</v>
      </c>
      <c r="L1513">
        <v>7.0080000000000003E-3</v>
      </c>
      <c r="M1513">
        <v>-0.50380000000000003</v>
      </c>
      <c r="N1513">
        <v>0.33829999999999999</v>
      </c>
      <c r="O1513">
        <v>1.2250000000000001</v>
      </c>
      <c r="P1513">
        <v>30001</v>
      </c>
      <c r="Q1513">
        <v>120000</v>
      </c>
    </row>
    <row r="1514" spans="9:17" x14ac:dyDescent="0.25">
      <c r="I1514" t="s">
        <v>2058</v>
      </c>
      <c r="J1514">
        <v>0.17599999999999999</v>
      </c>
      <c r="K1514">
        <v>0.60929999999999995</v>
      </c>
      <c r="L1514">
        <v>1.176E-2</v>
      </c>
      <c r="M1514">
        <v>-1.0640000000000001</v>
      </c>
      <c r="N1514">
        <v>0.18679999999999999</v>
      </c>
      <c r="O1514">
        <v>1.365</v>
      </c>
      <c r="P1514">
        <v>30001</v>
      </c>
      <c r="Q1514">
        <v>120000</v>
      </c>
    </row>
    <row r="1515" spans="9:17" x14ac:dyDescent="0.25">
      <c r="I1515" t="s">
        <v>2059</v>
      </c>
      <c r="J1515">
        <v>-0.37719999999999998</v>
      </c>
      <c r="K1515">
        <v>0.36320000000000002</v>
      </c>
      <c r="L1515">
        <v>5.5009999999999998E-3</v>
      </c>
      <c r="M1515">
        <v>-1.0820000000000001</v>
      </c>
      <c r="N1515">
        <v>-0.38040000000000002</v>
      </c>
      <c r="O1515">
        <v>0.3493</v>
      </c>
      <c r="P1515">
        <v>30001</v>
      </c>
      <c r="Q1515">
        <v>120000</v>
      </c>
    </row>
    <row r="1516" spans="9:17" x14ac:dyDescent="0.25">
      <c r="I1516" t="s">
        <v>2060</v>
      </c>
      <c r="J1516">
        <v>-0.12970000000000001</v>
      </c>
      <c r="K1516">
        <v>0.33639999999999998</v>
      </c>
      <c r="L1516">
        <v>4.6480000000000002E-3</v>
      </c>
      <c r="M1516">
        <v>-0.77590000000000003</v>
      </c>
      <c r="N1516">
        <v>-0.13619999999999999</v>
      </c>
      <c r="O1516">
        <v>0.55249999999999999</v>
      </c>
      <c r="P1516">
        <v>30001</v>
      </c>
      <c r="Q1516">
        <v>120000</v>
      </c>
    </row>
    <row r="1517" spans="9:17" x14ac:dyDescent="0.25">
      <c r="I1517" t="s">
        <v>2061</v>
      </c>
      <c r="J1517">
        <v>-8.5930000000000006E-2</v>
      </c>
      <c r="K1517">
        <v>0.47510000000000002</v>
      </c>
      <c r="L1517">
        <v>6.0039999999999998E-3</v>
      </c>
      <c r="M1517">
        <v>-0.98</v>
      </c>
      <c r="N1517">
        <v>-0.1053</v>
      </c>
      <c r="O1517">
        <v>0.90900000000000003</v>
      </c>
      <c r="P1517">
        <v>30001</v>
      </c>
      <c r="Q1517">
        <v>120000</v>
      </c>
    </row>
    <row r="1518" spans="9:17" x14ac:dyDescent="0.25">
      <c r="I1518" t="s">
        <v>2062</v>
      </c>
      <c r="J1518">
        <v>-0.27810000000000001</v>
      </c>
      <c r="K1518">
        <v>0.40539999999999998</v>
      </c>
      <c r="L1518">
        <v>5.1809999999999998E-3</v>
      </c>
      <c r="M1518">
        <v>-1.0680000000000001</v>
      </c>
      <c r="N1518">
        <v>-0.28220000000000001</v>
      </c>
      <c r="O1518">
        <v>0.52880000000000005</v>
      </c>
      <c r="P1518">
        <v>30001</v>
      </c>
      <c r="Q1518">
        <v>120000</v>
      </c>
    </row>
    <row r="1519" spans="9:17" x14ac:dyDescent="0.25">
      <c r="I1519" t="s">
        <v>2063</v>
      </c>
      <c r="J1519">
        <v>-5.0999999999999997E-2</v>
      </c>
      <c r="K1519">
        <v>0.40479999999999999</v>
      </c>
      <c r="L1519">
        <v>5.5250000000000004E-3</v>
      </c>
      <c r="M1519">
        <v>-0.81399999999999995</v>
      </c>
      <c r="N1519">
        <v>-6.4119999999999996E-2</v>
      </c>
      <c r="O1519">
        <v>0.78700000000000003</v>
      </c>
      <c r="P1519">
        <v>30001</v>
      </c>
      <c r="Q1519">
        <v>120000</v>
      </c>
    </row>
    <row r="1520" spans="9:17" x14ac:dyDescent="0.25">
      <c r="I1520" t="s">
        <v>2064</v>
      </c>
      <c r="J1520">
        <v>0.33389999999999997</v>
      </c>
      <c r="K1520">
        <v>0.4874</v>
      </c>
      <c r="L1520">
        <v>8.1279999999999998E-3</v>
      </c>
      <c r="M1520">
        <v>-0.60870000000000002</v>
      </c>
      <c r="N1520">
        <v>0.32990000000000003</v>
      </c>
      <c r="O1520">
        <v>1.3</v>
      </c>
      <c r="P1520">
        <v>30001</v>
      </c>
      <c r="Q1520">
        <v>120000</v>
      </c>
    </row>
    <row r="1521" spans="9:17" x14ac:dyDescent="0.25">
      <c r="I1521" t="s">
        <v>2065</v>
      </c>
      <c r="J1521">
        <v>0.53739999999999999</v>
      </c>
      <c r="K1521">
        <v>0.50060000000000004</v>
      </c>
      <c r="L1521">
        <v>7.8820000000000001E-3</v>
      </c>
      <c r="M1521">
        <v>-0.41020000000000001</v>
      </c>
      <c r="N1521">
        <v>0.52490000000000003</v>
      </c>
      <c r="O1521">
        <v>1.554</v>
      </c>
      <c r="P1521">
        <v>30001</v>
      </c>
      <c r="Q1521">
        <v>120000</v>
      </c>
    </row>
    <row r="1522" spans="9:17" x14ac:dyDescent="0.25">
      <c r="I1522" t="s">
        <v>2066</v>
      </c>
      <c r="J1522">
        <v>0.2097</v>
      </c>
      <c r="K1522">
        <v>0.50090000000000001</v>
      </c>
      <c r="L1522">
        <v>7.2849999999999998E-3</v>
      </c>
      <c r="M1522">
        <v>-0.76800000000000002</v>
      </c>
      <c r="N1522">
        <v>0.2094</v>
      </c>
      <c r="O1522">
        <v>1.19</v>
      </c>
      <c r="P1522">
        <v>30001</v>
      </c>
      <c r="Q1522">
        <v>120000</v>
      </c>
    </row>
    <row r="1523" spans="9:17" x14ac:dyDescent="0.25">
      <c r="I1523" t="s">
        <v>2067</v>
      </c>
      <c r="J1523">
        <v>0.65190000000000003</v>
      </c>
      <c r="K1523">
        <v>0.62119999999999997</v>
      </c>
      <c r="L1523">
        <v>1.171E-2</v>
      </c>
      <c r="M1523">
        <v>-0.55330000000000001</v>
      </c>
      <c r="N1523">
        <v>0.64500000000000002</v>
      </c>
      <c r="O1523">
        <v>1.8919999999999999</v>
      </c>
      <c r="P1523">
        <v>30001</v>
      </c>
      <c r="Q1523">
        <v>120000</v>
      </c>
    </row>
    <row r="1524" spans="9:17" x14ac:dyDescent="0.25">
      <c r="I1524" t="s">
        <v>2068</v>
      </c>
      <c r="J1524">
        <v>0.745</v>
      </c>
      <c r="K1524">
        <v>0.62560000000000004</v>
      </c>
      <c r="L1524">
        <v>1.1650000000000001E-2</v>
      </c>
      <c r="M1524">
        <v>-0.46250000000000002</v>
      </c>
      <c r="N1524">
        <v>0.74009999999999998</v>
      </c>
      <c r="O1524">
        <v>1.9930000000000001</v>
      </c>
      <c r="P1524">
        <v>30001</v>
      </c>
      <c r="Q1524">
        <v>120000</v>
      </c>
    </row>
    <row r="1525" spans="9:17" x14ac:dyDescent="0.25">
      <c r="I1525" t="s">
        <v>2069</v>
      </c>
      <c r="J1525">
        <v>1.0309999999999999</v>
      </c>
      <c r="K1525">
        <v>0.74819999999999998</v>
      </c>
      <c r="L1525">
        <v>1.5480000000000001E-2</v>
      </c>
      <c r="M1525">
        <v>-0.43859999999999999</v>
      </c>
      <c r="N1525">
        <v>1.028</v>
      </c>
      <c r="O1525">
        <v>2.5049999999999999</v>
      </c>
      <c r="P1525">
        <v>30001</v>
      </c>
      <c r="Q1525">
        <v>120000</v>
      </c>
    </row>
    <row r="1526" spans="9:17" x14ac:dyDescent="0.25">
      <c r="I1526" t="s">
        <v>2070</v>
      </c>
      <c r="J1526">
        <v>-0.84299999999999997</v>
      </c>
      <c r="K1526">
        <v>0.64319999999999999</v>
      </c>
      <c r="L1526">
        <v>1.201E-2</v>
      </c>
      <c r="M1526">
        <v>-2.0819999999999999</v>
      </c>
      <c r="N1526">
        <v>-0.85150000000000003</v>
      </c>
      <c r="O1526">
        <v>0.44769999999999999</v>
      </c>
      <c r="P1526">
        <v>30001</v>
      </c>
      <c r="Q1526">
        <v>120000</v>
      </c>
    </row>
    <row r="1527" spans="9:17" x14ac:dyDescent="0.25">
      <c r="I1527" t="s">
        <v>2071</v>
      </c>
      <c r="J1527">
        <v>1.7869999999999999</v>
      </c>
      <c r="K1527">
        <v>1.0680000000000001</v>
      </c>
      <c r="L1527">
        <v>2.8910000000000002E-2</v>
      </c>
      <c r="M1527">
        <v>-0.24030000000000001</v>
      </c>
      <c r="N1527">
        <v>1.768</v>
      </c>
      <c r="O1527">
        <v>3.9380000000000002</v>
      </c>
      <c r="P1527">
        <v>30001</v>
      </c>
      <c r="Q1527">
        <v>120000</v>
      </c>
    </row>
    <row r="1528" spans="9:17" x14ac:dyDescent="0.25">
      <c r="I1528" t="s">
        <v>2072</v>
      </c>
      <c r="J1528">
        <v>0.45490000000000003</v>
      </c>
      <c r="K1528">
        <v>0.56069999999999998</v>
      </c>
      <c r="L1528">
        <v>8.2500000000000004E-3</v>
      </c>
      <c r="M1528">
        <v>-0.63439999999999996</v>
      </c>
      <c r="N1528">
        <v>0.4491</v>
      </c>
      <c r="O1528">
        <v>1.573</v>
      </c>
      <c r="P1528">
        <v>30001</v>
      </c>
      <c r="Q1528">
        <v>120000</v>
      </c>
    </row>
    <row r="1529" spans="9:17" x14ac:dyDescent="0.25">
      <c r="I1529" t="s">
        <v>2073</v>
      </c>
      <c r="J1529">
        <v>1.01</v>
      </c>
      <c r="K1529">
        <v>0.46139999999999998</v>
      </c>
      <c r="L1529">
        <v>8.5470000000000008E-3</v>
      </c>
      <c r="M1529">
        <v>0.1144</v>
      </c>
      <c r="N1529">
        <v>1.0049999999999999</v>
      </c>
      <c r="O1529">
        <v>1.931</v>
      </c>
      <c r="P1529">
        <v>30001</v>
      </c>
      <c r="Q1529">
        <v>120000</v>
      </c>
    </row>
    <row r="1530" spans="9:17" x14ac:dyDescent="0.25">
      <c r="I1530" t="s">
        <v>2074</v>
      </c>
      <c r="J1530">
        <v>1.048</v>
      </c>
      <c r="K1530">
        <v>0.59440000000000004</v>
      </c>
      <c r="L1530">
        <v>1.2789999999999999E-2</v>
      </c>
      <c r="M1530">
        <v>-9.0770000000000003E-2</v>
      </c>
      <c r="N1530">
        <v>1.03</v>
      </c>
      <c r="O1530">
        <v>2.2629999999999999</v>
      </c>
      <c r="P1530">
        <v>30001</v>
      </c>
      <c r="Q1530">
        <v>120000</v>
      </c>
    </row>
    <row r="1531" spans="9:17" x14ac:dyDescent="0.25">
      <c r="I1531" t="s">
        <v>2075</v>
      </c>
      <c r="J1531">
        <v>0.77</v>
      </c>
      <c r="K1531">
        <v>0.78080000000000005</v>
      </c>
      <c r="L1531">
        <v>1.6219999999999998E-2</v>
      </c>
      <c r="M1531">
        <v>-0.72109999999999996</v>
      </c>
      <c r="N1531">
        <v>0.75770000000000004</v>
      </c>
      <c r="O1531">
        <v>2.363</v>
      </c>
      <c r="P1531">
        <v>30001</v>
      </c>
      <c r="Q1531">
        <v>120000</v>
      </c>
    </row>
    <row r="1532" spans="9:17" x14ac:dyDescent="0.25">
      <c r="I1532" t="s">
        <v>2076</v>
      </c>
      <c r="J1532">
        <v>-0.58250000000000002</v>
      </c>
      <c r="K1532">
        <v>0.45929999999999999</v>
      </c>
      <c r="L1532">
        <v>7.0410000000000004E-3</v>
      </c>
      <c r="M1532">
        <v>-1.468</v>
      </c>
      <c r="N1532">
        <v>-0.59140000000000004</v>
      </c>
      <c r="O1532">
        <v>0.34289999999999998</v>
      </c>
      <c r="P1532">
        <v>30001</v>
      </c>
      <c r="Q1532">
        <v>120000</v>
      </c>
    </row>
    <row r="1533" spans="9:17" x14ac:dyDescent="0.25">
      <c r="I1533" t="s">
        <v>2077</v>
      </c>
      <c r="J1533">
        <v>-0.13009999999999999</v>
      </c>
      <c r="K1533">
        <v>0.47320000000000001</v>
      </c>
      <c r="L1533">
        <v>5.2370000000000003E-3</v>
      </c>
      <c r="M1533">
        <v>-1.101</v>
      </c>
      <c r="N1533">
        <v>-0.1137</v>
      </c>
      <c r="O1533">
        <v>0.80859999999999999</v>
      </c>
      <c r="P1533">
        <v>30001</v>
      </c>
      <c r="Q1533">
        <v>120000</v>
      </c>
    </row>
    <row r="1534" spans="9:17" x14ac:dyDescent="0.25">
      <c r="I1534" t="s">
        <v>2078</v>
      </c>
      <c r="J1534">
        <v>-7.9509999999999997E-2</v>
      </c>
      <c r="K1534">
        <v>0.54800000000000004</v>
      </c>
      <c r="L1534">
        <v>6.0439999999999999E-3</v>
      </c>
      <c r="M1534">
        <v>-1.24</v>
      </c>
      <c r="N1534">
        <v>-5.9790000000000003E-2</v>
      </c>
      <c r="O1534">
        <v>1.0029999999999999</v>
      </c>
      <c r="P1534">
        <v>30001</v>
      </c>
      <c r="Q1534">
        <v>120000</v>
      </c>
    </row>
    <row r="1535" spans="9:17" x14ac:dyDescent="0.25">
      <c r="I1535" t="s">
        <v>2079</v>
      </c>
      <c r="J1535">
        <v>-0.42870000000000003</v>
      </c>
      <c r="K1535">
        <v>0.56510000000000005</v>
      </c>
      <c r="L1535">
        <v>9.4319999999999994E-3</v>
      </c>
      <c r="M1535">
        <v>-1.52</v>
      </c>
      <c r="N1535">
        <v>-0.4375</v>
      </c>
      <c r="O1535">
        <v>0.70709999999999995</v>
      </c>
      <c r="P1535">
        <v>30001</v>
      </c>
      <c r="Q1535">
        <v>120000</v>
      </c>
    </row>
    <row r="1536" spans="9:17" x14ac:dyDescent="0.25">
      <c r="I1536" t="s">
        <v>2080</v>
      </c>
      <c r="J1536">
        <v>-0.62190000000000001</v>
      </c>
      <c r="K1536">
        <v>0.59019999999999995</v>
      </c>
      <c r="L1536">
        <v>8.9359999999999995E-3</v>
      </c>
      <c r="M1536">
        <v>-1.7729999999999999</v>
      </c>
      <c r="N1536">
        <v>-0.62660000000000005</v>
      </c>
      <c r="O1536">
        <v>0.5534</v>
      </c>
      <c r="P1536">
        <v>30001</v>
      </c>
      <c r="Q1536">
        <v>120000</v>
      </c>
    </row>
    <row r="1537" spans="9:17" x14ac:dyDescent="0.25">
      <c r="I1537" t="s">
        <v>2081</v>
      </c>
      <c r="J1537">
        <v>0.74550000000000005</v>
      </c>
      <c r="K1537">
        <v>0.55320000000000003</v>
      </c>
      <c r="L1537">
        <v>8.8559999999999993E-3</v>
      </c>
      <c r="M1537">
        <v>-0.32019999999999998</v>
      </c>
      <c r="N1537">
        <v>0.7359</v>
      </c>
      <c r="O1537">
        <v>1.855</v>
      </c>
      <c r="P1537">
        <v>30001</v>
      </c>
      <c r="Q1537">
        <v>120000</v>
      </c>
    </row>
    <row r="1538" spans="9:17" x14ac:dyDescent="0.25">
      <c r="I1538" t="s">
        <v>2082</v>
      </c>
      <c r="J1538">
        <v>0.57679999999999998</v>
      </c>
      <c r="K1538">
        <v>0.69110000000000005</v>
      </c>
      <c r="L1538">
        <v>1.2800000000000001E-2</v>
      </c>
      <c r="M1538">
        <v>-0.79920000000000002</v>
      </c>
      <c r="N1538">
        <v>0.58109999999999995</v>
      </c>
      <c r="O1538">
        <v>1.9279999999999999</v>
      </c>
      <c r="P1538">
        <v>30001</v>
      </c>
      <c r="Q1538">
        <v>120000</v>
      </c>
    </row>
    <row r="1539" spans="9:17" x14ac:dyDescent="0.25">
      <c r="I1539" t="s">
        <v>2083</v>
      </c>
      <c r="J1539">
        <v>2.3609999999999999E-2</v>
      </c>
      <c r="K1539">
        <v>0.48459999999999998</v>
      </c>
      <c r="L1539">
        <v>7.3130000000000001E-3</v>
      </c>
      <c r="M1539">
        <v>-0.90310000000000001</v>
      </c>
      <c r="N1539">
        <v>1.3310000000000001E-2</v>
      </c>
      <c r="O1539">
        <v>1.008</v>
      </c>
      <c r="P1539">
        <v>30001</v>
      </c>
      <c r="Q1539">
        <v>120000</v>
      </c>
    </row>
    <row r="1540" spans="9:17" x14ac:dyDescent="0.25">
      <c r="I1540" t="s">
        <v>2084</v>
      </c>
      <c r="J1540">
        <v>0.2712</v>
      </c>
      <c r="K1540">
        <v>0.4763</v>
      </c>
      <c r="L1540">
        <v>7.2839999999999997E-3</v>
      </c>
      <c r="M1540">
        <v>-0.6341</v>
      </c>
      <c r="N1540">
        <v>0.25659999999999999</v>
      </c>
      <c r="O1540">
        <v>1.242</v>
      </c>
      <c r="P1540">
        <v>30001</v>
      </c>
      <c r="Q1540">
        <v>120000</v>
      </c>
    </row>
    <row r="1541" spans="9:17" x14ac:dyDescent="0.25">
      <c r="I1541" t="s">
        <v>2085</v>
      </c>
      <c r="J1541">
        <v>0.31490000000000001</v>
      </c>
      <c r="K1541">
        <v>0.58069999999999999</v>
      </c>
      <c r="L1541">
        <v>7.9839999999999998E-3</v>
      </c>
      <c r="M1541">
        <v>-0.77459999999999996</v>
      </c>
      <c r="N1541">
        <v>0.29370000000000002</v>
      </c>
      <c r="O1541">
        <v>1.5169999999999999</v>
      </c>
      <c r="P1541">
        <v>30001</v>
      </c>
      <c r="Q1541">
        <v>120000</v>
      </c>
    </row>
    <row r="1542" spans="9:17" x14ac:dyDescent="0.25">
      <c r="I1542" t="s">
        <v>2086</v>
      </c>
      <c r="J1542">
        <v>0.1227</v>
      </c>
      <c r="K1542">
        <v>0.52459999999999996</v>
      </c>
      <c r="L1542">
        <v>7.45E-3</v>
      </c>
      <c r="M1542">
        <v>-0.8901</v>
      </c>
      <c r="N1542">
        <v>0.1152</v>
      </c>
      <c r="O1542">
        <v>1.1819999999999999</v>
      </c>
      <c r="P1542">
        <v>30001</v>
      </c>
      <c r="Q1542">
        <v>120000</v>
      </c>
    </row>
    <row r="1543" spans="9:17" x14ac:dyDescent="0.25">
      <c r="I1543" t="s">
        <v>2087</v>
      </c>
      <c r="J1543">
        <v>0.3498</v>
      </c>
      <c r="K1543">
        <v>0.51980000000000004</v>
      </c>
      <c r="L1543">
        <v>7.541E-3</v>
      </c>
      <c r="M1543">
        <v>-0.6331</v>
      </c>
      <c r="N1543">
        <v>0.33560000000000001</v>
      </c>
      <c r="O1543">
        <v>1.417</v>
      </c>
      <c r="P1543">
        <v>30001</v>
      </c>
      <c r="Q1543">
        <v>120000</v>
      </c>
    </row>
    <row r="1544" spans="9:17" x14ac:dyDescent="0.25">
      <c r="I1544" t="s">
        <v>2088</v>
      </c>
      <c r="J1544">
        <v>0.73470000000000002</v>
      </c>
      <c r="K1544">
        <v>0.56710000000000005</v>
      </c>
      <c r="L1544">
        <v>9.1800000000000007E-3</v>
      </c>
      <c r="M1544">
        <v>-0.36070000000000002</v>
      </c>
      <c r="N1544">
        <v>0.73329999999999995</v>
      </c>
      <c r="O1544">
        <v>1.861</v>
      </c>
      <c r="P1544">
        <v>30001</v>
      </c>
      <c r="Q1544">
        <v>120000</v>
      </c>
    </row>
    <row r="1545" spans="9:17" x14ac:dyDescent="0.25">
      <c r="I1545" t="s">
        <v>2089</v>
      </c>
      <c r="J1545">
        <v>0.93830000000000002</v>
      </c>
      <c r="K1545">
        <v>0.58230000000000004</v>
      </c>
      <c r="L1545">
        <v>8.9949999999999995E-3</v>
      </c>
      <c r="M1545">
        <v>-0.17979999999999999</v>
      </c>
      <c r="N1545">
        <v>0.92169999999999996</v>
      </c>
      <c r="O1545">
        <v>2.1139999999999999</v>
      </c>
      <c r="P1545">
        <v>30001</v>
      </c>
      <c r="Q1545">
        <v>120000</v>
      </c>
    </row>
    <row r="1546" spans="9:17" x14ac:dyDescent="0.25">
      <c r="I1546" t="s">
        <v>2090</v>
      </c>
      <c r="J1546">
        <v>0.61050000000000004</v>
      </c>
      <c r="K1546">
        <v>0.58279999999999998</v>
      </c>
      <c r="L1546">
        <v>8.4110000000000001E-3</v>
      </c>
      <c r="M1546">
        <v>-0.52729999999999999</v>
      </c>
      <c r="N1546">
        <v>0.60880000000000001</v>
      </c>
      <c r="O1546">
        <v>1.7729999999999999</v>
      </c>
      <c r="P1546">
        <v>30001</v>
      </c>
      <c r="Q1546">
        <v>120000</v>
      </c>
    </row>
    <row r="1547" spans="9:17" x14ac:dyDescent="0.25">
      <c r="I1547" t="s">
        <v>2091</v>
      </c>
      <c r="J1547">
        <v>1.0529999999999999</v>
      </c>
      <c r="K1547">
        <v>0.71060000000000001</v>
      </c>
      <c r="L1547">
        <v>1.308E-2</v>
      </c>
      <c r="M1547">
        <v>-0.31819999999999998</v>
      </c>
      <c r="N1547">
        <v>1.0449999999999999</v>
      </c>
      <c r="O1547">
        <v>2.4660000000000002</v>
      </c>
      <c r="P1547">
        <v>30001</v>
      </c>
      <c r="Q1547">
        <v>120000</v>
      </c>
    </row>
    <row r="1548" spans="9:17" x14ac:dyDescent="0.25">
      <c r="I1548" t="s">
        <v>2092</v>
      </c>
      <c r="J1548">
        <v>1.1459999999999999</v>
      </c>
      <c r="K1548">
        <v>0.71279999999999999</v>
      </c>
      <c r="L1548">
        <v>1.298E-2</v>
      </c>
      <c r="M1548">
        <v>-0.23219999999999999</v>
      </c>
      <c r="N1548">
        <v>1.141</v>
      </c>
      <c r="O1548">
        <v>2.57</v>
      </c>
      <c r="P1548">
        <v>30001</v>
      </c>
      <c r="Q1548">
        <v>120000</v>
      </c>
    </row>
    <row r="1549" spans="9:17" x14ac:dyDescent="0.25">
      <c r="I1549" t="s">
        <v>2093</v>
      </c>
      <c r="J1549">
        <v>1.4319999999999999</v>
      </c>
      <c r="K1549">
        <v>0.7873</v>
      </c>
      <c r="L1549">
        <v>1.554E-2</v>
      </c>
      <c r="M1549">
        <v>-0.11650000000000001</v>
      </c>
      <c r="N1549">
        <v>1.4330000000000001</v>
      </c>
      <c r="O1549">
        <v>2.9929999999999999</v>
      </c>
      <c r="P1549">
        <v>30001</v>
      </c>
      <c r="Q1549">
        <v>120000</v>
      </c>
    </row>
    <row r="1550" spans="9:17" x14ac:dyDescent="0.25">
      <c r="I1550" t="s">
        <v>2094</v>
      </c>
      <c r="J1550">
        <v>-0.44219999999999998</v>
      </c>
      <c r="K1550">
        <v>0.74119999999999997</v>
      </c>
      <c r="L1550">
        <v>1.359E-2</v>
      </c>
      <c r="M1550">
        <v>-1.885</v>
      </c>
      <c r="N1550">
        <v>-0.4531</v>
      </c>
      <c r="O1550">
        <v>1.0429999999999999</v>
      </c>
      <c r="P1550">
        <v>30001</v>
      </c>
      <c r="Q1550">
        <v>120000</v>
      </c>
    </row>
    <row r="1551" spans="9:17" x14ac:dyDescent="0.25">
      <c r="I1551" t="s">
        <v>2095</v>
      </c>
      <c r="J1551">
        <v>2.1880000000000002</v>
      </c>
      <c r="K1551">
        <v>1.1040000000000001</v>
      </c>
      <c r="L1551">
        <v>2.844E-2</v>
      </c>
      <c r="M1551">
        <v>6.5680000000000002E-2</v>
      </c>
      <c r="N1551">
        <v>2.173</v>
      </c>
      <c r="O1551">
        <v>4.4109999999999996</v>
      </c>
      <c r="P1551">
        <v>30001</v>
      </c>
      <c r="Q1551">
        <v>120000</v>
      </c>
    </row>
    <row r="1552" spans="9:17" x14ac:dyDescent="0.25">
      <c r="I1552" t="s">
        <v>2096</v>
      </c>
      <c r="J1552">
        <v>0.85570000000000002</v>
      </c>
      <c r="K1552">
        <v>0.65400000000000003</v>
      </c>
      <c r="L1552">
        <v>9.5300000000000003E-3</v>
      </c>
      <c r="M1552">
        <v>-0.41310000000000002</v>
      </c>
      <c r="N1552">
        <v>0.84740000000000004</v>
      </c>
      <c r="O1552">
        <v>2.1659999999999999</v>
      </c>
      <c r="P1552">
        <v>30001</v>
      </c>
      <c r="Q1552">
        <v>120000</v>
      </c>
    </row>
    <row r="1553" spans="9:17" x14ac:dyDescent="0.25">
      <c r="I1553" t="s">
        <v>2097</v>
      </c>
      <c r="J1553">
        <v>1.411</v>
      </c>
      <c r="K1553">
        <v>0.53190000000000004</v>
      </c>
      <c r="L1553">
        <v>8.5220000000000001E-3</v>
      </c>
      <c r="M1553">
        <v>0.38579999999999998</v>
      </c>
      <c r="N1553">
        <v>1.405</v>
      </c>
      <c r="O1553">
        <v>2.4700000000000002</v>
      </c>
      <c r="P1553">
        <v>30001</v>
      </c>
      <c r="Q1553">
        <v>120000</v>
      </c>
    </row>
    <row r="1554" spans="9:17" x14ac:dyDescent="0.25">
      <c r="I1554" t="s">
        <v>2098</v>
      </c>
      <c r="J1554">
        <v>1.4490000000000001</v>
      </c>
      <c r="K1554">
        <v>0.65</v>
      </c>
      <c r="L1554">
        <v>1.23E-2</v>
      </c>
      <c r="M1554">
        <v>0.18049999999999999</v>
      </c>
      <c r="N1554">
        <v>1.44</v>
      </c>
      <c r="O1554">
        <v>2.7480000000000002</v>
      </c>
      <c r="P1554">
        <v>30001</v>
      </c>
      <c r="Q1554">
        <v>120000</v>
      </c>
    </row>
    <row r="1555" spans="9:17" x14ac:dyDescent="0.25">
      <c r="I1555" t="s">
        <v>2099</v>
      </c>
      <c r="J1555">
        <v>1.171</v>
      </c>
      <c r="K1555">
        <v>0.85399999999999998</v>
      </c>
      <c r="L1555">
        <v>1.7080000000000001E-2</v>
      </c>
      <c r="M1555">
        <v>-0.4577</v>
      </c>
      <c r="N1555">
        <v>1.157</v>
      </c>
      <c r="O1555">
        <v>2.9060000000000001</v>
      </c>
      <c r="P1555">
        <v>30001</v>
      </c>
      <c r="Q1555">
        <v>120000</v>
      </c>
    </row>
    <row r="1556" spans="9:17" x14ac:dyDescent="0.25">
      <c r="I1556" t="s">
        <v>2100</v>
      </c>
      <c r="J1556">
        <v>-0.1817</v>
      </c>
      <c r="K1556">
        <v>0.57779999999999998</v>
      </c>
      <c r="L1556">
        <v>9.5449999999999997E-3</v>
      </c>
      <c r="M1556">
        <v>-1.2849999999999999</v>
      </c>
      <c r="N1556">
        <v>-0.1946</v>
      </c>
      <c r="O1556">
        <v>0.97970000000000002</v>
      </c>
      <c r="P1556">
        <v>30001</v>
      </c>
      <c r="Q1556">
        <v>120000</v>
      </c>
    </row>
    <row r="1557" spans="9:17" x14ac:dyDescent="0.25">
      <c r="I1557" t="s">
        <v>2101</v>
      </c>
      <c r="J1557">
        <v>5.0569999999999997E-2</v>
      </c>
      <c r="K1557">
        <v>0.53590000000000004</v>
      </c>
      <c r="L1557">
        <v>6.4009999999999996E-3</v>
      </c>
      <c r="M1557">
        <v>-1.0529999999999999</v>
      </c>
      <c r="N1557">
        <v>4.7100000000000003E-2</v>
      </c>
      <c r="O1557">
        <v>1.1379999999999999</v>
      </c>
      <c r="P1557">
        <v>30001</v>
      </c>
      <c r="Q1557">
        <v>120000</v>
      </c>
    </row>
    <row r="1558" spans="9:17" x14ac:dyDescent="0.25">
      <c r="I1558" t="s">
        <v>2102</v>
      </c>
      <c r="J1558">
        <v>-0.29870000000000002</v>
      </c>
      <c r="K1558">
        <v>0.51619999999999999</v>
      </c>
      <c r="L1558">
        <v>8.4600000000000005E-3</v>
      </c>
      <c r="M1558">
        <v>-1.3109999999999999</v>
      </c>
      <c r="N1558">
        <v>-0.29630000000000001</v>
      </c>
      <c r="O1558">
        <v>0.71989999999999998</v>
      </c>
      <c r="P1558">
        <v>30001</v>
      </c>
      <c r="Q1558">
        <v>120000</v>
      </c>
    </row>
    <row r="1559" spans="9:17" x14ac:dyDescent="0.25">
      <c r="I1559" t="s">
        <v>2103</v>
      </c>
      <c r="J1559">
        <v>-0.49180000000000001</v>
      </c>
      <c r="K1559">
        <v>0.53639999999999999</v>
      </c>
      <c r="L1559">
        <v>7.4009999999999996E-3</v>
      </c>
      <c r="M1559">
        <v>-1.55</v>
      </c>
      <c r="N1559">
        <v>-0.49259999999999998</v>
      </c>
      <c r="O1559">
        <v>0.55740000000000001</v>
      </c>
      <c r="P1559">
        <v>30001</v>
      </c>
      <c r="Q1559">
        <v>120000</v>
      </c>
    </row>
    <row r="1560" spans="9:17" x14ac:dyDescent="0.25">
      <c r="I1560" t="s">
        <v>2104</v>
      </c>
      <c r="J1560">
        <v>0.87549999999999994</v>
      </c>
      <c r="K1560">
        <v>0.50839999999999996</v>
      </c>
      <c r="L1560">
        <v>8.0890000000000007E-3</v>
      </c>
      <c r="M1560">
        <v>-0.1081</v>
      </c>
      <c r="N1560">
        <v>0.86829999999999996</v>
      </c>
      <c r="O1560">
        <v>1.889</v>
      </c>
      <c r="P1560">
        <v>30001</v>
      </c>
      <c r="Q1560">
        <v>120000</v>
      </c>
    </row>
    <row r="1561" spans="9:17" x14ac:dyDescent="0.25">
      <c r="I1561" t="s">
        <v>2105</v>
      </c>
      <c r="J1561">
        <v>0.70689999999999997</v>
      </c>
      <c r="K1561">
        <v>0.65449999999999997</v>
      </c>
      <c r="L1561">
        <v>1.2279999999999999E-2</v>
      </c>
      <c r="M1561">
        <v>-0.61329999999999996</v>
      </c>
      <c r="N1561">
        <v>0.71479999999999999</v>
      </c>
      <c r="O1561">
        <v>1.9890000000000001</v>
      </c>
      <c r="P1561">
        <v>30001</v>
      </c>
      <c r="Q1561">
        <v>120000</v>
      </c>
    </row>
    <row r="1562" spans="9:17" x14ac:dyDescent="0.25">
      <c r="I1562" t="s">
        <v>2106</v>
      </c>
      <c r="J1562">
        <v>0.1537</v>
      </c>
      <c r="K1562">
        <v>0.41360000000000002</v>
      </c>
      <c r="L1562">
        <v>5.1549999999999999E-3</v>
      </c>
      <c r="M1562">
        <v>-0.64</v>
      </c>
      <c r="N1562">
        <v>0.14630000000000001</v>
      </c>
      <c r="O1562">
        <v>0.98350000000000004</v>
      </c>
      <c r="P1562">
        <v>30001</v>
      </c>
      <c r="Q1562">
        <v>120000</v>
      </c>
    </row>
    <row r="1563" spans="9:17" x14ac:dyDescent="0.25">
      <c r="I1563" t="s">
        <v>2107</v>
      </c>
      <c r="J1563">
        <v>0.4012</v>
      </c>
      <c r="K1563">
        <v>0.4168</v>
      </c>
      <c r="L1563">
        <v>5.6109999999999997E-3</v>
      </c>
      <c r="M1563">
        <v>-0.39489999999999997</v>
      </c>
      <c r="N1563">
        <v>0.39439999999999997</v>
      </c>
      <c r="O1563">
        <v>1.2390000000000001</v>
      </c>
      <c r="P1563">
        <v>30001</v>
      </c>
      <c r="Q1563">
        <v>120000</v>
      </c>
    </row>
    <row r="1564" spans="9:17" x14ac:dyDescent="0.25">
      <c r="I1564" t="s">
        <v>2108</v>
      </c>
      <c r="J1564">
        <v>0.44500000000000001</v>
      </c>
      <c r="K1564">
        <v>0.52270000000000005</v>
      </c>
      <c r="L1564">
        <v>6.2849999999999998E-3</v>
      </c>
      <c r="M1564">
        <v>-0.53869999999999996</v>
      </c>
      <c r="N1564">
        <v>0.42809999999999998</v>
      </c>
      <c r="O1564">
        <v>1.5189999999999999</v>
      </c>
      <c r="P1564">
        <v>30001</v>
      </c>
      <c r="Q1564">
        <v>120000</v>
      </c>
    </row>
    <row r="1565" spans="9:17" x14ac:dyDescent="0.25">
      <c r="I1565" t="s">
        <v>2109</v>
      </c>
      <c r="J1565">
        <v>0.25280000000000002</v>
      </c>
      <c r="K1565">
        <v>0.46450000000000002</v>
      </c>
      <c r="L1565">
        <v>5.6340000000000001E-3</v>
      </c>
      <c r="M1565">
        <v>-0.64690000000000003</v>
      </c>
      <c r="N1565">
        <v>0.24979999999999999</v>
      </c>
      <c r="O1565">
        <v>1.1679999999999999</v>
      </c>
      <c r="P1565">
        <v>30001</v>
      </c>
      <c r="Q1565">
        <v>120000</v>
      </c>
    </row>
    <row r="1566" spans="9:17" x14ac:dyDescent="0.25">
      <c r="I1566" t="s">
        <v>2110</v>
      </c>
      <c r="J1566">
        <v>0.47989999999999999</v>
      </c>
      <c r="K1566">
        <v>0.46360000000000001</v>
      </c>
      <c r="L1566">
        <v>5.9550000000000002E-3</v>
      </c>
      <c r="M1566">
        <v>-0.40150000000000002</v>
      </c>
      <c r="N1566">
        <v>0.47170000000000001</v>
      </c>
      <c r="O1566">
        <v>1.41</v>
      </c>
      <c r="P1566">
        <v>30001</v>
      </c>
      <c r="Q1566">
        <v>120000</v>
      </c>
    </row>
    <row r="1567" spans="9:17" x14ac:dyDescent="0.25">
      <c r="I1567" t="s">
        <v>2111</v>
      </c>
      <c r="J1567">
        <v>0.86480000000000001</v>
      </c>
      <c r="K1567">
        <v>0.50929999999999997</v>
      </c>
      <c r="L1567">
        <v>7.3270000000000002E-3</v>
      </c>
      <c r="M1567">
        <v>-0.12920000000000001</v>
      </c>
      <c r="N1567">
        <v>0.8599</v>
      </c>
      <c r="O1567">
        <v>1.875</v>
      </c>
      <c r="P1567">
        <v>30001</v>
      </c>
      <c r="Q1567">
        <v>120000</v>
      </c>
    </row>
    <row r="1568" spans="9:17" x14ac:dyDescent="0.25">
      <c r="I1568" t="s">
        <v>2112</v>
      </c>
      <c r="J1568">
        <v>1.0680000000000001</v>
      </c>
      <c r="K1568">
        <v>0.52210000000000001</v>
      </c>
      <c r="L1568">
        <v>7.2820000000000003E-3</v>
      </c>
      <c r="M1568">
        <v>6.8239999999999995E-2</v>
      </c>
      <c r="N1568">
        <v>1.0580000000000001</v>
      </c>
      <c r="O1568">
        <v>2.1190000000000002</v>
      </c>
      <c r="P1568">
        <v>30001</v>
      </c>
      <c r="Q1568">
        <v>120000</v>
      </c>
    </row>
    <row r="1569" spans="9:17" x14ac:dyDescent="0.25">
      <c r="I1569" t="s">
        <v>2113</v>
      </c>
      <c r="J1569">
        <v>0.74060000000000004</v>
      </c>
      <c r="K1569">
        <v>0.51480000000000004</v>
      </c>
      <c r="L1569">
        <v>6.4809999999999998E-3</v>
      </c>
      <c r="M1569">
        <v>-0.27329999999999999</v>
      </c>
      <c r="N1569">
        <v>0.74270000000000003</v>
      </c>
      <c r="O1569">
        <v>1.744</v>
      </c>
      <c r="P1569">
        <v>30001</v>
      </c>
      <c r="Q1569">
        <v>120000</v>
      </c>
    </row>
    <row r="1570" spans="9:17" x14ac:dyDescent="0.25">
      <c r="I1570" t="s">
        <v>2114</v>
      </c>
      <c r="J1570">
        <v>1.1830000000000001</v>
      </c>
      <c r="K1570">
        <v>0.66879999999999995</v>
      </c>
      <c r="L1570">
        <v>1.2120000000000001E-2</v>
      </c>
      <c r="M1570">
        <v>-0.11550000000000001</v>
      </c>
      <c r="N1570">
        <v>1.18</v>
      </c>
      <c r="O1570">
        <v>2.508</v>
      </c>
      <c r="P1570">
        <v>30001</v>
      </c>
      <c r="Q1570">
        <v>120000</v>
      </c>
    </row>
    <row r="1571" spans="9:17" x14ac:dyDescent="0.25">
      <c r="I1571" t="s">
        <v>2115</v>
      </c>
      <c r="J1571">
        <v>1.276</v>
      </c>
      <c r="K1571">
        <v>0.67320000000000002</v>
      </c>
      <c r="L1571">
        <v>1.197E-2</v>
      </c>
      <c r="M1571">
        <v>-2.639E-2</v>
      </c>
      <c r="N1571">
        <v>1.272</v>
      </c>
      <c r="O1571">
        <v>2.6139999999999999</v>
      </c>
      <c r="P1571">
        <v>30001</v>
      </c>
      <c r="Q1571">
        <v>120000</v>
      </c>
    </row>
    <row r="1572" spans="9:17" x14ac:dyDescent="0.25">
      <c r="I1572" t="s">
        <v>2116</v>
      </c>
      <c r="J1572">
        <v>1.5620000000000001</v>
      </c>
      <c r="K1572">
        <v>0.75019999999999998</v>
      </c>
      <c r="L1572">
        <v>1.455E-2</v>
      </c>
      <c r="M1572">
        <v>9.1969999999999996E-2</v>
      </c>
      <c r="N1572">
        <v>1.5620000000000001</v>
      </c>
      <c r="O1572">
        <v>3.0270000000000001</v>
      </c>
      <c r="P1572">
        <v>30001</v>
      </c>
      <c r="Q1572">
        <v>120000</v>
      </c>
    </row>
    <row r="1573" spans="9:17" x14ac:dyDescent="0.25">
      <c r="I1573" t="s">
        <v>2117</v>
      </c>
      <c r="J1573">
        <v>-0.31209999999999999</v>
      </c>
      <c r="K1573">
        <v>0.70309999999999995</v>
      </c>
      <c r="L1573">
        <v>1.307E-2</v>
      </c>
      <c r="M1573">
        <v>-1.681</v>
      </c>
      <c r="N1573">
        <v>-0.32</v>
      </c>
      <c r="O1573">
        <v>1.0980000000000001</v>
      </c>
      <c r="P1573">
        <v>30001</v>
      </c>
      <c r="Q1573">
        <v>120000</v>
      </c>
    </row>
    <row r="1574" spans="9:17" x14ac:dyDescent="0.25">
      <c r="I1574" t="s">
        <v>2118</v>
      </c>
      <c r="J1574">
        <v>2.3180000000000001</v>
      </c>
      <c r="K1574">
        <v>1.093</v>
      </c>
      <c r="L1574">
        <v>2.8850000000000001E-2</v>
      </c>
      <c r="M1574">
        <v>0.21729999999999999</v>
      </c>
      <c r="N1574">
        <v>2.306</v>
      </c>
      <c r="O1574">
        <v>4.5049999999999999</v>
      </c>
      <c r="P1574">
        <v>30001</v>
      </c>
      <c r="Q1574">
        <v>120000</v>
      </c>
    </row>
    <row r="1575" spans="9:17" x14ac:dyDescent="0.25">
      <c r="I1575" t="s">
        <v>2119</v>
      </c>
      <c r="J1575">
        <v>0.98580000000000001</v>
      </c>
      <c r="K1575">
        <v>0.62139999999999995</v>
      </c>
      <c r="L1575">
        <v>9.1529999999999997E-3</v>
      </c>
      <c r="M1575">
        <v>-0.2382</v>
      </c>
      <c r="N1575">
        <v>0.98580000000000001</v>
      </c>
      <c r="O1575">
        <v>2.2149999999999999</v>
      </c>
      <c r="P1575">
        <v>30001</v>
      </c>
      <c r="Q1575">
        <v>120000</v>
      </c>
    </row>
    <row r="1576" spans="9:17" x14ac:dyDescent="0.25">
      <c r="I1576" t="s">
        <v>2120</v>
      </c>
      <c r="J1576">
        <v>1.5409999999999999</v>
      </c>
      <c r="K1576">
        <v>0.52780000000000005</v>
      </c>
      <c r="L1576">
        <v>9.0139999999999994E-3</v>
      </c>
      <c r="M1576">
        <v>0.52880000000000005</v>
      </c>
      <c r="N1576">
        <v>1.5329999999999999</v>
      </c>
      <c r="O1576">
        <v>2.5910000000000002</v>
      </c>
      <c r="P1576">
        <v>30001</v>
      </c>
      <c r="Q1576">
        <v>120000</v>
      </c>
    </row>
    <row r="1577" spans="9:17" x14ac:dyDescent="0.25">
      <c r="I1577" t="s">
        <v>2121</v>
      </c>
      <c r="J1577">
        <v>1.579</v>
      </c>
      <c r="K1577">
        <v>0.64449999999999996</v>
      </c>
      <c r="L1577">
        <v>1.2999999999999999E-2</v>
      </c>
      <c r="M1577">
        <v>0.31659999999999999</v>
      </c>
      <c r="N1577">
        <v>1.5680000000000001</v>
      </c>
      <c r="O1577">
        <v>2.8780000000000001</v>
      </c>
      <c r="P1577">
        <v>30001</v>
      </c>
      <c r="Q1577">
        <v>120000</v>
      </c>
    </row>
    <row r="1578" spans="9:17" x14ac:dyDescent="0.25">
      <c r="I1578" t="s">
        <v>2122</v>
      </c>
      <c r="J1578">
        <v>1.3009999999999999</v>
      </c>
      <c r="K1578">
        <v>0.81910000000000005</v>
      </c>
      <c r="L1578">
        <v>1.651E-2</v>
      </c>
      <c r="M1578">
        <v>-0.27179999999999999</v>
      </c>
      <c r="N1578">
        <v>1.288</v>
      </c>
      <c r="O1578">
        <v>2.9609999999999999</v>
      </c>
      <c r="P1578">
        <v>30001</v>
      </c>
      <c r="Q1578">
        <v>120000</v>
      </c>
    </row>
    <row r="1579" spans="9:17" x14ac:dyDescent="0.25">
      <c r="I1579" t="s">
        <v>2123</v>
      </c>
      <c r="J1579">
        <v>-5.1580000000000001E-2</v>
      </c>
      <c r="K1579">
        <v>0.52959999999999996</v>
      </c>
      <c r="L1579">
        <v>8.4749999999999999E-3</v>
      </c>
      <c r="M1579">
        <v>-1.079</v>
      </c>
      <c r="N1579">
        <v>-5.6349999999999997E-2</v>
      </c>
      <c r="O1579">
        <v>0.99470000000000003</v>
      </c>
      <c r="P1579">
        <v>30001</v>
      </c>
      <c r="Q1579">
        <v>120000</v>
      </c>
    </row>
    <row r="1580" spans="9:17" x14ac:dyDescent="0.25">
      <c r="I1580" t="s">
        <v>2124</v>
      </c>
      <c r="J1580">
        <v>-0.34920000000000001</v>
      </c>
      <c r="K1580">
        <v>0.65500000000000003</v>
      </c>
      <c r="L1580">
        <v>1.0749999999999999E-2</v>
      </c>
      <c r="M1580">
        <v>-1.589</v>
      </c>
      <c r="N1580">
        <v>-0.37280000000000002</v>
      </c>
      <c r="O1580">
        <v>1.0049999999999999</v>
      </c>
      <c r="P1580">
        <v>30001</v>
      </c>
      <c r="Q1580">
        <v>120000</v>
      </c>
    </row>
    <row r="1581" spans="9:17" x14ac:dyDescent="0.25">
      <c r="I1581" t="s">
        <v>2125</v>
      </c>
      <c r="J1581">
        <v>-0.54239999999999999</v>
      </c>
      <c r="K1581">
        <v>0.67689999999999995</v>
      </c>
      <c r="L1581">
        <v>1.0359999999999999E-2</v>
      </c>
      <c r="M1581">
        <v>-1.8380000000000001</v>
      </c>
      <c r="N1581">
        <v>-0.5615</v>
      </c>
      <c r="O1581">
        <v>0.85560000000000003</v>
      </c>
      <c r="P1581">
        <v>30001</v>
      </c>
      <c r="Q1581">
        <v>120000</v>
      </c>
    </row>
    <row r="1582" spans="9:17" x14ac:dyDescent="0.25">
      <c r="I1582" t="s">
        <v>2126</v>
      </c>
      <c r="J1582">
        <v>0.82499999999999996</v>
      </c>
      <c r="K1582">
        <v>0.6472</v>
      </c>
      <c r="L1582">
        <v>1.0580000000000001E-2</v>
      </c>
      <c r="M1582">
        <v>-0.38950000000000001</v>
      </c>
      <c r="N1582">
        <v>0.79800000000000004</v>
      </c>
      <c r="O1582">
        <v>2.177</v>
      </c>
      <c r="P1582">
        <v>30001</v>
      </c>
      <c r="Q1582">
        <v>120000</v>
      </c>
    </row>
    <row r="1583" spans="9:17" x14ac:dyDescent="0.25">
      <c r="I1583" t="s">
        <v>2127</v>
      </c>
      <c r="J1583">
        <v>0.65629999999999999</v>
      </c>
      <c r="K1583">
        <v>0.7681</v>
      </c>
      <c r="L1583">
        <v>1.392E-2</v>
      </c>
      <c r="M1583">
        <v>-0.85429999999999995</v>
      </c>
      <c r="N1583">
        <v>0.64980000000000004</v>
      </c>
      <c r="O1583">
        <v>2.2040000000000002</v>
      </c>
      <c r="P1583">
        <v>30001</v>
      </c>
      <c r="Q1583">
        <v>120000</v>
      </c>
    </row>
    <row r="1584" spans="9:17" x14ac:dyDescent="0.25">
      <c r="I1584" t="s">
        <v>2128</v>
      </c>
      <c r="J1584">
        <v>0.1031</v>
      </c>
      <c r="K1584">
        <v>0.58809999999999996</v>
      </c>
      <c r="L1584">
        <v>8.8590000000000006E-3</v>
      </c>
      <c r="M1584">
        <v>-1.0029999999999999</v>
      </c>
      <c r="N1584">
        <v>7.6550000000000007E-2</v>
      </c>
      <c r="O1584">
        <v>1.343</v>
      </c>
      <c r="P1584">
        <v>30001</v>
      </c>
      <c r="Q1584">
        <v>120000</v>
      </c>
    </row>
    <row r="1585" spans="9:17" x14ac:dyDescent="0.25">
      <c r="I1585" t="s">
        <v>2129</v>
      </c>
      <c r="J1585">
        <v>0.35070000000000001</v>
      </c>
      <c r="K1585">
        <v>0.58289999999999997</v>
      </c>
      <c r="L1585">
        <v>8.9599999999999992E-3</v>
      </c>
      <c r="M1585">
        <v>-0.73</v>
      </c>
      <c r="N1585">
        <v>0.31879999999999997</v>
      </c>
      <c r="O1585">
        <v>1.595</v>
      </c>
      <c r="P1585">
        <v>30001</v>
      </c>
      <c r="Q1585">
        <v>120000</v>
      </c>
    </row>
    <row r="1586" spans="9:17" x14ac:dyDescent="0.25">
      <c r="I1586" t="s">
        <v>2130</v>
      </c>
      <c r="J1586">
        <v>0.39439999999999997</v>
      </c>
      <c r="K1586">
        <v>0.66769999999999996</v>
      </c>
      <c r="L1586">
        <v>9.3760000000000007E-3</v>
      </c>
      <c r="M1586">
        <v>-0.85729999999999995</v>
      </c>
      <c r="N1586">
        <v>0.36880000000000002</v>
      </c>
      <c r="O1586">
        <v>1.7949999999999999</v>
      </c>
      <c r="P1586">
        <v>30001</v>
      </c>
      <c r="Q1586">
        <v>120000</v>
      </c>
    </row>
    <row r="1587" spans="9:17" x14ac:dyDescent="0.25">
      <c r="I1587" t="s">
        <v>2131</v>
      </c>
      <c r="J1587">
        <v>0.20219999999999999</v>
      </c>
      <c r="K1587">
        <v>0.62270000000000003</v>
      </c>
      <c r="L1587">
        <v>9.1229999999999992E-3</v>
      </c>
      <c r="M1587">
        <v>-0.98309999999999997</v>
      </c>
      <c r="N1587">
        <v>0.1772</v>
      </c>
      <c r="O1587">
        <v>1.5109999999999999</v>
      </c>
      <c r="P1587">
        <v>30001</v>
      </c>
      <c r="Q1587">
        <v>120000</v>
      </c>
    </row>
    <row r="1588" spans="9:17" x14ac:dyDescent="0.25">
      <c r="I1588" t="s">
        <v>2132</v>
      </c>
      <c r="J1588">
        <v>0.42930000000000001</v>
      </c>
      <c r="K1588">
        <v>0.62109999999999999</v>
      </c>
      <c r="L1588">
        <v>9.2569999999999996E-3</v>
      </c>
      <c r="M1588">
        <v>-0.72309999999999997</v>
      </c>
      <c r="N1588">
        <v>0.39879999999999999</v>
      </c>
      <c r="O1588">
        <v>1.7490000000000001</v>
      </c>
      <c r="P1588">
        <v>30001</v>
      </c>
      <c r="Q1588">
        <v>120000</v>
      </c>
    </row>
    <row r="1589" spans="9:17" x14ac:dyDescent="0.25">
      <c r="I1589" t="s">
        <v>2133</v>
      </c>
      <c r="J1589">
        <v>0.81420000000000003</v>
      </c>
      <c r="K1589">
        <v>0.65710000000000002</v>
      </c>
      <c r="L1589">
        <v>1.043E-2</v>
      </c>
      <c r="M1589">
        <v>-0.46289999999999998</v>
      </c>
      <c r="N1589">
        <v>0.79990000000000006</v>
      </c>
      <c r="O1589">
        <v>2.15</v>
      </c>
      <c r="P1589">
        <v>30001</v>
      </c>
      <c r="Q1589">
        <v>120000</v>
      </c>
    </row>
    <row r="1590" spans="9:17" x14ac:dyDescent="0.25">
      <c r="I1590" t="s">
        <v>2134</v>
      </c>
      <c r="J1590">
        <v>1.018</v>
      </c>
      <c r="K1590">
        <v>0.66920000000000002</v>
      </c>
      <c r="L1590">
        <v>1.031E-2</v>
      </c>
      <c r="M1590">
        <v>-0.26829999999999998</v>
      </c>
      <c r="N1590">
        <v>0.99819999999999998</v>
      </c>
      <c r="O1590">
        <v>2.395</v>
      </c>
      <c r="P1590">
        <v>30001</v>
      </c>
      <c r="Q1590">
        <v>120000</v>
      </c>
    </row>
    <row r="1591" spans="9:17" x14ac:dyDescent="0.25">
      <c r="I1591" t="s">
        <v>2135</v>
      </c>
      <c r="J1591">
        <v>0.69</v>
      </c>
      <c r="K1591">
        <v>0.66559999999999997</v>
      </c>
      <c r="L1591">
        <v>9.7999999999999997E-3</v>
      </c>
      <c r="M1591">
        <v>-0.59889999999999999</v>
      </c>
      <c r="N1591">
        <v>0.67969999999999997</v>
      </c>
      <c r="O1591">
        <v>2.0449999999999999</v>
      </c>
      <c r="P1591">
        <v>30001</v>
      </c>
      <c r="Q1591">
        <v>120000</v>
      </c>
    </row>
    <row r="1592" spans="9:17" x14ac:dyDescent="0.25">
      <c r="I1592" t="s">
        <v>2136</v>
      </c>
      <c r="J1592">
        <v>1.1319999999999999</v>
      </c>
      <c r="K1592">
        <v>0.78469999999999995</v>
      </c>
      <c r="L1592">
        <v>1.3939999999999999E-2</v>
      </c>
      <c r="M1592">
        <v>-0.3735</v>
      </c>
      <c r="N1592">
        <v>1.1140000000000001</v>
      </c>
      <c r="O1592">
        <v>2.734</v>
      </c>
      <c r="P1592">
        <v>30001</v>
      </c>
      <c r="Q1592">
        <v>120000</v>
      </c>
    </row>
    <row r="1593" spans="9:17" x14ac:dyDescent="0.25">
      <c r="I1593" t="s">
        <v>2137</v>
      </c>
      <c r="J1593">
        <v>1.2250000000000001</v>
      </c>
      <c r="K1593">
        <v>0.78710000000000002</v>
      </c>
      <c r="L1593">
        <v>1.372E-2</v>
      </c>
      <c r="M1593">
        <v>-0.30080000000000001</v>
      </c>
      <c r="N1593">
        <v>1.21</v>
      </c>
      <c r="O1593">
        <v>2.82</v>
      </c>
      <c r="P1593">
        <v>30001</v>
      </c>
      <c r="Q1593">
        <v>120000</v>
      </c>
    </row>
    <row r="1594" spans="9:17" x14ac:dyDescent="0.25">
      <c r="I1594" t="s">
        <v>2138</v>
      </c>
      <c r="J1594">
        <v>1.512</v>
      </c>
      <c r="K1594">
        <v>0.85980000000000001</v>
      </c>
      <c r="L1594">
        <v>1.651E-2</v>
      </c>
      <c r="M1594">
        <v>-0.1807</v>
      </c>
      <c r="N1594">
        <v>1.512</v>
      </c>
      <c r="O1594">
        <v>3.2160000000000002</v>
      </c>
      <c r="P1594">
        <v>30001</v>
      </c>
      <c r="Q1594">
        <v>120000</v>
      </c>
    </row>
    <row r="1595" spans="9:17" x14ac:dyDescent="0.25">
      <c r="I1595" t="s">
        <v>2139</v>
      </c>
      <c r="J1595">
        <v>-0.36270000000000002</v>
      </c>
      <c r="K1595">
        <v>0.8115</v>
      </c>
      <c r="L1595">
        <v>1.47E-2</v>
      </c>
      <c r="M1595">
        <v>-1.9179999999999999</v>
      </c>
      <c r="N1595">
        <v>-0.38219999999999998</v>
      </c>
      <c r="O1595">
        <v>1.2849999999999999</v>
      </c>
      <c r="P1595">
        <v>30001</v>
      </c>
      <c r="Q1595">
        <v>120000</v>
      </c>
    </row>
    <row r="1596" spans="9:17" x14ac:dyDescent="0.25">
      <c r="I1596" t="s">
        <v>2140</v>
      </c>
      <c r="J1596">
        <v>2.2679999999999998</v>
      </c>
      <c r="K1596">
        <v>1.1639999999999999</v>
      </c>
      <c r="L1596">
        <v>2.9389999999999999E-2</v>
      </c>
      <c r="M1596">
        <v>2.5780000000000001E-2</v>
      </c>
      <c r="N1596">
        <v>2.2530000000000001</v>
      </c>
      <c r="O1596">
        <v>4.609</v>
      </c>
      <c r="P1596">
        <v>30001</v>
      </c>
      <c r="Q1596">
        <v>120000</v>
      </c>
    </row>
    <row r="1597" spans="9:17" x14ac:dyDescent="0.25">
      <c r="I1597" t="s">
        <v>2141</v>
      </c>
      <c r="J1597">
        <v>0.93520000000000003</v>
      </c>
      <c r="K1597">
        <v>0.73180000000000001</v>
      </c>
      <c r="L1597">
        <v>1.0529999999999999E-2</v>
      </c>
      <c r="M1597">
        <v>-0.4637</v>
      </c>
      <c r="N1597">
        <v>0.91749999999999998</v>
      </c>
      <c r="O1597">
        <v>2.4359999999999999</v>
      </c>
      <c r="P1597">
        <v>30001</v>
      </c>
      <c r="Q1597">
        <v>120000</v>
      </c>
    </row>
    <row r="1598" spans="9:17" x14ac:dyDescent="0.25">
      <c r="I1598" t="s">
        <v>2142</v>
      </c>
      <c r="J1598">
        <v>1.49</v>
      </c>
      <c r="K1598">
        <v>0.65149999999999997</v>
      </c>
      <c r="L1598">
        <v>1.065E-2</v>
      </c>
      <c r="M1598">
        <v>0.2616</v>
      </c>
      <c r="N1598">
        <v>1.468</v>
      </c>
      <c r="O1598">
        <v>2.8370000000000002</v>
      </c>
      <c r="P1598">
        <v>30001</v>
      </c>
      <c r="Q1598">
        <v>120000</v>
      </c>
    </row>
    <row r="1599" spans="9:17" x14ac:dyDescent="0.25">
      <c r="I1599" t="s">
        <v>2143</v>
      </c>
      <c r="J1599">
        <v>1.528</v>
      </c>
      <c r="K1599">
        <v>0.75209999999999999</v>
      </c>
      <c r="L1599">
        <v>1.414E-2</v>
      </c>
      <c r="M1599">
        <v>7.3999999999999996E-2</v>
      </c>
      <c r="N1599">
        <v>1.5089999999999999</v>
      </c>
      <c r="O1599">
        <v>3.0779999999999998</v>
      </c>
      <c r="P1599">
        <v>30001</v>
      </c>
      <c r="Q1599">
        <v>120000</v>
      </c>
    </row>
    <row r="1600" spans="9:17" x14ac:dyDescent="0.25">
      <c r="I1600" t="s">
        <v>2144</v>
      </c>
      <c r="J1600">
        <v>1.25</v>
      </c>
      <c r="K1600">
        <v>0.91690000000000005</v>
      </c>
      <c r="L1600">
        <v>1.789E-2</v>
      </c>
      <c r="M1600">
        <v>-0.49680000000000002</v>
      </c>
      <c r="N1600">
        <v>1.2330000000000001</v>
      </c>
      <c r="O1600">
        <v>3.125</v>
      </c>
      <c r="P1600">
        <v>30001</v>
      </c>
      <c r="Q1600">
        <v>120000</v>
      </c>
    </row>
    <row r="1601" spans="9:17" x14ac:dyDescent="0.25">
      <c r="I1601" t="s">
        <v>2145</v>
      </c>
      <c r="J1601">
        <v>-0.1022</v>
      </c>
      <c r="K1601">
        <v>0.66890000000000005</v>
      </c>
      <c r="L1601">
        <v>1.116E-2</v>
      </c>
      <c r="M1601">
        <v>-1.3740000000000001</v>
      </c>
      <c r="N1601">
        <v>-0.1275</v>
      </c>
      <c r="O1601">
        <v>1.2969999999999999</v>
      </c>
      <c r="P1601">
        <v>30001</v>
      </c>
      <c r="Q1601">
        <v>120000</v>
      </c>
    </row>
    <row r="1602" spans="9:17" x14ac:dyDescent="0.25">
      <c r="I1602" t="s">
        <v>2146</v>
      </c>
      <c r="J1602">
        <v>-0.19320000000000001</v>
      </c>
      <c r="K1602">
        <v>0.37659999999999999</v>
      </c>
      <c r="L1602">
        <v>4.6249999999999998E-3</v>
      </c>
      <c r="M1602">
        <v>-1.028</v>
      </c>
      <c r="N1602">
        <v>-0.15110000000000001</v>
      </c>
      <c r="O1602">
        <v>0.49149999999999999</v>
      </c>
      <c r="P1602">
        <v>30001</v>
      </c>
      <c r="Q1602">
        <v>120000</v>
      </c>
    </row>
    <row r="1603" spans="9:17" x14ac:dyDescent="0.25">
      <c r="I1603" t="s">
        <v>2147</v>
      </c>
      <c r="J1603">
        <v>1.1739999999999999</v>
      </c>
      <c r="K1603">
        <v>0.49630000000000002</v>
      </c>
      <c r="L1603">
        <v>9.1369999999999993E-3</v>
      </c>
      <c r="M1603">
        <v>0.19439999999999999</v>
      </c>
      <c r="N1603">
        <v>1.179</v>
      </c>
      <c r="O1603">
        <v>2.1429999999999998</v>
      </c>
      <c r="P1603">
        <v>30001</v>
      </c>
      <c r="Q1603">
        <v>120000</v>
      </c>
    </row>
    <row r="1604" spans="9:17" x14ac:dyDescent="0.25">
      <c r="I1604" t="s">
        <v>2148</v>
      </c>
      <c r="J1604">
        <v>1.006</v>
      </c>
      <c r="K1604">
        <v>0.65480000000000005</v>
      </c>
      <c r="L1604">
        <v>1.3339999999999999E-2</v>
      </c>
      <c r="M1604">
        <v>-0.37</v>
      </c>
      <c r="N1604">
        <v>1.032</v>
      </c>
      <c r="O1604">
        <v>2.2309999999999999</v>
      </c>
      <c r="P1604">
        <v>30001</v>
      </c>
      <c r="Q1604">
        <v>120000</v>
      </c>
    </row>
    <row r="1605" spans="9:17" x14ac:dyDescent="0.25">
      <c r="I1605" t="s">
        <v>2149</v>
      </c>
      <c r="J1605">
        <v>0.45229999999999998</v>
      </c>
      <c r="K1605">
        <v>0.43080000000000002</v>
      </c>
      <c r="L1605">
        <v>8.0660000000000003E-3</v>
      </c>
      <c r="M1605">
        <v>-0.39739999999999998</v>
      </c>
      <c r="N1605">
        <v>0.4546</v>
      </c>
      <c r="O1605">
        <v>1.2949999999999999</v>
      </c>
      <c r="P1605">
        <v>30001</v>
      </c>
      <c r="Q1605">
        <v>120000</v>
      </c>
    </row>
    <row r="1606" spans="9:17" x14ac:dyDescent="0.25">
      <c r="I1606" t="s">
        <v>2150</v>
      </c>
      <c r="J1606">
        <v>0.69989999999999997</v>
      </c>
      <c r="K1606">
        <v>0.40389999999999998</v>
      </c>
      <c r="L1606">
        <v>7.077E-3</v>
      </c>
      <c r="M1606">
        <v>-8.7220000000000006E-2</v>
      </c>
      <c r="N1606">
        <v>0.69899999999999995</v>
      </c>
      <c r="O1606">
        <v>1.494</v>
      </c>
      <c r="P1606">
        <v>30001</v>
      </c>
      <c r="Q1606">
        <v>120000</v>
      </c>
    </row>
    <row r="1607" spans="9:17" x14ac:dyDescent="0.25">
      <c r="I1607" t="s">
        <v>2151</v>
      </c>
      <c r="J1607">
        <v>0.74360000000000004</v>
      </c>
      <c r="K1607">
        <v>0.52070000000000005</v>
      </c>
      <c r="L1607">
        <v>8.2070000000000008E-3</v>
      </c>
      <c r="M1607">
        <v>-0.2671</v>
      </c>
      <c r="N1607">
        <v>0.7349</v>
      </c>
      <c r="O1607">
        <v>1.8009999999999999</v>
      </c>
      <c r="P1607">
        <v>30001</v>
      </c>
      <c r="Q1607">
        <v>120000</v>
      </c>
    </row>
    <row r="1608" spans="9:17" x14ac:dyDescent="0.25">
      <c r="I1608" t="s">
        <v>2152</v>
      </c>
      <c r="J1608">
        <v>0.5514</v>
      </c>
      <c r="K1608">
        <v>0.4632</v>
      </c>
      <c r="L1608">
        <v>7.5929999999999999E-3</v>
      </c>
      <c r="M1608">
        <v>-0.38069999999999998</v>
      </c>
      <c r="N1608">
        <v>0.55620000000000003</v>
      </c>
      <c r="O1608">
        <v>1.4490000000000001</v>
      </c>
      <c r="P1608">
        <v>30001</v>
      </c>
      <c r="Q1608">
        <v>120000</v>
      </c>
    </row>
    <row r="1609" spans="9:17" x14ac:dyDescent="0.25">
      <c r="I1609" t="s">
        <v>2153</v>
      </c>
      <c r="J1609">
        <v>0.77849999999999997</v>
      </c>
      <c r="K1609">
        <v>0.4597</v>
      </c>
      <c r="L1609">
        <v>7.9970000000000006E-3</v>
      </c>
      <c r="M1609">
        <v>-0.1096</v>
      </c>
      <c r="N1609">
        <v>0.77410000000000001</v>
      </c>
      <c r="O1609">
        <v>1.698</v>
      </c>
      <c r="P1609">
        <v>30001</v>
      </c>
      <c r="Q1609">
        <v>120000</v>
      </c>
    </row>
    <row r="1610" spans="9:17" x14ac:dyDescent="0.25">
      <c r="I1610" t="s">
        <v>2154</v>
      </c>
      <c r="J1610">
        <v>1.163</v>
      </c>
      <c r="K1610">
        <v>0.52769999999999995</v>
      </c>
      <c r="L1610">
        <v>9.7289999999999998E-3</v>
      </c>
      <c r="M1610">
        <v>0.13619999999999999</v>
      </c>
      <c r="N1610">
        <v>1.163</v>
      </c>
      <c r="O1610">
        <v>2.206</v>
      </c>
      <c r="P1610">
        <v>30001</v>
      </c>
      <c r="Q1610">
        <v>120000</v>
      </c>
    </row>
    <row r="1611" spans="9:17" x14ac:dyDescent="0.25">
      <c r="I1611" t="s">
        <v>2155</v>
      </c>
      <c r="J1611">
        <v>1.367</v>
      </c>
      <c r="K1611">
        <v>0.5423</v>
      </c>
      <c r="L1611">
        <v>9.5930000000000008E-3</v>
      </c>
      <c r="M1611">
        <v>0.33800000000000002</v>
      </c>
      <c r="N1611">
        <v>1.359</v>
      </c>
      <c r="O1611">
        <v>2.452</v>
      </c>
      <c r="P1611">
        <v>30001</v>
      </c>
      <c r="Q1611">
        <v>120000</v>
      </c>
    </row>
    <row r="1612" spans="9:17" x14ac:dyDescent="0.25">
      <c r="I1612" t="s">
        <v>2156</v>
      </c>
      <c r="J1612">
        <v>1.0389999999999999</v>
      </c>
      <c r="K1612">
        <v>0.53849999999999998</v>
      </c>
      <c r="L1612">
        <v>9.1339999999999998E-3</v>
      </c>
      <c r="M1612">
        <v>-2.5309999999999999E-2</v>
      </c>
      <c r="N1612">
        <v>1.042</v>
      </c>
      <c r="O1612">
        <v>2.08</v>
      </c>
      <c r="P1612">
        <v>30001</v>
      </c>
      <c r="Q1612">
        <v>120000</v>
      </c>
    </row>
    <row r="1613" spans="9:17" x14ac:dyDescent="0.25">
      <c r="I1613" t="s">
        <v>2157</v>
      </c>
      <c r="J1613">
        <v>1.4810000000000001</v>
      </c>
      <c r="K1613">
        <v>0.64710000000000001</v>
      </c>
      <c r="L1613">
        <v>1.2160000000000001E-2</v>
      </c>
      <c r="M1613">
        <v>0.222</v>
      </c>
      <c r="N1613">
        <v>1.474</v>
      </c>
      <c r="O1613">
        <v>2.7610000000000001</v>
      </c>
      <c r="P1613">
        <v>30001</v>
      </c>
      <c r="Q1613">
        <v>120000</v>
      </c>
    </row>
    <row r="1614" spans="9:17" x14ac:dyDescent="0.25">
      <c r="I1614" t="s">
        <v>2158</v>
      </c>
      <c r="J1614">
        <v>1.5740000000000001</v>
      </c>
      <c r="K1614">
        <v>0.65149999999999997</v>
      </c>
      <c r="L1614">
        <v>1.225E-2</v>
      </c>
      <c r="M1614">
        <v>0.30859999999999999</v>
      </c>
      <c r="N1614">
        <v>1.57</v>
      </c>
      <c r="O1614">
        <v>2.8730000000000002</v>
      </c>
      <c r="P1614">
        <v>30001</v>
      </c>
      <c r="Q1614">
        <v>120000</v>
      </c>
    </row>
    <row r="1615" spans="9:17" x14ac:dyDescent="0.25">
      <c r="I1615" t="s">
        <v>2159</v>
      </c>
      <c r="J1615">
        <v>1.861</v>
      </c>
      <c r="K1615">
        <v>0.77449999999999997</v>
      </c>
      <c r="L1615">
        <v>1.6469999999999999E-2</v>
      </c>
      <c r="M1615">
        <v>0.35399999999999998</v>
      </c>
      <c r="N1615">
        <v>1.849</v>
      </c>
      <c r="O1615">
        <v>3.3919999999999999</v>
      </c>
      <c r="P1615">
        <v>30001</v>
      </c>
      <c r="Q1615">
        <v>120000</v>
      </c>
    </row>
    <row r="1616" spans="9:17" x14ac:dyDescent="0.25">
      <c r="I1616" t="s">
        <v>2160</v>
      </c>
      <c r="J1616">
        <v>-1.345E-2</v>
      </c>
      <c r="K1616">
        <v>0.54390000000000005</v>
      </c>
      <c r="L1616">
        <v>8.7080000000000005E-3</v>
      </c>
      <c r="M1616">
        <v>-1.056</v>
      </c>
      <c r="N1616">
        <v>-2.232E-2</v>
      </c>
      <c r="O1616">
        <v>1.075</v>
      </c>
      <c r="P1616">
        <v>30001</v>
      </c>
      <c r="Q1616">
        <v>120000</v>
      </c>
    </row>
    <row r="1617" spans="9:17" x14ac:dyDescent="0.25">
      <c r="I1617" t="s">
        <v>2161</v>
      </c>
      <c r="J1617">
        <v>2.617</v>
      </c>
      <c r="K1617">
        <v>1.097</v>
      </c>
      <c r="L1617">
        <v>2.9610000000000001E-2</v>
      </c>
      <c r="M1617">
        <v>0.50109999999999999</v>
      </c>
      <c r="N1617">
        <v>2.61</v>
      </c>
      <c r="O1617">
        <v>4.806</v>
      </c>
      <c r="P1617">
        <v>30001</v>
      </c>
      <c r="Q1617">
        <v>120000</v>
      </c>
    </row>
    <row r="1618" spans="9:17" x14ac:dyDescent="0.25">
      <c r="I1618" t="s">
        <v>2162</v>
      </c>
      <c r="J1618">
        <v>1.284</v>
      </c>
      <c r="K1618">
        <v>0.62</v>
      </c>
      <c r="L1618">
        <v>1.043E-2</v>
      </c>
      <c r="M1618">
        <v>5.8889999999999998E-2</v>
      </c>
      <c r="N1618">
        <v>1.2809999999999999</v>
      </c>
      <c r="O1618">
        <v>2.5139999999999998</v>
      </c>
      <c r="P1618">
        <v>30001</v>
      </c>
      <c r="Q1618">
        <v>120000</v>
      </c>
    </row>
    <row r="1619" spans="9:17" x14ac:dyDescent="0.25">
      <c r="I1619" t="s">
        <v>2163</v>
      </c>
      <c r="J1619">
        <v>1.839</v>
      </c>
      <c r="K1619">
        <v>0.53280000000000005</v>
      </c>
      <c r="L1619">
        <v>1.078E-2</v>
      </c>
      <c r="M1619">
        <v>0.7853</v>
      </c>
      <c r="N1619">
        <v>1.841</v>
      </c>
      <c r="O1619">
        <v>2.8860000000000001</v>
      </c>
      <c r="P1619">
        <v>30001</v>
      </c>
      <c r="Q1619">
        <v>120000</v>
      </c>
    </row>
    <row r="1620" spans="9:17" x14ac:dyDescent="0.25">
      <c r="I1620" t="s">
        <v>2164</v>
      </c>
      <c r="J1620">
        <v>1.877</v>
      </c>
      <c r="K1620">
        <v>0.65029999999999999</v>
      </c>
      <c r="L1620">
        <v>1.452E-2</v>
      </c>
      <c r="M1620">
        <v>0.60109999999999997</v>
      </c>
      <c r="N1620">
        <v>1.873</v>
      </c>
      <c r="O1620">
        <v>3.18</v>
      </c>
      <c r="P1620">
        <v>30001</v>
      </c>
      <c r="Q1620">
        <v>120000</v>
      </c>
    </row>
    <row r="1621" spans="9:17" x14ac:dyDescent="0.25">
      <c r="I1621" t="s">
        <v>2165</v>
      </c>
      <c r="J1621">
        <v>1.6</v>
      </c>
      <c r="K1621">
        <v>0.80059999999999998</v>
      </c>
      <c r="L1621">
        <v>1.6570000000000001E-2</v>
      </c>
      <c r="M1621">
        <v>6.7360000000000003E-2</v>
      </c>
      <c r="N1621">
        <v>1.5840000000000001</v>
      </c>
      <c r="O1621">
        <v>3.2210000000000001</v>
      </c>
      <c r="P1621">
        <v>30001</v>
      </c>
      <c r="Q1621">
        <v>120000</v>
      </c>
    </row>
    <row r="1622" spans="9:17" x14ac:dyDescent="0.25">
      <c r="I1622" t="s">
        <v>2166</v>
      </c>
      <c r="J1622">
        <v>0.24709999999999999</v>
      </c>
      <c r="K1622">
        <v>0.50929999999999997</v>
      </c>
      <c r="L1622">
        <v>9.1509999999999994E-3</v>
      </c>
      <c r="M1622">
        <v>-0.75080000000000002</v>
      </c>
      <c r="N1622">
        <v>0.24879999999999999</v>
      </c>
      <c r="O1622">
        <v>1.2430000000000001</v>
      </c>
      <c r="P1622">
        <v>30001</v>
      </c>
      <c r="Q1622">
        <v>120000</v>
      </c>
    </row>
    <row r="1623" spans="9:17" x14ac:dyDescent="0.25">
      <c r="I1623" t="s">
        <v>2167</v>
      </c>
      <c r="J1623">
        <v>1.367</v>
      </c>
      <c r="K1623">
        <v>0.52790000000000004</v>
      </c>
      <c r="L1623">
        <v>8.3420000000000005E-3</v>
      </c>
      <c r="M1623">
        <v>0.33589999999999998</v>
      </c>
      <c r="N1623">
        <v>1.3640000000000001</v>
      </c>
      <c r="O1623">
        <v>2.423</v>
      </c>
      <c r="P1623">
        <v>30001</v>
      </c>
      <c r="Q1623">
        <v>120000</v>
      </c>
    </row>
    <row r="1624" spans="9:17" x14ac:dyDescent="0.25">
      <c r="I1624" t="s">
        <v>2168</v>
      </c>
      <c r="J1624">
        <v>1.1990000000000001</v>
      </c>
      <c r="K1624">
        <v>0.65510000000000002</v>
      </c>
      <c r="L1624">
        <v>1.2070000000000001E-2</v>
      </c>
      <c r="M1624">
        <v>-0.12139999999999999</v>
      </c>
      <c r="N1624">
        <v>1.2030000000000001</v>
      </c>
      <c r="O1624">
        <v>2.4900000000000002</v>
      </c>
      <c r="P1624">
        <v>30001</v>
      </c>
      <c r="Q1624">
        <v>120000</v>
      </c>
    </row>
    <row r="1625" spans="9:17" x14ac:dyDescent="0.25">
      <c r="I1625" t="s">
        <v>2169</v>
      </c>
      <c r="J1625">
        <v>0.64549999999999996</v>
      </c>
      <c r="K1625">
        <v>0.44309999999999999</v>
      </c>
      <c r="L1625">
        <v>6.4159999999999998E-3</v>
      </c>
      <c r="M1625">
        <v>-0.2152</v>
      </c>
      <c r="N1625">
        <v>0.64459999999999995</v>
      </c>
      <c r="O1625">
        <v>1.524</v>
      </c>
      <c r="P1625">
        <v>30001</v>
      </c>
      <c r="Q1625">
        <v>120000</v>
      </c>
    </row>
    <row r="1626" spans="9:17" x14ac:dyDescent="0.25">
      <c r="I1626" t="s">
        <v>2170</v>
      </c>
      <c r="J1626">
        <v>0.89300000000000002</v>
      </c>
      <c r="K1626">
        <v>0.4446</v>
      </c>
      <c r="L1626">
        <v>6.3239999999999998E-3</v>
      </c>
      <c r="M1626">
        <v>4.1700000000000001E-2</v>
      </c>
      <c r="N1626">
        <v>0.88649999999999995</v>
      </c>
      <c r="O1626">
        <v>1.778</v>
      </c>
      <c r="P1626">
        <v>30001</v>
      </c>
      <c r="Q1626">
        <v>120000</v>
      </c>
    </row>
    <row r="1627" spans="9:17" x14ac:dyDescent="0.25">
      <c r="I1627" t="s">
        <v>2171</v>
      </c>
      <c r="J1627">
        <v>0.93679999999999997</v>
      </c>
      <c r="K1627">
        <v>0.56240000000000001</v>
      </c>
      <c r="L1627">
        <v>7.7470000000000004E-3</v>
      </c>
      <c r="M1627">
        <v>-0.1021</v>
      </c>
      <c r="N1627">
        <v>0.90820000000000001</v>
      </c>
      <c r="O1627">
        <v>2.1339999999999999</v>
      </c>
      <c r="P1627">
        <v>30001</v>
      </c>
      <c r="Q1627">
        <v>120000</v>
      </c>
    </row>
    <row r="1628" spans="9:17" x14ac:dyDescent="0.25">
      <c r="I1628" t="s">
        <v>2172</v>
      </c>
      <c r="J1628">
        <v>0.74460000000000004</v>
      </c>
      <c r="K1628">
        <v>0.48570000000000002</v>
      </c>
      <c r="L1628">
        <v>6.4520000000000003E-3</v>
      </c>
      <c r="M1628">
        <v>-0.2011</v>
      </c>
      <c r="N1628">
        <v>0.73919999999999997</v>
      </c>
      <c r="O1628">
        <v>1.7170000000000001</v>
      </c>
      <c r="P1628">
        <v>30001</v>
      </c>
      <c r="Q1628">
        <v>120000</v>
      </c>
    </row>
    <row r="1629" spans="9:17" x14ac:dyDescent="0.25">
      <c r="I1629" t="s">
        <v>2173</v>
      </c>
      <c r="J1629">
        <v>0.97170000000000001</v>
      </c>
      <c r="K1629">
        <v>0.50470000000000004</v>
      </c>
      <c r="L1629">
        <v>7.3499999999999998E-3</v>
      </c>
      <c r="M1629">
        <v>3.8870000000000002E-2</v>
      </c>
      <c r="N1629">
        <v>0.95309999999999995</v>
      </c>
      <c r="O1629">
        <v>2.02</v>
      </c>
      <c r="P1629">
        <v>30001</v>
      </c>
      <c r="Q1629">
        <v>120000</v>
      </c>
    </row>
    <row r="1630" spans="9:17" x14ac:dyDescent="0.25">
      <c r="I1630" t="s">
        <v>2174</v>
      </c>
      <c r="J1630">
        <v>1.357</v>
      </c>
      <c r="K1630">
        <v>0.54879999999999995</v>
      </c>
      <c r="L1630">
        <v>8.7559999999999999E-3</v>
      </c>
      <c r="M1630">
        <v>0.29139999999999999</v>
      </c>
      <c r="N1630">
        <v>1.353</v>
      </c>
      <c r="O1630">
        <v>2.4529999999999998</v>
      </c>
      <c r="P1630">
        <v>30001</v>
      </c>
      <c r="Q1630">
        <v>120000</v>
      </c>
    </row>
    <row r="1631" spans="9:17" x14ac:dyDescent="0.25">
      <c r="I1631" t="s">
        <v>2175</v>
      </c>
      <c r="J1631">
        <v>1.56</v>
      </c>
      <c r="K1631">
        <v>0.55740000000000001</v>
      </c>
      <c r="L1631">
        <v>8.4440000000000001E-3</v>
      </c>
      <c r="M1631">
        <v>0.49959999999999999</v>
      </c>
      <c r="N1631">
        <v>1.55</v>
      </c>
      <c r="O1631">
        <v>2.68</v>
      </c>
      <c r="P1631">
        <v>30001</v>
      </c>
      <c r="Q1631">
        <v>120000</v>
      </c>
    </row>
    <row r="1632" spans="9:17" x14ac:dyDescent="0.25">
      <c r="I1632" t="s">
        <v>2176</v>
      </c>
      <c r="J1632">
        <v>1.232</v>
      </c>
      <c r="K1632">
        <v>0.5544</v>
      </c>
      <c r="L1632">
        <v>7.8329999999999997E-3</v>
      </c>
      <c r="M1632">
        <v>0.1517</v>
      </c>
      <c r="N1632">
        <v>1.232</v>
      </c>
      <c r="O1632">
        <v>2.331</v>
      </c>
      <c r="P1632">
        <v>30001</v>
      </c>
      <c r="Q1632">
        <v>120000</v>
      </c>
    </row>
    <row r="1633" spans="9:17" x14ac:dyDescent="0.25">
      <c r="I1633" t="s">
        <v>2177</v>
      </c>
      <c r="J1633">
        <v>1.675</v>
      </c>
      <c r="K1633">
        <v>0.67920000000000003</v>
      </c>
      <c r="L1633">
        <v>1.2239999999999999E-2</v>
      </c>
      <c r="M1633">
        <v>0.35149999999999998</v>
      </c>
      <c r="N1633">
        <v>1.67</v>
      </c>
      <c r="O1633">
        <v>3.0249999999999999</v>
      </c>
      <c r="P1633">
        <v>30001</v>
      </c>
      <c r="Q1633">
        <v>120000</v>
      </c>
    </row>
    <row r="1634" spans="9:17" x14ac:dyDescent="0.25">
      <c r="I1634" t="s">
        <v>2178</v>
      </c>
      <c r="J1634">
        <v>1.768</v>
      </c>
      <c r="K1634">
        <v>0.68189999999999995</v>
      </c>
      <c r="L1634">
        <v>1.222E-2</v>
      </c>
      <c r="M1634">
        <v>0.437</v>
      </c>
      <c r="N1634">
        <v>1.7629999999999999</v>
      </c>
      <c r="O1634">
        <v>3.121</v>
      </c>
      <c r="P1634">
        <v>30001</v>
      </c>
      <c r="Q1634">
        <v>120000</v>
      </c>
    </row>
    <row r="1635" spans="9:17" x14ac:dyDescent="0.25">
      <c r="I1635" t="s">
        <v>2179</v>
      </c>
      <c r="J1635">
        <v>2.0539999999999998</v>
      </c>
      <c r="K1635">
        <v>0.78720000000000001</v>
      </c>
      <c r="L1635">
        <v>1.575E-2</v>
      </c>
      <c r="M1635">
        <v>0.52190000000000003</v>
      </c>
      <c r="N1635">
        <v>2.0419999999999998</v>
      </c>
      <c r="O1635">
        <v>3.61</v>
      </c>
      <c r="P1635">
        <v>30001</v>
      </c>
      <c r="Q1635">
        <v>120000</v>
      </c>
    </row>
    <row r="1636" spans="9:17" x14ac:dyDescent="0.25">
      <c r="I1636" t="s">
        <v>2180</v>
      </c>
      <c r="J1636">
        <v>0.1797</v>
      </c>
      <c r="K1636">
        <v>0.64</v>
      </c>
      <c r="L1636">
        <v>1.023E-2</v>
      </c>
      <c r="M1636">
        <v>-1.044</v>
      </c>
      <c r="N1636">
        <v>0.16880000000000001</v>
      </c>
      <c r="O1636">
        <v>1.478</v>
      </c>
      <c r="P1636">
        <v>30001</v>
      </c>
      <c r="Q1636">
        <v>120000</v>
      </c>
    </row>
    <row r="1637" spans="9:17" x14ac:dyDescent="0.25">
      <c r="I1637" t="s">
        <v>2181</v>
      </c>
      <c r="J1637">
        <v>2.81</v>
      </c>
      <c r="K1637">
        <v>1.1120000000000001</v>
      </c>
      <c r="L1637">
        <v>2.9510000000000002E-2</v>
      </c>
      <c r="M1637">
        <v>0.66390000000000005</v>
      </c>
      <c r="N1637">
        <v>2.8</v>
      </c>
      <c r="O1637">
        <v>5.0359999999999996</v>
      </c>
      <c r="P1637">
        <v>30001</v>
      </c>
      <c r="Q1637">
        <v>120000</v>
      </c>
    </row>
    <row r="1638" spans="9:17" x14ac:dyDescent="0.25">
      <c r="I1638" t="s">
        <v>2182</v>
      </c>
      <c r="J1638">
        <v>1.478</v>
      </c>
      <c r="K1638">
        <v>0.64859999999999995</v>
      </c>
      <c r="L1638">
        <v>1.005E-2</v>
      </c>
      <c r="M1638">
        <v>0.20019999999999999</v>
      </c>
      <c r="N1638">
        <v>1.476</v>
      </c>
      <c r="O1638">
        <v>2.758</v>
      </c>
      <c r="P1638">
        <v>30001</v>
      </c>
      <c r="Q1638">
        <v>120000</v>
      </c>
    </row>
    <row r="1639" spans="9:17" x14ac:dyDescent="0.25">
      <c r="I1639" t="s">
        <v>2183</v>
      </c>
      <c r="J1639">
        <v>2.032</v>
      </c>
      <c r="K1639">
        <v>0.56389999999999996</v>
      </c>
      <c r="L1639">
        <v>1.051E-2</v>
      </c>
      <c r="M1639">
        <v>0.93589999999999995</v>
      </c>
      <c r="N1639">
        <v>2.032</v>
      </c>
      <c r="O1639">
        <v>3.15</v>
      </c>
      <c r="P1639">
        <v>30001</v>
      </c>
      <c r="Q1639">
        <v>120000</v>
      </c>
    </row>
    <row r="1640" spans="9:17" x14ac:dyDescent="0.25">
      <c r="I1640" t="s">
        <v>2184</v>
      </c>
      <c r="J1640">
        <v>2.0699999999999998</v>
      </c>
      <c r="K1640">
        <v>0.67779999999999996</v>
      </c>
      <c r="L1640">
        <v>1.438E-2</v>
      </c>
      <c r="M1640">
        <v>0.73729999999999996</v>
      </c>
      <c r="N1640">
        <v>2.0640000000000001</v>
      </c>
      <c r="O1640">
        <v>3.4169999999999998</v>
      </c>
      <c r="P1640">
        <v>30001</v>
      </c>
      <c r="Q1640">
        <v>120000</v>
      </c>
    </row>
    <row r="1641" spans="9:17" x14ac:dyDescent="0.25">
      <c r="I1641" t="s">
        <v>2185</v>
      </c>
      <c r="J1641">
        <v>1.7929999999999999</v>
      </c>
      <c r="K1641">
        <v>0.82420000000000004</v>
      </c>
      <c r="L1641">
        <v>1.644E-2</v>
      </c>
      <c r="M1641">
        <v>0.20830000000000001</v>
      </c>
      <c r="N1641">
        <v>1.7829999999999999</v>
      </c>
      <c r="O1641">
        <v>3.4550000000000001</v>
      </c>
      <c r="P1641">
        <v>30001</v>
      </c>
      <c r="Q1641">
        <v>120000</v>
      </c>
    </row>
    <row r="1642" spans="9:17" x14ac:dyDescent="0.25">
      <c r="I1642" t="s">
        <v>2186</v>
      </c>
      <c r="J1642">
        <v>0.44019999999999998</v>
      </c>
      <c r="K1642">
        <v>0.53749999999999998</v>
      </c>
      <c r="L1642">
        <v>8.4480000000000006E-3</v>
      </c>
      <c r="M1642">
        <v>-0.61209999999999998</v>
      </c>
      <c r="N1642">
        <v>0.43919999999999998</v>
      </c>
      <c r="O1642">
        <v>1.5049999999999999</v>
      </c>
      <c r="P1642">
        <v>30001</v>
      </c>
      <c r="Q1642">
        <v>120000</v>
      </c>
    </row>
    <row r="1643" spans="9:17" x14ac:dyDescent="0.25">
      <c r="I1643" t="s">
        <v>2187</v>
      </c>
      <c r="J1643">
        <v>-0.16869999999999999</v>
      </c>
      <c r="K1643">
        <v>0.45119999999999999</v>
      </c>
      <c r="L1643">
        <v>7.273E-3</v>
      </c>
      <c r="M1643">
        <v>-1.2130000000000001</v>
      </c>
      <c r="N1643">
        <v>-0.1128</v>
      </c>
      <c r="O1643">
        <v>0.65749999999999997</v>
      </c>
      <c r="P1643">
        <v>30001</v>
      </c>
      <c r="Q1643">
        <v>120000</v>
      </c>
    </row>
    <row r="1644" spans="9:17" x14ac:dyDescent="0.25">
      <c r="I1644" t="s">
        <v>2188</v>
      </c>
      <c r="J1644">
        <v>-0.7218</v>
      </c>
      <c r="K1644">
        <v>0.39369999999999999</v>
      </c>
      <c r="L1644">
        <v>7.0699999999999999E-3</v>
      </c>
      <c r="M1644">
        <v>-1.5069999999999999</v>
      </c>
      <c r="N1644">
        <v>-0.71299999999999997</v>
      </c>
      <c r="O1644">
        <v>3.6519999999999997E-2</v>
      </c>
      <c r="P1644">
        <v>30001</v>
      </c>
      <c r="Q1644">
        <v>120000</v>
      </c>
    </row>
    <row r="1645" spans="9:17" x14ac:dyDescent="0.25">
      <c r="I1645" t="s">
        <v>2189</v>
      </c>
      <c r="J1645">
        <v>-0.4743</v>
      </c>
      <c r="K1645">
        <v>0.36709999999999998</v>
      </c>
      <c r="L1645">
        <v>6.2769999999999996E-3</v>
      </c>
      <c r="M1645">
        <v>-1.1990000000000001</v>
      </c>
      <c r="N1645">
        <v>-0.4748</v>
      </c>
      <c r="O1645">
        <v>0.2404</v>
      </c>
      <c r="P1645">
        <v>30001</v>
      </c>
      <c r="Q1645">
        <v>120000</v>
      </c>
    </row>
    <row r="1646" spans="9:17" x14ac:dyDescent="0.25">
      <c r="I1646" t="s">
        <v>2190</v>
      </c>
      <c r="J1646">
        <v>-0.43059999999999998</v>
      </c>
      <c r="K1646">
        <v>0.50339999999999996</v>
      </c>
      <c r="L1646">
        <v>7.6499999999999997E-3</v>
      </c>
      <c r="M1646">
        <v>-1.395</v>
      </c>
      <c r="N1646">
        <v>-0.44450000000000001</v>
      </c>
      <c r="O1646">
        <v>0.61109999999999998</v>
      </c>
      <c r="P1646">
        <v>30001</v>
      </c>
      <c r="Q1646">
        <v>120000</v>
      </c>
    </row>
    <row r="1647" spans="9:17" x14ac:dyDescent="0.25">
      <c r="I1647" t="s">
        <v>2191</v>
      </c>
      <c r="J1647">
        <v>-0.62280000000000002</v>
      </c>
      <c r="K1647">
        <v>0.43640000000000001</v>
      </c>
      <c r="L1647">
        <v>6.7739999999999996E-3</v>
      </c>
      <c r="M1647">
        <v>-1.4990000000000001</v>
      </c>
      <c r="N1647">
        <v>-0.61619999999999997</v>
      </c>
      <c r="O1647">
        <v>0.22339999999999999</v>
      </c>
      <c r="P1647">
        <v>30001</v>
      </c>
      <c r="Q1647">
        <v>120000</v>
      </c>
    </row>
    <row r="1648" spans="9:17" x14ac:dyDescent="0.25">
      <c r="I1648" t="s">
        <v>2192</v>
      </c>
      <c r="J1648">
        <v>-0.39560000000000001</v>
      </c>
      <c r="K1648">
        <v>0.436</v>
      </c>
      <c r="L1648">
        <v>7.1760000000000001E-3</v>
      </c>
      <c r="M1648">
        <v>-1.244</v>
      </c>
      <c r="N1648">
        <v>-0.39850000000000002</v>
      </c>
      <c r="O1648">
        <v>0.46929999999999999</v>
      </c>
      <c r="P1648">
        <v>30001</v>
      </c>
      <c r="Q1648">
        <v>120000</v>
      </c>
    </row>
    <row r="1649" spans="9:17" x14ac:dyDescent="0.25">
      <c r="I1649" t="s">
        <v>2193</v>
      </c>
      <c r="J1649">
        <v>-1.073E-2</v>
      </c>
      <c r="K1649">
        <v>0.51880000000000004</v>
      </c>
      <c r="L1649">
        <v>9.4640000000000002E-3</v>
      </c>
      <c r="M1649">
        <v>-1.0289999999999999</v>
      </c>
      <c r="N1649">
        <v>-1.443E-2</v>
      </c>
      <c r="O1649">
        <v>1.0129999999999999</v>
      </c>
      <c r="P1649">
        <v>30001</v>
      </c>
      <c r="Q1649">
        <v>120000</v>
      </c>
    </row>
    <row r="1650" spans="9:17" x14ac:dyDescent="0.25">
      <c r="I1650" t="s">
        <v>2194</v>
      </c>
      <c r="J1650">
        <v>0.1928</v>
      </c>
      <c r="K1650">
        <v>0.53220000000000001</v>
      </c>
      <c r="L1650">
        <v>9.0760000000000007E-3</v>
      </c>
      <c r="M1650">
        <v>-0.82809999999999995</v>
      </c>
      <c r="N1650">
        <v>0.18360000000000001</v>
      </c>
      <c r="O1650">
        <v>1.256</v>
      </c>
      <c r="P1650">
        <v>30001</v>
      </c>
      <c r="Q1650">
        <v>120000</v>
      </c>
    </row>
    <row r="1651" spans="9:17" x14ac:dyDescent="0.25">
      <c r="I1651" t="s">
        <v>2195</v>
      </c>
      <c r="J1651">
        <v>-0.13489999999999999</v>
      </c>
      <c r="K1651">
        <v>0.52859999999999996</v>
      </c>
      <c r="L1651">
        <v>8.3040000000000006E-3</v>
      </c>
      <c r="M1651">
        <v>-1.173</v>
      </c>
      <c r="N1651">
        <v>-0.1348</v>
      </c>
      <c r="O1651">
        <v>0.90510000000000002</v>
      </c>
      <c r="P1651">
        <v>30001</v>
      </c>
      <c r="Q1651">
        <v>120000</v>
      </c>
    </row>
    <row r="1652" spans="9:17" x14ac:dyDescent="0.25">
      <c r="I1652" t="s">
        <v>2196</v>
      </c>
      <c r="J1652">
        <v>0.30730000000000002</v>
      </c>
      <c r="K1652">
        <v>0.64080000000000004</v>
      </c>
      <c r="L1652">
        <v>1.23E-2</v>
      </c>
      <c r="M1652">
        <v>-0.93910000000000005</v>
      </c>
      <c r="N1652">
        <v>0.30259999999999998</v>
      </c>
      <c r="O1652">
        <v>1.591</v>
      </c>
      <c r="P1652">
        <v>30001</v>
      </c>
      <c r="Q1652">
        <v>120000</v>
      </c>
    </row>
    <row r="1653" spans="9:17" x14ac:dyDescent="0.25">
      <c r="I1653" t="s">
        <v>2197</v>
      </c>
      <c r="J1653">
        <v>0.40029999999999999</v>
      </c>
      <c r="K1653">
        <v>0.6421</v>
      </c>
      <c r="L1653">
        <v>1.2149999999999999E-2</v>
      </c>
      <c r="M1653">
        <v>-0.85599999999999998</v>
      </c>
      <c r="N1653">
        <v>0.3952</v>
      </c>
      <c r="O1653">
        <v>1.6619999999999999</v>
      </c>
      <c r="P1653">
        <v>30001</v>
      </c>
      <c r="Q1653">
        <v>120000</v>
      </c>
    </row>
    <row r="1654" spans="9:17" x14ac:dyDescent="0.25">
      <c r="I1654" t="s">
        <v>2198</v>
      </c>
      <c r="J1654">
        <v>0.68679999999999997</v>
      </c>
      <c r="K1654">
        <v>0.7732</v>
      </c>
      <c r="L1654">
        <v>1.6230000000000001E-2</v>
      </c>
      <c r="M1654">
        <v>-0.81189999999999996</v>
      </c>
      <c r="N1654">
        <v>0.67969999999999997</v>
      </c>
      <c r="O1654">
        <v>2.2090000000000001</v>
      </c>
      <c r="P1654">
        <v>30001</v>
      </c>
      <c r="Q1654">
        <v>120000</v>
      </c>
    </row>
    <row r="1655" spans="9:17" x14ac:dyDescent="0.25">
      <c r="I1655" t="s">
        <v>2199</v>
      </c>
      <c r="J1655">
        <v>-1.1879999999999999</v>
      </c>
      <c r="K1655">
        <v>0.68340000000000001</v>
      </c>
      <c r="L1655">
        <v>1.316E-2</v>
      </c>
      <c r="M1655">
        <v>-2.5139999999999998</v>
      </c>
      <c r="N1655">
        <v>-1.1970000000000001</v>
      </c>
      <c r="O1655">
        <v>0.1862</v>
      </c>
      <c r="P1655">
        <v>30001</v>
      </c>
      <c r="Q1655">
        <v>120000</v>
      </c>
    </row>
    <row r="1656" spans="9:17" x14ac:dyDescent="0.25">
      <c r="I1656" t="s">
        <v>2200</v>
      </c>
      <c r="J1656">
        <v>1.4430000000000001</v>
      </c>
      <c r="K1656">
        <v>1.0820000000000001</v>
      </c>
      <c r="L1656">
        <v>2.928E-2</v>
      </c>
      <c r="M1656">
        <v>-0.66120000000000001</v>
      </c>
      <c r="N1656">
        <v>1.4319999999999999</v>
      </c>
      <c r="O1656">
        <v>3.6030000000000002</v>
      </c>
      <c r="P1656">
        <v>30001</v>
      </c>
      <c r="Q1656">
        <v>120000</v>
      </c>
    </row>
    <row r="1657" spans="9:17" x14ac:dyDescent="0.25">
      <c r="I1657" t="s">
        <v>2201</v>
      </c>
      <c r="J1657">
        <v>0.1103</v>
      </c>
      <c r="K1657">
        <v>0.59250000000000003</v>
      </c>
      <c r="L1657">
        <v>9.4140000000000005E-3</v>
      </c>
      <c r="M1657">
        <v>-1.0429999999999999</v>
      </c>
      <c r="N1657">
        <v>0.1041</v>
      </c>
      <c r="O1657">
        <v>1.28</v>
      </c>
      <c r="P1657">
        <v>30001</v>
      </c>
      <c r="Q1657">
        <v>120000</v>
      </c>
    </row>
    <row r="1658" spans="9:17" x14ac:dyDescent="0.25">
      <c r="I1658" t="s">
        <v>2202</v>
      </c>
      <c r="J1658">
        <v>0.66510000000000002</v>
      </c>
      <c r="K1658">
        <v>0.51359999999999995</v>
      </c>
      <c r="L1658">
        <v>1.01E-2</v>
      </c>
      <c r="M1658">
        <v>-0.33739999999999998</v>
      </c>
      <c r="N1658">
        <v>0.66169999999999995</v>
      </c>
      <c r="O1658">
        <v>1.6839999999999999</v>
      </c>
      <c r="P1658">
        <v>30001</v>
      </c>
      <c r="Q1658">
        <v>120000</v>
      </c>
    </row>
    <row r="1659" spans="9:17" x14ac:dyDescent="0.25">
      <c r="I1659" t="s">
        <v>2203</v>
      </c>
      <c r="J1659">
        <v>0.70309999999999995</v>
      </c>
      <c r="K1659">
        <v>0.63080000000000003</v>
      </c>
      <c r="L1659">
        <v>1.3769999999999999E-2</v>
      </c>
      <c r="M1659">
        <v>-0.5131</v>
      </c>
      <c r="N1659">
        <v>0.69530000000000003</v>
      </c>
      <c r="O1659">
        <v>1.9650000000000001</v>
      </c>
      <c r="P1659">
        <v>30001</v>
      </c>
      <c r="Q1659">
        <v>120000</v>
      </c>
    </row>
    <row r="1660" spans="9:17" x14ac:dyDescent="0.25">
      <c r="I1660" t="s">
        <v>2204</v>
      </c>
      <c r="J1660">
        <v>0.4254</v>
      </c>
      <c r="K1660">
        <v>0.80389999999999995</v>
      </c>
      <c r="L1660">
        <v>1.695E-2</v>
      </c>
      <c r="M1660">
        <v>-1.117</v>
      </c>
      <c r="N1660">
        <v>0.41339999999999999</v>
      </c>
      <c r="O1660">
        <v>2.0640000000000001</v>
      </c>
      <c r="P1660">
        <v>30001</v>
      </c>
      <c r="Q1660">
        <v>120000</v>
      </c>
    </row>
    <row r="1661" spans="9:17" x14ac:dyDescent="0.25">
      <c r="I1661" t="s">
        <v>2205</v>
      </c>
      <c r="J1661">
        <v>-0.92710000000000004</v>
      </c>
      <c r="K1661">
        <v>0.499</v>
      </c>
      <c r="L1661">
        <v>9.3500000000000007E-3</v>
      </c>
      <c r="M1661">
        <v>-1.913</v>
      </c>
      <c r="N1661">
        <v>-0.92679999999999996</v>
      </c>
      <c r="O1661">
        <v>5.5289999999999999E-2</v>
      </c>
      <c r="P1661">
        <v>30001</v>
      </c>
      <c r="Q1661">
        <v>120000</v>
      </c>
    </row>
    <row r="1662" spans="9:17" x14ac:dyDescent="0.25">
      <c r="I1662" t="s">
        <v>2206</v>
      </c>
      <c r="J1662">
        <v>-0.55320000000000003</v>
      </c>
      <c r="K1662">
        <v>0.55000000000000004</v>
      </c>
      <c r="L1662">
        <v>1.132E-2</v>
      </c>
      <c r="M1662">
        <v>-1.6559999999999999</v>
      </c>
      <c r="N1662">
        <v>-0.55279999999999996</v>
      </c>
      <c r="O1662">
        <v>0.55410000000000004</v>
      </c>
      <c r="P1662">
        <v>30001</v>
      </c>
      <c r="Q1662">
        <v>120000</v>
      </c>
    </row>
    <row r="1663" spans="9:17" x14ac:dyDescent="0.25">
      <c r="I1663" t="s">
        <v>2207</v>
      </c>
      <c r="J1663">
        <v>-0.30559999999999998</v>
      </c>
      <c r="K1663">
        <v>0.56159999999999999</v>
      </c>
      <c r="L1663">
        <v>1.123E-2</v>
      </c>
      <c r="M1663">
        <v>-1.387</v>
      </c>
      <c r="N1663">
        <v>-0.32679999999999998</v>
      </c>
      <c r="O1663">
        <v>0.86299999999999999</v>
      </c>
      <c r="P1663">
        <v>30001</v>
      </c>
      <c r="Q1663">
        <v>120000</v>
      </c>
    </row>
    <row r="1664" spans="9:17" x14ac:dyDescent="0.25">
      <c r="I1664" t="s">
        <v>2208</v>
      </c>
      <c r="J1664">
        <v>-0.26190000000000002</v>
      </c>
      <c r="K1664">
        <v>0.66969999999999996</v>
      </c>
      <c r="L1664">
        <v>1.239E-2</v>
      </c>
      <c r="M1664">
        <v>-1.5049999999999999</v>
      </c>
      <c r="N1664">
        <v>-0.30590000000000001</v>
      </c>
      <c r="O1664">
        <v>1.181</v>
      </c>
      <c r="P1664">
        <v>30001</v>
      </c>
      <c r="Q1664">
        <v>120000</v>
      </c>
    </row>
    <row r="1665" spans="9:17" x14ac:dyDescent="0.25">
      <c r="I1665" t="s">
        <v>2209</v>
      </c>
      <c r="J1665">
        <v>-0.4541</v>
      </c>
      <c r="K1665">
        <v>0.59450000000000003</v>
      </c>
      <c r="L1665">
        <v>1.132E-2</v>
      </c>
      <c r="M1665">
        <v>-1.631</v>
      </c>
      <c r="N1665">
        <v>-0.46260000000000001</v>
      </c>
      <c r="O1665">
        <v>0.75860000000000005</v>
      </c>
      <c r="P1665">
        <v>30001</v>
      </c>
      <c r="Q1665">
        <v>120000</v>
      </c>
    </row>
    <row r="1666" spans="9:17" x14ac:dyDescent="0.25">
      <c r="I1666" t="s">
        <v>2210</v>
      </c>
      <c r="J1666">
        <v>-0.22700000000000001</v>
      </c>
      <c r="K1666">
        <v>0.61539999999999995</v>
      </c>
      <c r="L1666">
        <v>1.2030000000000001E-2</v>
      </c>
      <c r="M1666">
        <v>-1.3720000000000001</v>
      </c>
      <c r="N1666">
        <v>-0.25840000000000002</v>
      </c>
      <c r="O1666">
        <v>1.0720000000000001</v>
      </c>
      <c r="P1666">
        <v>30001</v>
      </c>
      <c r="Q1666">
        <v>120000</v>
      </c>
    </row>
    <row r="1667" spans="9:17" x14ac:dyDescent="0.25">
      <c r="I1667" t="s">
        <v>2211</v>
      </c>
      <c r="J1667">
        <v>0.15790000000000001</v>
      </c>
      <c r="K1667">
        <v>0.66049999999999998</v>
      </c>
      <c r="L1667">
        <v>1.321E-2</v>
      </c>
      <c r="M1667">
        <v>-1.137</v>
      </c>
      <c r="N1667">
        <v>0.14829999999999999</v>
      </c>
      <c r="O1667">
        <v>1.4870000000000001</v>
      </c>
      <c r="P1667">
        <v>30001</v>
      </c>
      <c r="Q1667">
        <v>120000</v>
      </c>
    </row>
    <row r="1668" spans="9:17" x14ac:dyDescent="0.25">
      <c r="I1668" t="s">
        <v>2212</v>
      </c>
      <c r="J1668">
        <v>0.36149999999999999</v>
      </c>
      <c r="K1668">
        <v>0.66590000000000005</v>
      </c>
      <c r="L1668">
        <v>1.257E-2</v>
      </c>
      <c r="M1668">
        <v>-0.92789999999999995</v>
      </c>
      <c r="N1668">
        <v>0.34549999999999997</v>
      </c>
      <c r="O1668">
        <v>1.7150000000000001</v>
      </c>
      <c r="P1668">
        <v>30001</v>
      </c>
      <c r="Q1668">
        <v>120000</v>
      </c>
    </row>
    <row r="1669" spans="9:17" x14ac:dyDescent="0.25">
      <c r="I1669" t="s">
        <v>2213</v>
      </c>
      <c r="J1669">
        <v>3.3730000000000003E-2</v>
      </c>
      <c r="K1669">
        <v>0.66349999999999998</v>
      </c>
      <c r="L1669">
        <v>1.1990000000000001E-2</v>
      </c>
      <c r="M1669">
        <v>-1.258</v>
      </c>
      <c r="N1669">
        <v>3.0110000000000001E-2</v>
      </c>
      <c r="O1669">
        <v>1.36</v>
      </c>
      <c r="P1669">
        <v>30001</v>
      </c>
      <c r="Q1669">
        <v>120000</v>
      </c>
    </row>
    <row r="1670" spans="9:17" x14ac:dyDescent="0.25">
      <c r="I1670" t="s">
        <v>2214</v>
      </c>
      <c r="J1670">
        <v>0.47599999999999998</v>
      </c>
      <c r="K1670">
        <v>0.76819999999999999</v>
      </c>
      <c r="L1670">
        <v>1.549E-2</v>
      </c>
      <c r="M1670">
        <v>-1.0029999999999999</v>
      </c>
      <c r="N1670">
        <v>0.45939999999999998</v>
      </c>
      <c r="O1670">
        <v>2.0350000000000001</v>
      </c>
      <c r="P1670">
        <v>30001</v>
      </c>
      <c r="Q1670">
        <v>120000</v>
      </c>
    </row>
    <row r="1671" spans="9:17" x14ac:dyDescent="0.25">
      <c r="I1671" t="s">
        <v>2215</v>
      </c>
      <c r="J1671">
        <v>0.56899999999999995</v>
      </c>
      <c r="K1671">
        <v>0.77249999999999996</v>
      </c>
      <c r="L1671">
        <v>1.533E-2</v>
      </c>
      <c r="M1671">
        <v>-0.91220000000000001</v>
      </c>
      <c r="N1671">
        <v>0.55210000000000004</v>
      </c>
      <c r="O1671">
        <v>2.1280000000000001</v>
      </c>
      <c r="P1671">
        <v>30001</v>
      </c>
      <c r="Q1671">
        <v>120000</v>
      </c>
    </row>
    <row r="1672" spans="9:17" x14ac:dyDescent="0.25">
      <c r="I1672" t="s">
        <v>2216</v>
      </c>
      <c r="J1672">
        <v>0.85550000000000004</v>
      </c>
      <c r="K1672">
        <v>0.87329999999999997</v>
      </c>
      <c r="L1672">
        <v>1.8499999999999999E-2</v>
      </c>
      <c r="M1672">
        <v>-0.84019999999999995</v>
      </c>
      <c r="N1672">
        <v>0.84819999999999995</v>
      </c>
      <c r="O1672">
        <v>2.5990000000000002</v>
      </c>
      <c r="P1672">
        <v>30001</v>
      </c>
      <c r="Q1672">
        <v>120000</v>
      </c>
    </row>
    <row r="1673" spans="9:17" x14ac:dyDescent="0.25">
      <c r="I1673" t="s">
        <v>2217</v>
      </c>
      <c r="J1673">
        <v>-1.0189999999999999</v>
      </c>
      <c r="K1673">
        <v>0.80179999999999996</v>
      </c>
      <c r="L1673">
        <v>1.6289999999999999E-2</v>
      </c>
      <c r="M1673">
        <v>-2.5579999999999998</v>
      </c>
      <c r="N1673">
        <v>-1.04</v>
      </c>
      <c r="O1673">
        <v>0.62939999999999996</v>
      </c>
      <c r="P1673">
        <v>30001</v>
      </c>
      <c r="Q1673">
        <v>120000</v>
      </c>
    </row>
    <row r="1674" spans="9:17" x14ac:dyDescent="0.25">
      <c r="I1674" t="s">
        <v>2218</v>
      </c>
      <c r="J1674">
        <v>1.611</v>
      </c>
      <c r="K1674">
        <v>1.157</v>
      </c>
      <c r="L1674">
        <v>3.1269999999999999E-2</v>
      </c>
      <c r="M1674">
        <v>-0.61629999999999996</v>
      </c>
      <c r="N1674">
        <v>1.595</v>
      </c>
      <c r="O1674">
        <v>3.8719999999999999</v>
      </c>
      <c r="P1674">
        <v>30001</v>
      </c>
      <c r="Q1674">
        <v>120000</v>
      </c>
    </row>
    <row r="1675" spans="9:17" x14ac:dyDescent="0.25">
      <c r="I1675" t="s">
        <v>2219</v>
      </c>
      <c r="J1675">
        <v>0.27889999999999998</v>
      </c>
      <c r="K1675">
        <v>0.72529999999999994</v>
      </c>
      <c r="L1675">
        <v>1.3050000000000001E-2</v>
      </c>
      <c r="M1675">
        <v>-1.115</v>
      </c>
      <c r="N1675">
        <v>0.26300000000000001</v>
      </c>
      <c r="O1675">
        <v>1.7589999999999999</v>
      </c>
      <c r="P1675">
        <v>30001</v>
      </c>
      <c r="Q1675">
        <v>120000</v>
      </c>
    </row>
    <row r="1676" spans="9:17" x14ac:dyDescent="0.25">
      <c r="I1676" t="s">
        <v>2220</v>
      </c>
      <c r="J1676">
        <v>0.8337</v>
      </c>
      <c r="K1676">
        <v>0.66359999999999997</v>
      </c>
      <c r="L1676">
        <v>1.38E-2</v>
      </c>
      <c r="M1676">
        <v>-0.4385</v>
      </c>
      <c r="N1676">
        <v>0.81989999999999996</v>
      </c>
      <c r="O1676">
        <v>2.1749999999999998</v>
      </c>
      <c r="P1676">
        <v>30001</v>
      </c>
      <c r="Q1676">
        <v>120000</v>
      </c>
    </row>
    <row r="1677" spans="9:17" x14ac:dyDescent="0.25">
      <c r="I1677" t="s">
        <v>2221</v>
      </c>
      <c r="J1677">
        <v>0.87180000000000002</v>
      </c>
      <c r="K1677">
        <v>0.75760000000000005</v>
      </c>
      <c r="L1677">
        <v>1.6840000000000001E-2</v>
      </c>
      <c r="M1677">
        <v>-0.57940000000000003</v>
      </c>
      <c r="N1677">
        <v>0.85499999999999998</v>
      </c>
      <c r="O1677">
        <v>2.4020000000000001</v>
      </c>
      <c r="P1677">
        <v>30001</v>
      </c>
      <c r="Q1677">
        <v>120000</v>
      </c>
    </row>
    <row r="1678" spans="9:17" x14ac:dyDescent="0.25">
      <c r="I1678" t="s">
        <v>2222</v>
      </c>
      <c r="J1678">
        <v>0.59409999999999996</v>
      </c>
      <c r="K1678">
        <v>0.91</v>
      </c>
      <c r="L1678">
        <v>1.95E-2</v>
      </c>
      <c r="M1678">
        <v>-1.127</v>
      </c>
      <c r="N1678">
        <v>0.57269999999999999</v>
      </c>
      <c r="O1678">
        <v>2.4470000000000001</v>
      </c>
      <c r="P1678">
        <v>30001</v>
      </c>
      <c r="Q1678">
        <v>120000</v>
      </c>
    </row>
    <row r="1679" spans="9:17" x14ac:dyDescent="0.25">
      <c r="I1679" t="s">
        <v>2223</v>
      </c>
      <c r="J1679">
        <v>-0.75839999999999996</v>
      </c>
      <c r="K1679">
        <v>0.65139999999999998</v>
      </c>
      <c r="L1679">
        <v>1.3350000000000001E-2</v>
      </c>
      <c r="M1679">
        <v>-2.0219999999999998</v>
      </c>
      <c r="N1679">
        <v>-0.7702</v>
      </c>
      <c r="O1679">
        <v>0.56020000000000003</v>
      </c>
      <c r="P1679">
        <v>30001</v>
      </c>
      <c r="Q1679">
        <v>120000</v>
      </c>
    </row>
    <row r="1680" spans="9:17" x14ac:dyDescent="0.25">
      <c r="I1680" t="s">
        <v>2224</v>
      </c>
      <c r="J1680">
        <v>0.24759999999999999</v>
      </c>
      <c r="K1680">
        <v>0.25719999999999998</v>
      </c>
      <c r="L1680">
        <v>4.1479999999999998E-3</v>
      </c>
      <c r="M1680">
        <v>-0.2132</v>
      </c>
      <c r="N1680">
        <v>0.23080000000000001</v>
      </c>
      <c r="O1680">
        <v>0.78639999999999999</v>
      </c>
      <c r="P1680">
        <v>30001</v>
      </c>
      <c r="Q1680">
        <v>120000</v>
      </c>
    </row>
    <row r="1681" spans="9:17" x14ac:dyDescent="0.25">
      <c r="I1681" t="s">
        <v>2225</v>
      </c>
      <c r="J1681">
        <v>0.2913</v>
      </c>
      <c r="K1681">
        <v>0.40550000000000003</v>
      </c>
      <c r="L1681">
        <v>5.4159999999999998E-3</v>
      </c>
      <c r="M1681">
        <v>-0.40629999999999999</v>
      </c>
      <c r="N1681">
        <v>0.23669999999999999</v>
      </c>
      <c r="O1681">
        <v>1.224</v>
      </c>
      <c r="P1681">
        <v>30001</v>
      </c>
      <c r="Q1681">
        <v>120000</v>
      </c>
    </row>
    <row r="1682" spans="9:17" x14ac:dyDescent="0.25">
      <c r="I1682" t="s">
        <v>2226</v>
      </c>
      <c r="J1682">
        <v>9.9059999999999995E-2</v>
      </c>
      <c r="K1682">
        <v>0.3075</v>
      </c>
      <c r="L1682">
        <v>3.5460000000000001E-3</v>
      </c>
      <c r="M1682">
        <v>-0.50490000000000002</v>
      </c>
      <c r="N1682">
        <v>8.3610000000000004E-2</v>
      </c>
      <c r="O1682">
        <v>0.74019999999999997</v>
      </c>
      <c r="P1682">
        <v>30001</v>
      </c>
      <c r="Q1682">
        <v>120000</v>
      </c>
    </row>
    <row r="1683" spans="9:17" x14ac:dyDescent="0.25">
      <c r="I1683" t="s">
        <v>2227</v>
      </c>
      <c r="J1683">
        <v>0.32619999999999999</v>
      </c>
      <c r="K1683">
        <v>0.31709999999999999</v>
      </c>
      <c r="L1683">
        <v>4.5849999999999997E-3</v>
      </c>
      <c r="M1683">
        <v>-0.21029999999999999</v>
      </c>
      <c r="N1683">
        <v>0.2964</v>
      </c>
      <c r="O1683">
        <v>1.018</v>
      </c>
      <c r="P1683">
        <v>30001</v>
      </c>
      <c r="Q1683">
        <v>120000</v>
      </c>
    </row>
    <row r="1684" spans="9:17" x14ac:dyDescent="0.25">
      <c r="I1684" t="s">
        <v>2228</v>
      </c>
      <c r="J1684">
        <v>0.71109999999999995</v>
      </c>
      <c r="K1684">
        <v>0.43309999999999998</v>
      </c>
      <c r="L1684">
        <v>7.2240000000000004E-3</v>
      </c>
      <c r="M1684">
        <v>-0.14180000000000001</v>
      </c>
      <c r="N1684">
        <v>0.71220000000000006</v>
      </c>
      <c r="O1684">
        <v>1.5669999999999999</v>
      </c>
      <c r="P1684">
        <v>30001</v>
      </c>
      <c r="Q1684">
        <v>120000</v>
      </c>
    </row>
    <row r="1685" spans="9:17" x14ac:dyDescent="0.25">
      <c r="I1685" t="s">
        <v>2229</v>
      </c>
      <c r="J1685">
        <v>0.91469999999999996</v>
      </c>
      <c r="K1685">
        <v>0.4415</v>
      </c>
      <c r="L1685">
        <v>6.9410000000000001E-3</v>
      </c>
      <c r="M1685">
        <v>8.7099999999999997E-2</v>
      </c>
      <c r="N1685">
        <v>0.9</v>
      </c>
      <c r="O1685">
        <v>1.8180000000000001</v>
      </c>
      <c r="P1685">
        <v>30001</v>
      </c>
      <c r="Q1685">
        <v>120000</v>
      </c>
    </row>
    <row r="1686" spans="9:17" x14ac:dyDescent="0.25">
      <c r="I1686" t="s">
        <v>2230</v>
      </c>
      <c r="J1686">
        <v>0.58689999999999998</v>
      </c>
      <c r="K1686">
        <v>0.43669999999999998</v>
      </c>
      <c r="L1686">
        <v>6.0159999999999996E-3</v>
      </c>
      <c r="M1686">
        <v>-0.27639999999999998</v>
      </c>
      <c r="N1686">
        <v>0.59099999999999997</v>
      </c>
      <c r="O1686">
        <v>1.4379999999999999</v>
      </c>
      <c r="P1686">
        <v>30001</v>
      </c>
      <c r="Q1686">
        <v>120000</v>
      </c>
    </row>
    <row r="1687" spans="9:17" x14ac:dyDescent="0.25">
      <c r="I1687" t="s">
        <v>2231</v>
      </c>
      <c r="J1687">
        <v>1.0289999999999999</v>
      </c>
      <c r="K1687">
        <v>0.58989999999999998</v>
      </c>
      <c r="L1687">
        <v>1.14E-2</v>
      </c>
      <c r="M1687">
        <v>-0.1177</v>
      </c>
      <c r="N1687">
        <v>1.022</v>
      </c>
      <c r="O1687">
        <v>2.1989999999999998</v>
      </c>
      <c r="P1687">
        <v>30001</v>
      </c>
      <c r="Q1687">
        <v>120000</v>
      </c>
    </row>
    <row r="1688" spans="9:17" x14ac:dyDescent="0.25">
      <c r="I1688" t="s">
        <v>2232</v>
      </c>
      <c r="J1688">
        <v>1.1220000000000001</v>
      </c>
      <c r="K1688">
        <v>0.58879999999999999</v>
      </c>
      <c r="L1688">
        <v>1.125E-2</v>
      </c>
      <c r="M1688">
        <v>-2.997E-2</v>
      </c>
      <c r="N1688">
        <v>1.117</v>
      </c>
      <c r="O1688">
        <v>2.282</v>
      </c>
      <c r="P1688">
        <v>30001</v>
      </c>
      <c r="Q1688">
        <v>120000</v>
      </c>
    </row>
    <row r="1689" spans="9:17" x14ac:dyDescent="0.25">
      <c r="I1689" t="s">
        <v>2233</v>
      </c>
      <c r="J1689">
        <v>1.409</v>
      </c>
      <c r="K1689">
        <v>0.7107</v>
      </c>
      <c r="L1689">
        <v>1.487E-2</v>
      </c>
      <c r="M1689" s="37">
        <v>-7.3349999999999999E-4</v>
      </c>
      <c r="N1689">
        <v>1.409</v>
      </c>
      <c r="O1689">
        <v>2.8130000000000002</v>
      </c>
      <c r="P1689">
        <v>30001</v>
      </c>
      <c r="Q1689">
        <v>120000</v>
      </c>
    </row>
    <row r="1690" spans="9:17" x14ac:dyDescent="0.25">
      <c r="I1690" t="s">
        <v>2234</v>
      </c>
      <c r="J1690">
        <v>-0.46579999999999999</v>
      </c>
      <c r="K1690">
        <v>0.64470000000000005</v>
      </c>
      <c r="L1690">
        <v>1.2710000000000001E-2</v>
      </c>
      <c r="M1690">
        <v>-1.712</v>
      </c>
      <c r="N1690">
        <v>-0.4713</v>
      </c>
      <c r="O1690">
        <v>0.81100000000000005</v>
      </c>
      <c r="P1690">
        <v>30001</v>
      </c>
      <c r="Q1690">
        <v>120000</v>
      </c>
    </row>
    <row r="1691" spans="9:17" x14ac:dyDescent="0.25">
      <c r="I1691" t="s">
        <v>2235</v>
      </c>
      <c r="J1691">
        <v>2.1640000000000001</v>
      </c>
      <c r="K1691">
        <v>1.0569999999999999</v>
      </c>
      <c r="L1691">
        <v>2.9270000000000001E-2</v>
      </c>
      <c r="M1691">
        <v>0.13220000000000001</v>
      </c>
      <c r="N1691">
        <v>2.1589999999999998</v>
      </c>
      <c r="O1691">
        <v>4.2960000000000003</v>
      </c>
      <c r="P1691">
        <v>30001</v>
      </c>
      <c r="Q1691">
        <v>120000</v>
      </c>
    </row>
    <row r="1692" spans="9:17" x14ac:dyDescent="0.25">
      <c r="I1692" t="s">
        <v>2236</v>
      </c>
      <c r="J1692">
        <v>0.83209999999999995</v>
      </c>
      <c r="K1692">
        <v>0.53580000000000005</v>
      </c>
      <c r="L1692">
        <v>8.2950000000000003E-3</v>
      </c>
      <c r="M1692">
        <v>-0.22739999999999999</v>
      </c>
      <c r="N1692">
        <v>0.83040000000000003</v>
      </c>
      <c r="O1692">
        <v>1.889</v>
      </c>
      <c r="P1692">
        <v>30001</v>
      </c>
      <c r="Q1692">
        <v>120000</v>
      </c>
    </row>
    <row r="1693" spans="9:17" x14ac:dyDescent="0.25">
      <c r="I1693" t="s">
        <v>2237</v>
      </c>
      <c r="J1693">
        <v>1.387</v>
      </c>
      <c r="K1693">
        <v>0.44550000000000001</v>
      </c>
      <c r="L1693">
        <v>9.2429999999999995E-3</v>
      </c>
      <c r="M1693">
        <v>0.51749999999999996</v>
      </c>
      <c r="N1693">
        <v>1.385</v>
      </c>
      <c r="O1693">
        <v>2.262</v>
      </c>
      <c r="P1693">
        <v>30001</v>
      </c>
      <c r="Q1693">
        <v>120000</v>
      </c>
    </row>
    <row r="1694" spans="9:17" x14ac:dyDescent="0.25">
      <c r="I1694" t="s">
        <v>2238</v>
      </c>
      <c r="J1694">
        <v>1.425</v>
      </c>
      <c r="K1694">
        <v>0.58050000000000002</v>
      </c>
      <c r="L1694">
        <v>1.3310000000000001E-2</v>
      </c>
      <c r="M1694">
        <v>0.29320000000000002</v>
      </c>
      <c r="N1694">
        <v>1.419</v>
      </c>
      <c r="O1694">
        <v>2.5870000000000002</v>
      </c>
      <c r="P1694">
        <v>30001</v>
      </c>
      <c r="Q1694">
        <v>120000</v>
      </c>
    </row>
    <row r="1695" spans="9:17" x14ac:dyDescent="0.25">
      <c r="I1695" t="s">
        <v>2239</v>
      </c>
      <c r="J1695">
        <v>1.147</v>
      </c>
      <c r="K1695">
        <v>0.75700000000000001</v>
      </c>
      <c r="L1695">
        <v>1.6070000000000001E-2</v>
      </c>
      <c r="M1695">
        <v>-0.28539999999999999</v>
      </c>
      <c r="N1695">
        <v>1.129</v>
      </c>
      <c r="O1695">
        <v>2.7189999999999999</v>
      </c>
      <c r="P1695">
        <v>30001</v>
      </c>
      <c r="Q1695">
        <v>120000</v>
      </c>
    </row>
    <row r="1696" spans="9:17" x14ac:dyDescent="0.25">
      <c r="I1696" t="s">
        <v>2240</v>
      </c>
      <c r="J1696">
        <v>-0.20530000000000001</v>
      </c>
      <c r="K1696">
        <v>0.43669999999999998</v>
      </c>
      <c r="L1696">
        <v>7.7749999999999998E-3</v>
      </c>
      <c r="M1696">
        <v>-1.0649999999999999</v>
      </c>
      <c r="N1696">
        <v>-0.20219999999999999</v>
      </c>
      <c r="O1696">
        <v>0.65610000000000002</v>
      </c>
      <c r="P1696">
        <v>30001</v>
      </c>
      <c r="Q1696">
        <v>120000</v>
      </c>
    </row>
    <row r="1697" spans="9:17" x14ac:dyDescent="0.25">
      <c r="I1697" t="s">
        <v>2241</v>
      </c>
      <c r="J1697">
        <v>4.3729999999999998E-2</v>
      </c>
      <c r="K1697">
        <v>0.378</v>
      </c>
      <c r="L1697">
        <v>4.3790000000000001E-3</v>
      </c>
      <c r="M1697">
        <v>-0.68200000000000005</v>
      </c>
      <c r="N1697">
        <v>1.8939999999999999E-2</v>
      </c>
      <c r="O1697">
        <v>0.88560000000000005</v>
      </c>
      <c r="P1697">
        <v>30001</v>
      </c>
      <c r="Q1697">
        <v>120000</v>
      </c>
    </row>
    <row r="1698" spans="9:17" x14ac:dyDescent="0.25">
      <c r="I1698" t="s">
        <v>2242</v>
      </c>
      <c r="J1698">
        <v>-0.14849999999999999</v>
      </c>
      <c r="K1698">
        <v>0.28120000000000001</v>
      </c>
      <c r="L1698">
        <v>2.6849999999999999E-3</v>
      </c>
      <c r="M1698">
        <v>-0.74209999999999998</v>
      </c>
      <c r="N1698">
        <v>-0.129</v>
      </c>
      <c r="O1698">
        <v>0.38319999999999999</v>
      </c>
      <c r="P1698">
        <v>30001</v>
      </c>
      <c r="Q1698">
        <v>120000</v>
      </c>
    </row>
    <row r="1699" spans="9:17" x14ac:dyDescent="0.25">
      <c r="I1699" t="s">
        <v>2243</v>
      </c>
      <c r="J1699">
        <v>7.8649999999999998E-2</v>
      </c>
      <c r="K1699">
        <v>0.28910000000000002</v>
      </c>
      <c r="L1699">
        <v>3.7360000000000002E-3</v>
      </c>
      <c r="M1699">
        <v>-0.47089999999999999</v>
      </c>
      <c r="N1699">
        <v>5.8810000000000001E-2</v>
      </c>
      <c r="O1699">
        <v>0.70020000000000004</v>
      </c>
      <c r="P1699">
        <v>30001</v>
      </c>
      <c r="Q1699">
        <v>120000</v>
      </c>
    </row>
    <row r="1700" spans="9:17" x14ac:dyDescent="0.25">
      <c r="I1700" t="s">
        <v>2244</v>
      </c>
      <c r="J1700">
        <v>0.46360000000000001</v>
      </c>
      <c r="K1700">
        <v>0.42509999999999998</v>
      </c>
      <c r="L1700">
        <v>7.2430000000000003E-3</v>
      </c>
      <c r="M1700">
        <v>-0.37009999999999998</v>
      </c>
      <c r="N1700">
        <v>0.46539999999999998</v>
      </c>
      <c r="O1700">
        <v>1.2989999999999999</v>
      </c>
      <c r="P1700">
        <v>30001</v>
      </c>
      <c r="Q1700">
        <v>120000</v>
      </c>
    </row>
    <row r="1701" spans="9:17" x14ac:dyDescent="0.25">
      <c r="I1701" t="s">
        <v>2245</v>
      </c>
      <c r="J1701">
        <v>0.66710000000000003</v>
      </c>
      <c r="K1701">
        <v>0.44359999999999999</v>
      </c>
      <c r="L1701">
        <v>7.2449999999999997E-3</v>
      </c>
      <c r="M1701">
        <v>-0.17230000000000001</v>
      </c>
      <c r="N1701">
        <v>0.65300000000000002</v>
      </c>
      <c r="O1701">
        <v>1.573</v>
      </c>
      <c r="P1701">
        <v>30001</v>
      </c>
      <c r="Q1701">
        <v>120000</v>
      </c>
    </row>
    <row r="1702" spans="9:17" x14ac:dyDescent="0.25">
      <c r="I1702" t="s">
        <v>2246</v>
      </c>
      <c r="J1702">
        <v>0.33929999999999999</v>
      </c>
      <c r="K1702">
        <v>0.44019999999999998</v>
      </c>
      <c r="L1702">
        <v>6.3969999999999999E-3</v>
      </c>
      <c r="M1702">
        <v>-0.52849999999999997</v>
      </c>
      <c r="N1702">
        <v>0.34329999999999999</v>
      </c>
      <c r="O1702">
        <v>1.2030000000000001</v>
      </c>
      <c r="P1702">
        <v>30001</v>
      </c>
      <c r="Q1702">
        <v>120000</v>
      </c>
    </row>
    <row r="1703" spans="9:17" x14ac:dyDescent="0.25">
      <c r="I1703" t="s">
        <v>2247</v>
      </c>
      <c r="J1703">
        <v>0.78159999999999996</v>
      </c>
      <c r="K1703">
        <v>0.54600000000000004</v>
      </c>
      <c r="L1703">
        <v>9.8899999999999995E-3</v>
      </c>
      <c r="M1703">
        <v>-0.2666</v>
      </c>
      <c r="N1703">
        <v>0.7742</v>
      </c>
      <c r="O1703">
        <v>1.887</v>
      </c>
      <c r="P1703">
        <v>30001</v>
      </c>
      <c r="Q1703">
        <v>120000</v>
      </c>
    </row>
    <row r="1704" spans="9:17" x14ac:dyDescent="0.25">
      <c r="I1704" t="s">
        <v>2248</v>
      </c>
      <c r="J1704">
        <v>0.87460000000000004</v>
      </c>
      <c r="K1704">
        <v>0.54730000000000001</v>
      </c>
      <c r="L1704">
        <v>9.8549999999999992E-3</v>
      </c>
      <c r="M1704">
        <v>-0.1865</v>
      </c>
      <c r="N1704">
        <v>0.86719999999999997</v>
      </c>
      <c r="O1704">
        <v>1.9770000000000001</v>
      </c>
      <c r="P1704">
        <v>30001</v>
      </c>
      <c r="Q1704">
        <v>120000</v>
      </c>
    </row>
    <row r="1705" spans="9:17" x14ac:dyDescent="0.25">
      <c r="I1705" t="s">
        <v>2249</v>
      </c>
      <c r="J1705">
        <v>1.161</v>
      </c>
      <c r="K1705">
        <v>0.70640000000000003</v>
      </c>
      <c r="L1705">
        <v>1.486E-2</v>
      </c>
      <c r="M1705">
        <v>-0.22489999999999999</v>
      </c>
      <c r="N1705">
        <v>1.1599999999999999</v>
      </c>
      <c r="O1705">
        <v>2.5550000000000002</v>
      </c>
      <c r="P1705">
        <v>30001</v>
      </c>
      <c r="Q1705">
        <v>120000</v>
      </c>
    </row>
    <row r="1706" spans="9:17" x14ac:dyDescent="0.25">
      <c r="I1706" t="s">
        <v>2250</v>
      </c>
      <c r="J1706">
        <v>-0.71330000000000005</v>
      </c>
      <c r="K1706">
        <v>0.62590000000000001</v>
      </c>
      <c r="L1706">
        <v>1.1990000000000001E-2</v>
      </c>
      <c r="M1706">
        <v>-1.92</v>
      </c>
      <c r="N1706">
        <v>-0.71889999999999998</v>
      </c>
      <c r="O1706">
        <v>0.52969999999999995</v>
      </c>
      <c r="P1706">
        <v>30001</v>
      </c>
      <c r="Q1706">
        <v>120000</v>
      </c>
    </row>
    <row r="1707" spans="9:17" x14ac:dyDescent="0.25">
      <c r="I1707" t="s">
        <v>2251</v>
      </c>
      <c r="J1707">
        <v>1.917</v>
      </c>
      <c r="K1707">
        <v>1.052</v>
      </c>
      <c r="L1707">
        <v>2.8979999999999999E-2</v>
      </c>
      <c r="M1707">
        <v>-0.1166</v>
      </c>
      <c r="N1707">
        <v>1.913</v>
      </c>
      <c r="O1707">
        <v>4.032</v>
      </c>
      <c r="P1707">
        <v>30001</v>
      </c>
      <c r="Q1707">
        <v>120000</v>
      </c>
    </row>
    <row r="1708" spans="9:17" x14ac:dyDescent="0.25">
      <c r="I1708" t="s">
        <v>2252</v>
      </c>
      <c r="J1708">
        <v>0.58460000000000001</v>
      </c>
      <c r="K1708">
        <v>0.52300000000000002</v>
      </c>
      <c r="L1708">
        <v>7.9760000000000005E-3</v>
      </c>
      <c r="M1708">
        <v>-0.4491</v>
      </c>
      <c r="N1708">
        <v>0.58520000000000005</v>
      </c>
      <c r="O1708">
        <v>1.6120000000000001</v>
      </c>
      <c r="P1708">
        <v>30001</v>
      </c>
      <c r="Q1708">
        <v>120000</v>
      </c>
    </row>
    <row r="1709" spans="9:17" x14ac:dyDescent="0.25">
      <c r="I1709" t="s">
        <v>2253</v>
      </c>
      <c r="J1709">
        <v>1.139</v>
      </c>
      <c r="K1709">
        <v>0.42830000000000001</v>
      </c>
      <c r="L1709">
        <v>8.7060000000000002E-3</v>
      </c>
      <c r="M1709">
        <v>0.30249999999999999</v>
      </c>
      <c r="N1709">
        <v>1.137</v>
      </c>
      <c r="O1709">
        <v>1.986</v>
      </c>
      <c r="P1709">
        <v>30001</v>
      </c>
      <c r="Q1709">
        <v>120000</v>
      </c>
    </row>
    <row r="1710" spans="9:17" x14ac:dyDescent="0.25">
      <c r="I1710" t="s">
        <v>2254</v>
      </c>
      <c r="J1710">
        <v>1.177</v>
      </c>
      <c r="K1710">
        <v>0.56569999999999998</v>
      </c>
      <c r="L1710">
        <v>1.2869999999999999E-2</v>
      </c>
      <c r="M1710">
        <v>6.3990000000000005E-2</v>
      </c>
      <c r="N1710">
        <v>1.173</v>
      </c>
      <c r="O1710">
        <v>2.3079999999999998</v>
      </c>
      <c r="P1710">
        <v>30001</v>
      </c>
      <c r="Q1710">
        <v>120000</v>
      </c>
    </row>
    <row r="1711" spans="9:17" x14ac:dyDescent="0.25">
      <c r="I1711" t="s">
        <v>2255</v>
      </c>
      <c r="J1711">
        <v>0.89970000000000006</v>
      </c>
      <c r="K1711">
        <v>0.72109999999999996</v>
      </c>
      <c r="L1711">
        <v>1.478E-2</v>
      </c>
      <c r="M1711">
        <v>-0.45839999999999997</v>
      </c>
      <c r="N1711">
        <v>0.87880000000000003</v>
      </c>
      <c r="O1711">
        <v>2.3860000000000001</v>
      </c>
      <c r="P1711">
        <v>30001</v>
      </c>
      <c r="Q1711">
        <v>120000</v>
      </c>
    </row>
    <row r="1712" spans="9:17" x14ac:dyDescent="0.25">
      <c r="I1712" t="s">
        <v>2256</v>
      </c>
      <c r="J1712">
        <v>-0.45279999999999998</v>
      </c>
      <c r="K1712">
        <v>0.41760000000000003</v>
      </c>
      <c r="L1712">
        <v>7.254E-3</v>
      </c>
      <c r="M1712">
        <v>-1.276</v>
      </c>
      <c r="N1712">
        <v>-0.45169999999999999</v>
      </c>
      <c r="O1712">
        <v>0.37359999999999999</v>
      </c>
      <c r="P1712">
        <v>30001</v>
      </c>
      <c r="Q1712">
        <v>120000</v>
      </c>
    </row>
    <row r="1713" spans="9:17" x14ac:dyDescent="0.25">
      <c r="I1713" t="s">
        <v>2257</v>
      </c>
      <c r="J1713">
        <v>-0.19220000000000001</v>
      </c>
      <c r="K1713">
        <v>0.4138</v>
      </c>
      <c r="L1713">
        <v>4.3189999999999999E-3</v>
      </c>
      <c r="M1713">
        <v>-1.1279999999999999</v>
      </c>
      <c r="N1713">
        <v>-0.1421</v>
      </c>
      <c r="O1713">
        <v>0.55500000000000005</v>
      </c>
      <c r="P1713">
        <v>30001</v>
      </c>
      <c r="Q1713">
        <v>120000</v>
      </c>
    </row>
    <row r="1714" spans="9:17" x14ac:dyDescent="0.25">
      <c r="I1714" t="s">
        <v>2258</v>
      </c>
      <c r="J1714">
        <v>3.4930000000000003E-2</v>
      </c>
      <c r="K1714">
        <v>0.39419999999999999</v>
      </c>
      <c r="L1714">
        <v>4.058E-3</v>
      </c>
      <c r="M1714">
        <v>-0.78990000000000005</v>
      </c>
      <c r="N1714">
        <v>3.091E-2</v>
      </c>
      <c r="O1714">
        <v>0.84419999999999995</v>
      </c>
      <c r="P1714">
        <v>30001</v>
      </c>
      <c r="Q1714">
        <v>120000</v>
      </c>
    </row>
    <row r="1715" spans="9:17" x14ac:dyDescent="0.25">
      <c r="I1715" t="s">
        <v>2259</v>
      </c>
      <c r="J1715">
        <v>0.41980000000000001</v>
      </c>
      <c r="K1715">
        <v>0.53300000000000003</v>
      </c>
      <c r="L1715">
        <v>7.757E-3</v>
      </c>
      <c r="M1715">
        <v>-0.65869999999999995</v>
      </c>
      <c r="N1715">
        <v>0.43</v>
      </c>
      <c r="O1715">
        <v>1.4570000000000001</v>
      </c>
      <c r="P1715">
        <v>30001</v>
      </c>
      <c r="Q1715">
        <v>120000</v>
      </c>
    </row>
    <row r="1716" spans="9:17" x14ac:dyDescent="0.25">
      <c r="I1716" t="s">
        <v>2260</v>
      </c>
      <c r="J1716">
        <v>0.62339999999999995</v>
      </c>
      <c r="K1716">
        <v>0.54469999999999996</v>
      </c>
      <c r="L1716">
        <v>7.9360000000000003E-3</v>
      </c>
      <c r="M1716">
        <v>-0.4698</v>
      </c>
      <c r="N1716">
        <v>0.62690000000000001</v>
      </c>
      <c r="O1716">
        <v>1.696</v>
      </c>
      <c r="P1716">
        <v>30001</v>
      </c>
      <c r="Q1716">
        <v>120000</v>
      </c>
    </row>
    <row r="1717" spans="9:17" x14ac:dyDescent="0.25">
      <c r="I1717" t="s">
        <v>2261</v>
      </c>
      <c r="J1717">
        <v>0.29559999999999997</v>
      </c>
      <c r="K1717">
        <v>0.53969999999999996</v>
      </c>
      <c r="L1717">
        <v>7.0260000000000001E-3</v>
      </c>
      <c r="M1717">
        <v>-0.79779999999999995</v>
      </c>
      <c r="N1717">
        <v>0.307</v>
      </c>
      <c r="O1717">
        <v>1.3380000000000001</v>
      </c>
      <c r="P1717">
        <v>30001</v>
      </c>
      <c r="Q1717">
        <v>120000</v>
      </c>
    </row>
    <row r="1718" spans="9:17" x14ac:dyDescent="0.25">
      <c r="I1718" t="s">
        <v>2262</v>
      </c>
      <c r="J1718">
        <v>0.7379</v>
      </c>
      <c r="K1718">
        <v>0.65580000000000005</v>
      </c>
      <c r="L1718">
        <v>1.1350000000000001E-2</v>
      </c>
      <c r="M1718">
        <v>-0.55610000000000004</v>
      </c>
      <c r="N1718">
        <v>0.74250000000000005</v>
      </c>
      <c r="O1718">
        <v>2.0310000000000001</v>
      </c>
      <c r="P1718">
        <v>30001</v>
      </c>
      <c r="Q1718">
        <v>120000</v>
      </c>
    </row>
    <row r="1719" spans="9:17" x14ac:dyDescent="0.25">
      <c r="I1719" t="s">
        <v>2263</v>
      </c>
      <c r="J1719">
        <v>0.83089999999999997</v>
      </c>
      <c r="K1719">
        <v>0.65680000000000005</v>
      </c>
      <c r="L1719">
        <v>1.128E-2</v>
      </c>
      <c r="M1719">
        <v>-0.46789999999999998</v>
      </c>
      <c r="N1719">
        <v>0.83379999999999999</v>
      </c>
      <c r="O1719">
        <v>2.1269999999999998</v>
      </c>
      <c r="P1719">
        <v>30001</v>
      </c>
      <c r="Q1719">
        <v>120000</v>
      </c>
    </row>
    <row r="1720" spans="9:17" x14ac:dyDescent="0.25">
      <c r="I1720" t="s">
        <v>2264</v>
      </c>
      <c r="J1720">
        <v>1.117</v>
      </c>
      <c r="K1720">
        <v>0.77490000000000003</v>
      </c>
      <c r="L1720">
        <v>1.473E-2</v>
      </c>
      <c r="M1720">
        <v>-0.40400000000000003</v>
      </c>
      <c r="N1720">
        <v>1.117</v>
      </c>
      <c r="O1720">
        <v>2.649</v>
      </c>
      <c r="P1720">
        <v>30001</v>
      </c>
      <c r="Q1720">
        <v>120000</v>
      </c>
    </row>
    <row r="1721" spans="9:17" x14ac:dyDescent="0.25">
      <c r="I1721" t="s">
        <v>2265</v>
      </c>
      <c r="J1721">
        <v>-0.7571</v>
      </c>
      <c r="K1721">
        <v>0.7077</v>
      </c>
      <c r="L1721">
        <v>1.2829999999999999E-2</v>
      </c>
      <c r="M1721">
        <v>-2.1459999999999999</v>
      </c>
      <c r="N1721">
        <v>-0.75980000000000003</v>
      </c>
      <c r="O1721">
        <v>0.63660000000000005</v>
      </c>
      <c r="P1721">
        <v>30001</v>
      </c>
      <c r="Q1721">
        <v>120000</v>
      </c>
    </row>
    <row r="1722" spans="9:17" x14ac:dyDescent="0.25">
      <c r="I1722" t="s">
        <v>2266</v>
      </c>
      <c r="J1722">
        <v>1.873</v>
      </c>
      <c r="K1722">
        <v>1.107</v>
      </c>
      <c r="L1722">
        <v>2.9329999999999998E-2</v>
      </c>
      <c r="M1722">
        <v>-0.28760000000000002</v>
      </c>
      <c r="N1722">
        <v>1.87</v>
      </c>
      <c r="O1722">
        <v>4.0650000000000004</v>
      </c>
      <c r="P1722">
        <v>30001</v>
      </c>
      <c r="Q1722">
        <v>120000</v>
      </c>
    </row>
    <row r="1723" spans="9:17" x14ac:dyDescent="0.25">
      <c r="I1723" t="s">
        <v>2267</v>
      </c>
      <c r="J1723">
        <v>0.54079999999999995</v>
      </c>
      <c r="K1723">
        <v>0.62070000000000003</v>
      </c>
      <c r="L1723">
        <v>8.9379999999999998E-3</v>
      </c>
      <c r="M1723">
        <v>-0.70830000000000004</v>
      </c>
      <c r="N1723">
        <v>0.54679999999999995</v>
      </c>
      <c r="O1723">
        <v>1.738</v>
      </c>
      <c r="P1723">
        <v>30001</v>
      </c>
      <c r="Q1723">
        <v>120000</v>
      </c>
    </row>
    <row r="1724" spans="9:17" x14ac:dyDescent="0.25">
      <c r="I1724" t="s">
        <v>2268</v>
      </c>
      <c r="J1724">
        <v>1.0960000000000001</v>
      </c>
      <c r="K1724">
        <v>0.54449999999999998</v>
      </c>
      <c r="L1724">
        <v>9.6799999999999994E-3</v>
      </c>
      <c r="M1724">
        <v>-1.3520000000000001E-2</v>
      </c>
      <c r="N1724">
        <v>1.1040000000000001</v>
      </c>
      <c r="O1724">
        <v>2.1459999999999999</v>
      </c>
      <c r="P1724">
        <v>30001</v>
      </c>
      <c r="Q1724">
        <v>120000</v>
      </c>
    </row>
    <row r="1725" spans="9:17" x14ac:dyDescent="0.25">
      <c r="I1725" t="s">
        <v>2269</v>
      </c>
      <c r="J1725">
        <v>1.1339999999999999</v>
      </c>
      <c r="K1725">
        <v>0.65939999999999999</v>
      </c>
      <c r="L1725">
        <v>1.3650000000000001E-2</v>
      </c>
      <c r="M1725">
        <v>-0.17710000000000001</v>
      </c>
      <c r="N1725">
        <v>1.1359999999999999</v>
      </c>
      <c r="O1725">
        <v>2.4329999999999998</v>
      </c>
      <c r="P1725">
        <v>30001</v>
      </c>
      <c r="Q1725">
        <v>120000</v>
      </c>
    </row>
    <row r="1726" spans="9:17" x14ac:dyDescent="0.25">
      <c r="I1726" t="s">
        <v>2270</v>
      </c>
      <c r="J1726">
        <v>0.85599999999999998</v>
      </c>
      <c r="K1726">
        <v>0.80940000000000001</v>
      </c>
      <c r="L1726">
        <v>1.5900000000000001E-2</v>
      </c>
      <c r="M1726">
        <v>-0.71140000000000003</v>
      </c>
      <c r="N1726">
        <v>0.84289999999999998</v>
      </c>
      <c r="O1726">
        <v>2.4950000000000001</v>
      </c>
      <c r="P1726">
        <v>30001</v>
      </c>
      <c r="Q1726">
        <v>120000</v>
      </c>
    </row>
    <row r="1727" spans="9:17" x14ac:dyDescent="0.25">
      <c r="I1727" t="s">
        <v>2271</v>
      </c>
      <c r="J1727">
        <v>-0.49659999999999999</v>
      </c>
      <c r="K1727">
        <v>0.53269999999999995</v>
      </c>
      <c r="L1727">
        <v>8.2869999999999992E-3</v>
      </c>
      <c r="M1727">
        <v>-1.595</v>
      </c>
      <c r="N1727">
        <v>-0.48570000000000002</v>
      </c>
      <c r="O1727">
        <v>0.52190000000000003</v>
      </c>
      <c r="P1727">
        <v>30001</v>
      </c>
      <c r="Q1727">
        <v>120000</v>
      </c>
    </row>
    <row r="1728" spans="9:17" x14ac:dyDescent="0.25">
      <c r="I1728" t="s">
        <v>2272</v>
      </c>
      <c r="J1728">
        <v>0.2271</v>
      </c>
      <c r="K1728">
        <v>0.35220000000000001</v>
      </c>
      <c r="L1728">
        <v>3.8839999999999999E-3</v>
      </c>
      <c r="M1728">
        <v>-0.39379999999999998</v>
      </c>
      <c r="N1728">
        <v>0.1885</v>
      </c>
      <c r="O1728">
        <v>1.0069999999999999</v>
      </c>
      <c r="P1728">
        <v>30001</v>
      </c>
      <c r="Q1728">
        <v>120000</v>
      </c>
    </row>
    <row r="1729" spans="9:17" x14ac:dyDescent="0.25">
      <c r="I1729" t="s">
        <v>2273</v>
      </c>
      <c r="J1729">
        <v>0.61199999999999999</v>
      </c>
      <c r="K1729">
        <v>0.46820000000000001</v>
      </c>
      <c r="L1729">
        <v>7.1380000000000002E-3</v>
      </c>
      <c r="M1729">
        <v>-0.2949</v>
      </c>
      <c r="N1729">
        <v>0.61209999999999998</v>
      </c>
      <c r="O1729">
        <v>1.5369999999999999</v>
      </c>
      <c r="P1729">
        <v>30001</v>
      </c>
      <c r="Q1729">
        <v>120000</v>
      </c>
    </row>
    <row r="1730" spans="9:17" x14ac:dyDescent="0.25">
      <c r="I1730" t="s">
        <v>2274</v>
      </c>
      <c r="J1730">
        <v>0.81559999999999999</v>
      </c>
      <c r="K1730">
        <v>0.48709999999999998</v>
      </c>
      <c r="L1730">
        <v>7.228E-3</v>
      </c>
      <c r="M1730">
        <v>-0.1128</v>
      </c>
      <c r="N1730">
        <v>0.80169999999999997</v>
      </c>
      <c r="O1730">
        <v>1.806</v>
      </c>
      <c r="P1730">
        <v>30001</v>
      </c>
      <c r="Q1730">
        <v>120000</v>
      </c>
    </row>
    <row r="1731" spans="9:17" x14ac:dyDescent="0.25">
      <c r="I1731" t="s">
        <v>2275</v>
      </c>
      <c r="J1731">
        <v>0.48780000000000001</v>
      </c>
      <c r="K1731">
        <v>0.48159999999999997</v>
      </c>
      <c r="L1731">
        <v>6.2779999999999997E-3</v>
      </c>
      <c r="M1731">
        <v>-0.4556</v>
      </c>
      <c r="N1731">
        <v>0.4859</v>
      </c>
      <c r="O1731">
        <v>1.4390000000000001</v>
      </c>
      <c r="P1731">
        <v>30001</v>
      </c>
      <c r="Q1731">
        <v>120000</v>
      </c>
    </row>
    <row r="1732" spans="9:17" x14ac:dyDescent="0.25">
      <c r="I1732" t="s">
        <v>2276</v>
      </c>
      <c r="J1732">
        <v>0.93010000000000004</v>
      </c>
      <c r="K1732">
        <v>0.60699999999999998</v>
      </c>
      <c r="L1732">
        <v>1.095E-2</v>
      </c>
      <c r="M1732">
        <v>-0.24560000000000001</v>
      </c>
      <c r="N1732">
        <v>0.92290000000000005</v>
      </c>
      <c r="O1732">
        <v>2.145</v>
      </c>
      <c r="P1732">
        <v>30001</v>
      </c>
      <c r="Q1732">
        <v>120000</v>
      </c>
    </row>
    <row r="1733" spans="9:17" x14ac:dyDescent="0.25">
      <c r="I1733" t="s">
        <v>2277</v>
      </c>
      <c r="J1733">
        <v>1.0229999999999999</v>
      </c>
      <c r="K1733">
        <v>0.60750000000000004</v>
      </c>
      <c r="L1733">
        <v>1.081E-2</v>
      </c>
      <c r="M1733">
        <v>-0.15290000000000001</v>
      </c>
      <c r="N1733">
        <v>1.0129999999999999</v>
      </c>
      <c r="O1733">
        <v>2.238</v>
      </c>
      <c r="P1733">
        <v>30001</v>
      </c>
      <c r="Q1733">
        <v>120000</v>
      </c>
    </row>
    <row r="1734" spans="9:17" x14ac:dyDescent="0.25">
      <c r="I1734" t="s">
        <v>2278</v>
      </c>
      <c r="J1734">
        <v>1.31</v>
      </c>
      <c r="K1734">
        <v>0.7319</v>
      </c>
      <c r="L1734">
        <v>1.472E-2</v>
      </c>
      <c r="M1734">
        <v>-0.13439999999999999</v>
      </c>
      <c r="N1734">
        <v>1.31</v>
      </c>
      <c r="O1734">
        <v>2.7629999999999999</v>
      </c>
      <c r="P1734">
        <v>30001</v>
      </c>
      <c r="Q1734">
        <v>120000</v>
      </c>
    </row>
    <row r="1735" spans="9:17" x14ac:dyDescent="0.25">
      <c r="I1735" t="s">
        <v>2279</v>
      </c>
      <c r="J1735">
        <v>-0.56479999999999997</v>
      </c>
      <c r="K1735">
        <v>0.66610000000000003</v>
      </c>
      <c r="L1735">
        <v>1.247E-2</v>
      </c>
      <c r="M1735">
        <v>-1.857</v>
      </c>
      <c r="N1735">
        <v>-0.57289999999999996</v>
      </c>
      <c r="O1735">
        <v>0.76729999999999998</v>
      </c>
      <c r="P1735">
        <v>30001</v>
      </c>
      <c r="Q1735">
        <v>120000</v>
      </c>
    </row>
    <row r="1736" spans="9:17" x14ac:dyDescent="0.25">
      <c r="I1736" t="s">
        <v>2280</v>
      </c>
      <c r="J1736">
        <v>2.0649999999999999</v>
      </c>
      <c r="K1736">
        <v>1.0760000000000001</v>
      </c>
      <c r="L1736">
        <v>2.9239999999999999E-2</v>
      </c>
      <c r="M1736">
        <v>-6.6509999999999998E-3</v>
      </c>
      <c r="N1736">
        <v>2.056</v>
      </c>
      <c r="O1736">
        <v>4.2039999999999997</v>
      </c>
      <c r="P1736">
        <v>30001</v>
      </c>
      <c r="Q1736">
        <v>120000</v>
      </c>
    </row>
    <row r="1737" spans="9:17" x14ac:dyDescent="0.25">
      <c r="I1737" t="s">
        <v>2281</v>
      </c>
      <c r="J1737">
        <v>0.73309999999999997</v>
      </c>
      <c r="K1737">
        <v>0.5696</v>
      </c>
      <c r="L1737">
        <v>8.0750000000000006E-3</v>
      </c>
      <c r="M1737">
        <v>-0.38450000000000001</v>
      </c>
      <c r="N1737">
        <v>0.73119999999999996</v>
      </c>
      <c r="O1737">
        <v>1.855</v>
      </c>
      <c r="P1737">
        <v>30001</v>
      </c>
      <c r="Q1737">
        <v>120000</v>
      </c>
    </row>
    <row r="1738" spans="9:17" x14ac:dyDescent="0.25">
      <c r="I1738" t="s">
        <v>2282</v>
      </c>
      <c r="J1738">
        <v>1.288</v>
      </c>
      <c r="K1738">
        <v>0.48230000000000001</v>
      </c>
      <c r="L1738">
        <v>8.9800000000000001E-3</v>
      </c>
      <c r="M1738">
        <v>0.3458</v>
      </c>
      <c r="N1738">
        <v>1.286</v>
      </c>
      <c r="O1738">
        <v>2.246</v>
      </c>
      <c r="P1738">
        <v>30001</v>
      </c>
      <c r="Q1738">
        <v>120000</v>
      </c>
    </row>
    <row r="1739" spans="9:17" x14ac:dyDescent="0.25">
      <c r="I1739" t="s">
        <v>2283</v>
      </c>
      <c r="J1739">
        <v>1.3260000000000001</v>
      </c>
      <c r="K1739">
        <v>0.60740000000000005</v>
      </c>
      <c r="L1739">
        <v>1.303E-2</v>
      </c>
      <c r="M1739">
        <v>0.1285</v>
      </c>
      <c r="N1739">
        <v>1.3260000000000001</v>
      </c>
      <c r="O1739">
        <v>2.5310000000000001</v>
      </c>
      <c r="P1739">
        <v>30001</v>
      </c>
      <c r="Q1739">
        <v>120000</v>
      </c>
    </row>
    <row r="1740" spans="9:17" x14ac:dyDescent="0.25">
      <c r="I1740" t="s">
        <v>2284</v>
      </c>
      <c r="J1740">
        <v>1.048</v>
      </c>
      <c r="K1740">
        <v>0.76990000000000003</v>
      </c>
      <c r="L1740">
        <v>1.55E-2</v>
      </c>
      <c r="M1740">
        <v>-0.41010000000000002</v>
      </c>
      <c r="N1740">
        <v>1.0269999999999999</v>
      </c>
      <c r="O1740">
        <v>2.637</v>
      </c>
      <c r="P1740">
        <v>30001</v>
      </c>
      <c r="Q1740">
        <v>120000</v>
      </c>
    </row>
    <row r="1741" spans="9:17" x14ac:dyDescent="0.25">
      <c r="I1741" t="s">
        <v>2285</v>
      </c>
      <c r="J1741">
        <v>-0.30430000000000001</v>
      </c>
      <c r="K1741">
        <v>0.46660000000000001</v>
      </c>
      <c r="L1741">
        <v>7.2560000000000003E-3</v>
      </c>
      <c r="M1741">
        <v>-1.22</v>
      </c>
      <c r="N1741">
        <v>-0.30320000000000003</v>
      </c>
      <c r="O1741">
        <v>0.61909999999999998</v>
      </c>
      <c r="P1741">
        <v>30001</v>
      </c>
      <c r="Q1741">
        <v>120000</v>
      </c>
    </row>
    <row r="1742" spans="9:17" x14ac:dyDescent="0.25">
      <c r="I1742" t="s">
        <v>2286</v>
      </c>
      <c r="J1742">
        <v>0.38490000000000002</v>
      </c>
      <c r="K1742">
        <v>0.47639999999999999</v>
      </c>
      <c r="L1742">
        <v>7.6039999999999996E-3</v>
      </c>
      <c r="M1742">
        <v>-0.56710000000000005</v>
      </c>
      <c r="N1742">
        <v>0.38890000000000002</v>
      </c>
      <c r="O1742">
        <v>1.3049999999999999</v>
      </c>
      <c r="P1742">
        <v>30001</v>
      </c>
      <c r="Q1742">
        <v>120000</v>
      </c>
    </row>
    <row r="1743" spans="9:17" x14ac:dyDescent="0.25">
      <c r="I1743" t="s">
        <v>2287</v>
      </c>
      <c r="J1743">
        <v>0.58840000000000003</v>
      </c>
      <c r="K1743">
        <v>0.4874</v>
      </c>
      <c r="L1743">
        <v>7.4859999999999996E-3</v>
      </c>
      <c r="M1743">
        <v>-0.35699999999999998</v>
      </c>
      <c r="N1743">
        <v>0.58599999999999997</v>
      </c>
      <c r="O1743">
        <v>1.5629999999999999</v>
      </c>
      <c r="P1743">
        <v>30001</v>
      </c>
      <c r="Q1743">
        <v>120000</v>
      </c>
    </row>
    <row r="1744" spans="9:17" x14ac:dyDescent="0.25">
      <c r="I1744" t="s">
        <v>2288</v>
      </c>
      <c r="J1744">
        <v>0.26069999999999999</v>
      </c>
      <c r="K1744">
        <v>0.48559999999999998</v>
      </c>
      <c r="L1744">
        <v>6.7499999999999999E-3</v>
      </c>
      <c r="M1744">
        <v>-0.71309999999999996</v>
      </c>
      <c r="N1744">
        <v>0.26869999999999999</v>
      </c>
      <c r="O1744">
        <v>1.19</v>
      </c>
      <c r="P1744">
        <v>30001</v>
      </c>
      <c r="Q1744">
        <v>120000</v>
      </c>
    </row>
    <row r="1745" spans="9:17" x14ac:dyDescent="0.25">
      <c r="I1745" t="s">
        <v>2289</v>
      </c>
      <c r="J1745">
        <v>0.70289999999999997</v>
      </c>
      <c r="K1745">
        <v>0.61119999999999997</v>
      </c>
      <c r="L1745">
        <v>1.0959999999999999E-2</v>
      </c>
      <c r="M1745">
        <v>-0.49220000000000003</v>
      </c>
      <c r="N1745">
        <v>0.70250000000000001</v>
      </c>
      <c r="O1745">
        <v>1.919</v>
      </c>
      <c r="P1745">
        <v>30001</v>
      </c>
      <c r="Q1745">
        <v>120000</v>
      </c>
    </row>
    <row r="1746" spans="9:17" x14ac:dyDescent="0.25">
      <c r="I1746" t="s">
        <v>2290</v>
      </c>
      <c r="J1746">
        <v>0.79600000000000004</v>
      </c>
      <c r="K1746">
        <v>0.61209999999999998</v>
      </c>
      <c r="L1746">
        <v>1.0999999999999999E-2</v>
      </c>
      <c r="M1746">
        <v>-0.40610000000000002</v>
      </c>
      <c r="N1746">
        <v>0.79169999999999996</v>
      </c>
      <c r="O1746">
        <v>2.008</v>
      </c>
      <c r="P1746">
        <v>30001</v>
      </c>
      <c r="Q1746">
        <v>120000</v>
      </c>
    </row>
    <row r="1747" spans="9:17" x14ac:dyDescent="0.25">
      <c r="I1747" t="s">
        <v>2291</v>
      </c>
      <c r="J1747">
        <v>1.0820000000000001</v>
      </c>
      <c r="K1747">
        <v>0.73909999999999998</v>
      </c>
      <c r="L1747">
        <v>1.485E-2</v>
      </c>
      <c r="M1747">
        <v>-0.39</v>
      </c>
      <c r="N1747">
        <v>1.0840000000000001</v>
      </c>
      <c r="O1747">
        <v>2.5310000000000001</v>
      </c>
      <c r="P1747">
        <v>30001</v>
      </c>
      <c r="Q1747">
        <v>120000</v>
      </c>
    </row>
    <row r="1748" spans="9:17" x14ac:dyDescent="0.25">
      <c r="I1748" t="s">
        <v>2292</v>
      </c>
      <c r="J1748">
        <v>-0.79200000000000004</v>
      </c>
      <c r="K1748">
        <v>0.66210000000000002</v>
      </c>
      <c r="L1748">
        <v>1.273E-2</v>
      </c>
      <c r="M1748">
        <v>-2.081</v>
      </c>
      <c r="N1748">
        <v>-0.79500000000000004</v>
      </c>
      <c r="O1748">
        <v>0.51170000000000004</v>
      </c>
      <c r="P1748">
        <v>30001</v>
      </c>
      <c r="Q1748">
        <v>120000</v>
      </c>
    </row>
    <row r="1749" spans="9:17" x14ac:dyDescent="0.25">
      <c r="I1749" t="s">
        <v>2293</v>
      </c>
      <c r="J1749">
        <v>1.8380000000000001</v>
      </c>
      <c r="K1749">
        <v>1.0760000000000001</v>
      </c>
      <c r="L1749">
        <v>2.8969999999999999E-2</v>
      </c>
      <c r="M1749">
        <v>-0.23039999999999999</v>
      </c>
      <c r="N1749">
        <v>1.8260000000000001</v>
      </c>
      <c r="O1749">
        <v>4.0019999999999998</v>
      </c>
      <c r="P1749">
        <v>30001</v>
      </c>
      <c r="Q1749">
        <v>120000</v>
      </c>
    </row>
    <row r="1750" spans="9:17" x14ac:dyDescent="0.25">
      <c r="I1750" t="s">
        <v>2294</v>
      </c>
      <c r="J1750">
        <v>0.50590000000000002</v>
      </c>
      <c r="K1750">
        <v>0.5665</v>
      </c>
      <c r="L1750">
        <v>8.0499999999999999E-3</v>
      </c>
      <c r="M1750">
        <v>-0.6159</v>
      </c>
      <c r="N1750">
        <v>0.50800000000000001</v>
      </c>
      <c r="O1750">
        <v>1.6</v>
      </c>
      <c r="P1750">
        <v>30001</v>
      </c>
      <c r="Q1750">
        <v>120000</v>
      </c>
    </row>
    <row r="1751" spans="9:17" x14ac:dyDescent="0.25">
      <c r="I1751" t="s">
        <v>2295</v>
      </c>
      <c r="J1751">
        <v>1.0609999999999999</v>
      </c>
      <c r="K1751">
        <v>0.47810000000000002</v>
      </c>
      <c r="L1751">
        <v>9.0030000000000006E-3</v>
      </c>
      <c r="M1751">
        <v>0.10979999999999999</v>
      </c>
      <c r="N1751">
        <v>1.0629999999999999</v>
      </c>
      <c r="O1751">
        <v>1.992</v>
      </c>
      <c r="P1751">
        <v>30001</v>
      </c>
      <c r="Q1751">
        <v>120000</v>
      </c>
    </row>
    <row r="1752" spans="9:17" x14ac:dyDescent="0.25">
      <c r="I1752" t="s">
        <v>2296</v>
      </c>
      <c r="J1752">
        <v>1.099</v>
      </c>
      <c r="K1752">
        <v>0.60729999999999995</v>
      </c>
      <c r="L1752">
        <v>1.3100000000000001E-2</v>
      </c>
      <c r="M1752">
        <v>-9.4009999999999996E-2</v>
      </c>
      <c r="N1752">
        <v>1.095</v>
      </c>
      <c r="O1752">
        <v>2.298</v>
      </c>
      <c r="P1752">
        <v>30001</v>
      </c>
      <c r="Q1752">
        <v>120000</v>
      </c>
    </row>
    <row r="1753" spans="9:17" x14ac:dyDescent="0.25">
      <c r="I1753" t="s">
        <v>2297</v>
      </c>
      <c r="J1753">
        <v>0.82099999999999995</v>
      </c>
      <c r="K1753">
        <v>0.76910000000000001</v>
      </c>
      <c r="L1753">
        <v>1.5689999999999999E-2</v>
      </c>
      <c r="M1753">
        <v>-0.65739999999999998</v>
      </c>
      <c r="N1753">
        <v>0.80020000000000002</v>
      </c>
      <c r="O1753">
        <v>2.4079999999999999</v>
      </c>
      <c r="P1753">
        <v>30001</v>
      </c>
      <c r="Q1753">
        <v>120000</v>
      </c>
    </row>
    <row r="1754" spans="9:17" x14ac:dyDescent="0.25">
      <c r="I1754" t="s">
        <v>2298</v>
      </c>
      <c r="J1754">
        <v>-0.53149999999999997</v>
      </c>
      <c r="K1754">
        <v>0.47370000000000001</v>
      </c>
      <c r="L1754">
        <v>7.7889999999999999E-3</v>
      </c>
      <c r="M1754">
        <v>-1.4790000000000001</v>
      </c>
      <c r="N1754">
        <v>-0.52429999999999999</v>
      </c>
      <c r="O1754">
        <v>0.38100000000000001</v>
      </c>
      <c r="P1754">
        <v>30001</v>
      </c>
      <c r="Q1754">
        <v>120000</v>
      </c>
    </row>
    <row r="1755" spans="9:17" x14ac:dyDescent="0.25">
      <c r="I1755" t="s">
        <v>2299</v>
      </c>
      <c r="J1755">
        <v>0.20349999999999999</v>
      </c>
      <c r="K1755">
        <v>0.42849999999999999</v>
      </c>
      <c r="L1755">
        <v>5.8170000000000001E-3</v>
      </c>
      <c r="M1755">
        <v>-0.57909999999999995</v>
      </c>
      <c r="N1755">
        <v>0.15720000000000001</v>
      </c>
      <c r="O1755">
        <v>1.1519999999999999</v>
      </c>
      <c r="P1755">
        <v>30001</v>
      </c>
      <c r="Q1755">
        <v>120000</v>
      </c>
    </row>
    <row r="1756" spans="9:17" x14ac:dyDescent="0.25">
      <c r="I1756" t="s">
        <v>2300</v>
      </c>
      <c r="J1756">
        <v>-0.1242</v>
      </c>
      <c r="K1756">
        <v>0.41339999999999999</v>
      </c>
      <c r="L1756">
        <v>4.823E-3</v>
      </c>
      <c r="M1756">
        <v>-1.0129999999999999</v>
      </c>
      <c r="N1756">
        <v>-9.5839999999999995E-2</v>
      </c>
      <c r="O1756">
        <v>0.67689999999999995</v>
      </c>
      <c r="P1756">
        <v>30001</v>
      </c>
      <c r="Q1756">
        <v>120000</v>
      </c>
    </row>
    <row r="1757" spans="9:17" x14ac:dyDescent="0.25">
      <c r="I1757" t="s">
        <v>2301</v>
      </c>
      <c r="J1757">
        <v>0.318</v>
      </c>
      <c r="K1757">
        <v>0.67930000000000001</v>
      </c>
      <c r="L1757">
        <v>1.312E-2</v>
      </c>
      <c r="M1757">
        <v>-1.018</v>
      </c>
      <c r="N1757">
        <v>0.31519999999999998</v>
      </c>
      <c r="O1757">
        <v>1.667</v>
      </c>
      <c r="P1757">
        <v>30001</v>
      </c>
      <c r="Q1757">
        <v>120000</v>
      </c>
    </row>
    <row r="1758" spans="9:17" x14ac:dyDescent="0.25">
      <c r="I1758" t="s">
        <v>2302</v>
      </c>
      <c r="J1758">
        <v>0.41099999999999998</v>
      </c>
      <c r="K1758">
        <v>0.68079999999999996</v>
      </c>
      <c r="L1758">
        <v>1.2970000000000001E-2</v>
      </c>
      <c r="M1758">
        <v>-0.9284</v>
      </c>
      <c r="N1758">
        <v>0.40910000000000002</v>
      </c>
      <c r="O1758">
        <v>1.75</v>
      </c>
      <c r="P1758">
        <v>30001</v>
      </c>
      <c r="Q1758">
        <v>120000</v>
      </c>
    </row>
    <row r="1759" spans="9:17" x14ac:dyDescent="0.25">
      <c r="I1759" t="s">
        <v>2303</v>
      </c>
      <c r="J1759">
        <v>0.69750000000000001</v>
      </c>
      <c r="K1759">
        <v>0.60629999999999995</v>
      </c>
      <c r="L1759">
        <v>1.0840000000000001E-2</v>
      </c>
      <c r="M1759">
        <v>-0.46939999999999998</v>
      </c>
      <c r="N1759">
        <v>0.68740000000000001</v>
      </c>
      <c r="O1759">
        <v>1.919</v>
      </c>
      <c r="P1759">
        <v>30001</v>
      </c>
      <c r="Q1759">
        <v>120000</v>
      </c>
    </row>
    <row r="1760" spans="9:17" x14ac:dyDescent="0.25">
      <c r="I1760" t="s">
        <v>2304</v>
      </c>
      <c r="J1760">
        <v>-1.177</v>
      </c>
      <c r="K1760">
        <v>0.71740000000000004</v>
      </c>
      <c r="L1760">
        <v>1.4069999999999999E-2</v>
      </c>
      <c r="M1760">
        <v>-2.5720000000000001</v>
      </c>
      <c r="N1760">
        <v>-1.1850000000000001</v>
      </c>
      <c r="O1760">
        <v>0.24299999999999999</v>
      </c>
      <c r="P1760">
        <v>30001</v>
      </c>
      <c r="Q1760">
        <v>120000</v>
      </c>
    </row>
    <row r="1761" spans="9:17" x14ac:dyDescent="0.25">
      <c r="I1761" t="s">
        <v>2305</v>
      </c>
      <c r="J1761">
        <v>1.4530000000000001</v>
      </c>
      <c r="K1761">
        <v>1.0900000000000001</v>
      </c>
      <c r="L1761">
        <v>2.8760000000000001E-2</v>
      </c>
      <c r="M1761">
        <v>-0.68340000000000001</v>
      </c>
      <c r="N1761">
        <v>1.4470000000000001</v>
      </c>
      <c r="O1761">
        <v>3.6269999999999998</v>
      </c>
      <c r="P1761">
        <v>30001</v>
      </c>
      <c r="Q1761">
        <v>120000</v>
      </c>
    </row>
    <row r="1762" spans="9:17" x14ac:dyDescent="0.25">
      <c r="I1762" t="s">
        <v>2306</v>
      </c>
      <c r="J1762">
        <v>0.121</v>
      </c>
      <c r="K1762">
        <v>0.6321</v>
      </c>
      <c r="L1762">
        <v>1.0630000000000001E-2</v>
      </c>
      <c r="M1762">
        <v>-1.1479999999999999</v>
      </c>
      <c r="N1762">
        <v>0.1255</v>
      </c>
      <c r="O1762">
        <v>1.3540000000000001</v>
      </c>
      <c r="P1762">
        <v>30001</v>
      </c>
      <c r="Q1762">
        <v>120000</v>
      </c>
    </row>
    <row r="1763" spans="9:17" x14ac:dyDescent="0.25">
      <c r="I1763" t="s">
        <v>2307</v>
      </c>
      <c r="J1763">
        <v>0.67579999999999996</v>
      </c>
      <c r="K1763">
        <v>0.5363</v>
      </c>
      <c r="L1763">
        <v>1.0120000000000001E-2</v>
      </c>
      <c r="M1763">
        <v>-0.36969999999999997</v>
      </c>
      <c r="N1763">
        <v>0.67659999999999998</v>
      </c>
      <c r="O1763">
        <v>1.7250000000000001</v>
      </c>
      <c r="P1763">
        <v>30001</v>
      </c>
      <c r="Q1763">
        <v>120000</v>
      </c>
    </row>
    <row r="1764" spans="9:17" x14ac:dyDescent="0.25">
      <c r="I1764" t="s">
        <v>2308</v>
      </c>
      <c r="J1764">
        <v>0.71389999999999998</v>
      </c>
      <c r="K1764">
        <v>0.64700000000000002</v>
      </c>
      <c r="L1764">
        <v>1.3509999999999999E-2</v>
      </c>
      <c r="M1764">
        <v>-0.56759999999999999</v>
      </c>
      <c r="N1764">
        <v>0.71379999999999999</v>
      </c>
      <c r="O1764">
        <v>1.9870000000000001</v>
      </c>
      <c r="P1764">
        <v>30001</v>
      </c>
      <c r="Q1764">
        <v>120000</v>
      </c>
    </row>
    <row r="1765" spans="9:17" x14ac:dyDescent="0.25">
      <c r="I1765" t="s">
        <v>2309</v>
      </c>
      <c r="J1765">
        <v>0.43609999999999999</v>
      </c>
      <c r="K1765">
        <v>0.82189999999999996</v>
      </c>
      <c r="L1765">
        <v>1.7229999999999999E-2</v>
      </c>
      <c r="M1765">
        <v>-1.155</v>
      </c>
      <c r="N1765">
        <v>0.42249999999999999</v>
      </c>
      <c r="O1765">
        <v>2.101</v>
      </c>
      <c r="P1765">
        <v>30001</v>
      </c>
      <c r="Q1765">
        <v>120000</v>
      </c>
    </row>
    <row r="1766" spans="9:17" x14ac:dyDescent="0.25">
      <c r="I1766" t="s">
        <v>2310</v>
      </c>
      <c r="J1766">
        <v>-0.91639999999999999</v>
      </c>
      <c r="K1766">
        <v>0.5333</v>
      </c>
      <c r="L1766">
        <v>9.4350000000000007E-3</v>
      </c>
      <c r="M1766">
        <v>-1.9750000000000001</v>
      </c>
      <c r="N1766">
        <v>-0.91080000000000005</v>
      </c>
      <c r="O1766">
        <v>0.11550000000000001</v>
      </c>
      <c r="P1766">
        <v>30001</v>
      </c>
      <c r="Q1766">
        <v>120000</v>
      </c>
    </row>
    <row r="1767" spans="9:17" x14ac:dyDescent="0.25">
      <c r="I1767" t="s">
        <v>2311</v>
      </c>
      <c r="J1767">
        <v>-0.32779999999999998</v>
      </c>
      <c r="K1767">
        <v>0.43769999999999998</v>
      </c>
      <c r="L1767">
        <v>4.986E-3</v>
      </c>
      <c r="M1767">
        <v>-1.3109999999999999</v>
      </c>
      <c r="N1767">
        <v>-0.2742</v>
      </c>
      <c r="O1767">
        <v>0.41810000000000003</v>
      </c>
      <c r="P1767">
        <v>30001</v>
      </c>
      <c r="Q1767">
        <v>120000</v>
      </c>
    </row>
    <row r="1768" spans="9:17" x14ac:dyDescent="0.25">
      <c r="I1768" t="s">
        <v>2312</v>
      </c>
      <c r="J1768">
        <v>0.1145</v>
      </c>
      <c r="K1768">
        <v>0.6946</v>
      </c>
      <c r="L1768">
        <v>1.325E-2</v>
      </c>
      <c r="M1768">
        <v>-1.252</v>
      </c>
      <c r="N1768">
        <v>0.11459999999999999</v>
      </c>
      <c r="O1768">
        <v>1.48</v>
      </c>
      <c r="P1768">
        <v>30001</v>
      </c>
      <c r="Q1768">
        <v>120000</v>
      </c>
    </row>
    <row r="1769" spans="9:17" x14ac:dyDescent="0.25">
      <c r="I1769" t="s">
        <v>2313</v>
      </c>
      <c r="J1769">
        <v>0.20749999999999999</v>
      </c>
      <c r="K1769">
        <v>0.69430000000000003</v>
      </c>
      <c r="L1769">
        <v>1.323E-2</v>
      </c>
      <c r="M1769">
        <v>-1.1599999999999999</v>
      </c>
      <c r="N1769">
        <v>0.2084</v>
      </c>
      <c r="O1769">
        <v>1.5720000000000001</v>
      </c>
      <c r="P1769">
        <v>30001</v>
      </c>
      <c r="Q1769">
        <v>120000</v>
      </c>
    </row>
    <row r="1770" spans="9:17" x14ac:dyDescent="0.25">
      <c r="I1770" t="s">
        <v>2314</v>
      </c>
      <c r="J1770">
        <v>0.49399999999999999</v>
      </c>
      <c r="K1770">
        <v>0.72030000000000005</v>
      </c>
      <c r="L1770">
        <v>1.359E-2</v>
      </c>
      <c r="M1770">
        <v>-0.94269999999999998</v>
      </c>
      <c r="N1770">
        <v>0.49730000000000002</v>
      </c>
      <c r="O1770">
        <v>1.895</v>
      </c>
      <c r="P1770">
        <v>30001</v>
      </c>
      <c r="Q1770">
        <v>120000</v>
      </c>
    </row>
    <row r="1771" spans="9:17" x14ac:dyDescent="0.25">
      <c r="I1771" t="s">
        <v>2315</v>
      </c>
      <c r="J1771">
        <v>-1.38</v>
      </c>
      <c r="K1771">
        <v>0.72499999999999998</v>
      </c>
      <c r="L1771">
        <v>1.371E-2</v>
      </c>
      <c r="M1771">
        <v>-2.7930000000000001</v>
      </c>
      <c r="N1771">
        <v>-1.389</v>
      </c>
      <c r="O1771">
        <v>5.5079999999999997E-2</v>
      </c>
      <c r="P1771">
        <v>30001</v>
      </c>
      <c r="Q1771">
        <v>120000</v>
      </c>
    </row>
    <row r="1772" spans="9:17" x14ac:dyDescent="0.25">
      <c r="I1772" t="s">
        <v>2316</v>
      </c>
      <c r="J1772">
        <v>1.25</v>
      </c>
      <c r="K1772">
        <v>1.1020000000000001</v>
      </c>
      <c r="L1772">
        <v>2.8879999999999999E-2</v>
      </c>
      <c r="M1772">
        <v>-0.8911</v>
      </c>
      <c r="N1772">
        <v>1.2430000000000001</v>
      </c>
      <c r="O1772">
        <v>3.45</v>
      </c>
      <c r="P1772">
        <v>30001</v>
      </c>
      <c r="Q1772">
        <v>120000</v>
      </c>
    </row>
    <row r="1773" spans="9:17" x14ac:dyDescent="0.25">
      <c r="I1773" t="s">
        <v>2317</v>
      </c>
      <c r="J1773">
        <v>-8.2540000000000002E-2</v>
      </c>
      <c r="K1773">
        <v>0.63829999999999998</v>
      </c>
      <c r="L1773">
        <v>1.018E-2</v>
      </c>
      <c r="M1773">
        <v>-1.3620000000000001</v>
      </c>
      <c r="N1773">
        <v>-7.51E-2</v>
      </c>
      <c r="O1773">
        <v>1.157</v>
      </c>
      <c r="P1773">
        <v>30001</v>
      </c>
      <c r="Q1773">
        <v>120000</v>
      </c>
    </row>
    <row r="1774" spans="9:17" x14ac:dyDescent="0.25">
      <c r="I1774" t="s">
        <v>2318</v>
      </c>
      <c r="J1774">
        <v>0.4723</v>
      </c>
      <c r="K1774">
        <v>0.55530000000000002</v>
      </c>
      <c r="L1774">
        <v>1.0279999999999999E-2</v>
      </c>
      <c r="M1774">
        <v>-0.63360000000000005</v>
      </c>
      <c r="N1774">
        <v>0.48270000000000002</v>
      </c>
      <c r="O1774">
        <v>1.528</v>
      </c>
      <c r="P1774">
        <v>30001</v>
      </c>
      <c r="Q1774">
        <v>120000</v>
      </c>
    </row>
    <row r="1775" spans="9:17" x14ac:dyDescent="0.25">
      <c r="I1775" t="s">
        <v>2319</v>
      </c>
      <c r="J1775">
        <v>0.51029999999999998</v>
      </c>
      <c r="K1775">
        <v>0.66239999999999999</v>
      </c>
      <c r="L1775">
        <v>1.37E-2</v>
      </c>
      <c r="M1775">
        <v>-0.81230000000000002</v>
      </c>
      <c r="N1775">
        <v>0.5181</v>
      </c>
      <c r="O1775">
        <v>1.8080000000000001</v>
      </c>
      <c r="P1775">
        <v>30001</v>
      </c>
      <c r="Q1775">
        <v>120000</v>
      </c>
    </row>
    <row r="1776" spans="9:17" x14ac:dyDescent="0.25">
      <c r="I1776" t="s">
        <v>2320</v>
      </c>
      <c r="J1776">
        <v>0.2326</v>
      </c>
      <c r="K1776">
        <v>0.83699999999999997</v>
      </c>
      <c r="L1776">
        <v>1.746E-2</v>
      </c>
      <c r="M1776">
        <v>-1.373</v>
      </c>
      <c r="N1776">
        <v>0.21990000000000001</v>
      </c>
      <c r="O1776">
        <v>1.923</v>
      </c>
      <c r="P1776">
        <v>30001</v>
      </c>
      <c r="Q1776">
        <v>120000</v>
      </c>
    </row>
    <row r="1777" spans="9:17" x14ac:dyDescent="0.25">
      <c r="I1777" t="s">
        <v>2321</v>
      </c>
      <c r="J1777">
        <v>-1.1200000000000001</v>
      </c>
      <c r="K1777">
        <v>0.54720000000000002</v>
      </c>
      <c r="L1777">
        <v>9.1929999999999998E-3</v>
      </c>
      <c r="M1777">
        <v>-2.226</v>
      </c>
      <c r="N1777">
        <v>-1.105</v>
      </c>
      <c r="O1777">
        <v>-7.3950000000000002E-2</v>
      </c>
      <c r="P1777">
        <v>30001</v>
      </c>
      <c r="Q1777">
        <v>120000</v>
      </c>
    </row>
    <row r="1778" spans="9:17" x14ac:dyDescent="0.25">
      <c r="I1778" t="s">
        <v>2322</v>
      </c>
      <c r="J1778">
        <v>0.44219999999999998</v>
      </c>
      <c r="K1778">
        <v>0.68979999999999997</v>
      </c>
      <c r="L1778">
        <v>1.274E-2</v>
      </c>
      <c r="M1778">
        <v>-0.90069999999999995</v>
      </c>
      <c r="N1778">
        <v>0.43940000000000001</v>
      </c>
      <c r="O1778">
        <v>1.8320000000000001</v>
      </c>
      <c r="P1778">
        <v>30001</v>
      </c>
      <c r="Q1778">
        <v>120000</v>
      </c>
    </row>
    <row r="1779" spans="9:17" x14ac:dyDescent="0.25">
      <c r="I1779" t="s">
        <v>2323</v>
      </c>
      <c r="J1779">
        <v>0.5353</v>
      </c>
      <c r="K1779">
        <v>0.69</v>
      </c>
      <c r="L1779">
        <v>1.277E-2</v>
      </c>
      <c r="M1779">
        <v>-0.81379999999999997</v>
      </c>
      <c r="N1779">
        <v>0.53149999999999997</v>
      </c>
      <c r="O1779">
        <v>1.905</v>
      </c>
      <c r="P1779">
        <v>30001</v>
      </c>
      <c r="Q1779">
        <v>120000</v>
      </c>
    </row>
    <row r="1780" spans="9:17" x14ac:dyDescent="0.25">
      <c r="I1780" t="s">
        <v>2324</v>
      </c>
      <c r="J1780">
        <v>0.82169999999999999</v>
      </c>
      <c r="K1780">
        <v>0.71209999999999996</v>
      </c>
      <c r="L1780">
        <v>1.3089999999999999E-2</v>
      </c>
      <c r="M1780">
        <v>-0.55449999999999999</v>
      </c>
      <c r="N1780">
        <v>0.80689999999999995</v>
      </c>
      <c r="O1780">
        <v>2.2530000000000001</v>
      </c>
      <c r="P1780">
        <v>30001</v>
      </c>
      <c r="Q1780">
        <v>120000</v>
      </c>
    </row>
    <row r="1781" spans="9:17" x14ac:dyDescent="0.25">
      <c r="I1781" t="s">
        <v>2325</v>
      </c>
      <c r="J1781">
        <v>-1.0529999999999999</v>
      </c>
      <c r="K1781">
        <v>0.72509999999999997</v>
      </c>
      <c r="L1781">
        <v>1.3429999999999999E-2</v>
      </c>
      <c r="M1781">
        <v>-2.46</v>
      </c>
      <c r="N1781">
        <v>-1.0589999999999999</v>
      </c>
      <c r="O1781">
        <v>0.39329999999999998</v>
      </c>
      <c r="P1781">
        <v>30001</v>
      </c>
      <c r="Q1781">
        <v>120000</v>
      </c>
    </row>
    <row r="1782" spans="9:17" x14ac:dyDescent="0.25">
      <c r="I1782" t="s">
        <v>2326</v>
      </c>
      <c r="J1782">
        <v>1.5780000000000001</v>
      </c>
      <c r="K1782">
        <v>1.1020000000000001</v>
      </c>
      <c r="L1782">
        <v>2.9000000000000001E-2</v>
      </c>
      <c r="M1782">
        <v>-0.56789999999999996</v>
      </c>
      <c r="N1782">
        <v>1.571</v>
      </c>
      <c r="O1782">
        <v>3.786</v>
      </c>
      <c r="P1782">
        <v>30001</v>
      </c>
      <c r="Q1782">
        <v>120000</v>
      </c>
    </row>
    <row r="1783" spans="9:17" x14ac:dyDescent="0.25">
      <c r="I1783" t="s">
        <v>2327</v>
      </c>
      <c r="J1783">
        <v>0.2452</v>
      </c>
      <c r="K1783">
        <v>0.64129999999999998</v>
      </c>
      <c r="L1783">
        <v>9.7459999999999995E-3</v>
      </c>
      <c r="M1783">
        <v>-1.0269999999999999</v>
      </c>
      <c r="N1783">
        <v>0.247</v>
      </c>
      <c r="O1783">
        <v>1.5009999999999999</v>
      </c>
      <c r="P1783">
        <v>30001</v>
      </c>
      <c r="Q1783">
        <v>120000</v>
      </c>
    </row>
    <row r="1784" spans="9:17" x14ac:dyDescent="0.25">
      <c r="I1784" t="s">
        <v>2328</v>
      </c>
      <c r="J1784">
        <v>0.8</v>
      </c>
      <c r="K1784">
        <v>0.55430000000000001</v>
      </c>
      <c r="L1784">
        <v>9.946E-3</v>
      </c>
      <c r="M1784">
        <v>-0.28199999999999997</v>
      </c>
      <c r="N1784">
        <v>0.79679999999999995</v>
      </c>
      <c r="O1784">
        <v>1.8959999999999999</v>
      </c>
      <c r="P1784">
        <v>30001</v>
      </c>
      <c r="Q1784">
        <v>120000</v>
      </c>
    </row>
    <row r="1785" spans="9:17" x14ac:dyDescent="0.25">
      <c r="I1785" t="s">
        <v>2329</v>
      </c>
      <c r="J1785">
        <v>0.83809999999999996</v>
      </c>
      <c r="K1785">
        <v>0.66400000000000003</v>
      </c>
      <c r="L1785">
        <v>1.363E-2</v>
      </c>
      <c r="M1785">
        <v>-0.47389999999999999</v>
      </c>
      <c r="N1785">
        <v>0.83260000000000001</v>
      </c>
      <c r="O1785">
        <v>2.1539999999999999</v>
      </c>
      <c r="P1785">
        <v>30001</v>
      </c>
      <c r="Q1785">
        <v>120000</v>
      </c>
    </row>
    <row r="1786" spans="9:17" x14ac:dyDescent="0.25">
      <c r="I1786" t="s">
        <v>2330</v>
      </c>
      <c r="J1786">
        <v>0.56030000000000002</v>
      </c>
      <c r="K1786">
        <v>0.83850000000000002</v>
      </c>
      <c r="L1786">
        <v>1.7069999999999998E-2</v>
      </c>
      <c r="M1786">
        <v>-1.0549999999999999</v>
      </c>
      <c r="N1786">
        <v>0.54690000000000005</v>
      </c>
      <c r="O1786">
        <v>2.2629999999999999</v>
      </c>
      <c r="P1786">
        <v>30001</v>
      </c>
      <c r="Q1786">
        <v>120000</v>
      </c>
    </row>
    <row r="1787" spans="9:17" x14ac:dyDescent="0.25">
      <c r="I1787" t="s">
        <v>2331</v>
      </c>
      <c r="J1787">
        <v>-0.79220000000000002</v>
      </c>
      <c r="K1787">
        <v>0.55059999999999998</v>
      </c>
      <c r="L1787">
        <v>9.0100000000000006E-3</v>
      </c>
      <c r="M1787">
        <v>-1.8720000000000001</v>
      </c>
      <c r="N1787">
        <v>-0.79110000000000003</v>
      </c>
      <c r="O1787">
        <v>0.29909999999999998</v>
      </c>
      <c r="P1787">
        <v>30001</v>
      </c>
      <c r="Q1787">
        <v>120000</v>
      </c>
    </row>
    <row r="1788" spans="9:17" x14ac:dyDescent="0.25">
      <c r="I1788" t="s">
        <v>2332</v>
      </c>
      <c r="J1788">
        <v>9.3020000000000005E-2</v>
      </c>
      <c r="K1788">
        <v>0.44700000000000001</v>
      </c>
      <c r="L1788">
        <v>4.4990000000000004E-3</v>
      </c>
      <c r="M1788">
        <v>-0.79649999999999999</v>
      </c>
      <c r="N1788">
        <v>6.8330000000000002E-2</v>
      </c>
      <c r="O1788">
        <v>1.0529999999999999</v>
      </c>
      <c r="P1788">
        <v>30001</v>
      </c>
      <c r="Q1788">
        <v>120000</v>
      </c>
    </row>
    <row r="1789" spans="9:17" x14ac:dyDescent="0.25">
      <c r="I1789" t="s">
        <v>2333</v>
      </c>
      <c r="J1789">
        <v>0.3795</v>
      </c>
      <c r="K1789">
        <v>0.88370000000000004</v>
      </c>
      <c r="L1789">
        <v>1.8720000000000001E-2</v>
      </c>
      <c r="M1789">
        <v>-1.341</v>
      </c>
      <c r="N1789">
        <v>0.3795</v>
      </c>
      <c r="O1789">
        <v>2.1139999999999999</v>
      </c>
      <c r="P1789">
        <v>30001</v>
      </c>
      <c r="Q1789">
        <v>120000</v>
      </c>
    </row>
    <row r="1790" spans="9:17" x14ac:dyDescent="0.25">
      <c r="I1790" t="s">
        <v>2334</v>
      </c>
      <c r="J1790">
        <v>-1.4950000000000001</v>
      </c>
      <c r="K1790">
        <v>0.80189999999999995</v>
      </c>
      <c r="L1790">
        <v>1.5509999999999999E-2</v>
      </c>
      <c r="M1790">
        <v>-3.0659999999999998</v>
      </c>
      <c r="N1790">
        <v>-1.5</v>
      </c>
      <c r="O1790">
        <v>9.4570000000000001E-2</v>
      </c>
      <c r="P1790">
        <v>30001</v>
      </c>
      <c r="Q1790">
        <v>120000</v>
      </c>
    </row>
    <row r="1791" spans="9:17" x14ac:dyDescent="0.25">
      <c r="I1791" t="s">
        <v>2335</v>
      </c>
      <c r="J1791">
        <v>1.135</v>
      </c>
      <c r="K1791">
        <v>1.1739999999999999</v>
      </c>
      <c r="L1791">
        <v>3.0519999999999999E-2</v>
      </c>
      <c r="M1791">
        <v>-1.1619999999999999</v>
      </c>
      <c r="N1791">
        <v>1.1439999999999999</v>
      </c>
      <c r="O1791">
        <v>3.47</v>
      </c>
      <c r="P1791">
        <v>30001</v>
      </c>
      <c r="Q1791">
        <v>120000</v>
      </c>
    </row>
    <row r="1792" spans="9:17" x14ac:dyDescent="0.25">
      <c r="I1792" t="s">
        <v>2336</v>
      </c>
      <c r="J1792">
        <v>-0.19700000000000001</v>
      </c>
      <c r="K1792">
        <v>0.74560000000000004</v>
      </c>
      <c r="L1792">
        <v>1.355E-2</v>
      </c>
      <c r="M1792">
        <v>-1.6739999999999999</v>
      </c>
      <c r="N1792">
        <v>-0.19439999999999999</v>
      </c>
      <c r="O1792">
        <v>1.264</v>
      </c>
      <c r="P1792">
        <v>30001</v>
      </c>
      <c r="Q1792">
        <v>120000</v>
      </c>
    </row>
    <row r="1793" spans="9:17" x14ac:dyDescent="0.25">
      <c r="I1793" t="s">
        <v>2337</v>
      </c>
      <c r="J1793">
        <v>0.35780000000000001</v>
      </c>
      <c r="K1793">
        <v>0.68159999999999998</v>
      </c>
      <c r="L1793">
        <v>1.3939999999999999E-2</v>
      </c>
      <c r="M1793">
        <v>-0.97509999999999997</v>
      </c>
      <c r="N1793">
        <v>0.35630000000000001</v>
      </c>
      <c r="O1793">
        <v>1.6990000000000001</v>
      </c>
      <c r="P1793">
        <v>30001</v>
      </c>
      <c r="Q1793">
        <v>120000</v>
      </c>
    </row>
    <row r="1794" spans="9:17" x14ac:dyDescent="0.25">
      <c r="I1794" t="s">
        <v>2338</v>
      </c>
      <c r="J1794">
        <v>0.39579999999999999</v>
      </c>
      <c r="K1794">
        <v>0.77700000000000002</v>
      </c>
      <c r="L1794">
        <v>1.6799999999999999E-2</v>
      </c>
      <c r="M1794">
        <v>-1.117</v>
      </c>
      <c r="N1794">
        <v>0.39119999999999999</v>
      </c>
      <c r="O1794">
        <v>1.9379999999999999</v>
      </c>
      <c r="P1794">
        <v>30001</v>
      </c>
      <c r="Q1794">
        <v>120000</v>
      </c>
    </row>
    <row r="1795" spans="9:17" x14ac:dyDescent="0.25">
      <c r="I1795" t="s">
        <v>2339</v>
      </c>
      <c r="J1795">
        <v>0.1181</v>
      </c>
      <c r="K1795">
        <v>0.78990000000000005</v>
      </c>
      <c r="L1795">
        <v>1.4E-2</v>
      </c>
      <c r="M1795">
        <v>-1.393</v>
      </c>
      <c r="N1795">
        <v>9.9760000000000001E-2</v>
      </c>
      <c r="O1795">
        <v>1.7490000000000001</v>
      </c>
      <c r="P1795">
        <v>30001</v>
      </c>
      <c r="Q1795">
        <v>120000</v>
      </c>
    </row>
    <row r="1796" spans="9:17" x14ac:dyDescent="0.25">
      <c r="I1796" t="s">
        <v>2340</v>
      </c>
      <c r="J1796">
        <v>-1.234</v>
      </c>
      <c r="K1796">
        <v>0.6714</v>
      </c>
      <c r="L1796">
        <v>1.32E-2</v>
      </c>
      <c r="M1796">
        <v>-2.5840000000000001</v>
      </c>
      <c r="N1796">
        <v>-1.23</v>
      </c>
      <c r="O1796">
        <v>7.3889999999999997E-2</v>
      </c>
      <c r="P1796">
        <v>30001</v>
      </c>
      <c r="Q1796">
        <v>120000</v>
      </c>
    </row>
    <row r="1797" spans="9:17" x14ac:dyDescent="0.25">
      <c r="I1797" t="s">
        <v>2341</v>
      </c>
      <c r="J1797">
        <v>0.28649999999999998</v>
      </c>
      <c r="K1797">
        <v>0.88049999999999995</v>
      </c>
      <c r="L1797">
        <v>1.8360000000000001E-2</v>
      </c>
      <c r="M1797">
        <v>-1.4330000000000001</v>
      </c>
      <c r="N1797">
        <v>0.2853</v>
      </c>
      <c r="O1797">
        <v>2.0249999999999999</v>
      </c>
      <c r="P1797">
        <v>30001</v>
      </c>
      <c r="Q1797">
        <v>120000</v>
      </c>
    </row>
    <row r="1798" spans="9:17" x14ac:dyDescent="0.25">
      <c r="I1798" t="s">
        <v>2342</v>
      </c>
      <c r="J1798">
        <v>-1.5880000000000001</v>
      </c>
      <c r="K1798">
        <v>0.80740000000000001</v>
      </c>
      <c r="L1798">
        <v>1.5650000000000001E-2</v>
      </c>
      <c r="M1798">
        <v>-3.1709999999999998</v>
      </c>
      <c r="N1798">
        <v>-1.59</v>
      </c>
      <c r="O1798" s="37">
        <v>5.3070000000000005E-4</v>
      </c>
      <c r="P1798">
        <v>30001</v>
      </c>
      <c r="Q1798">
        <v>120000</v>
      </c>
    </row>
    <row r="1799" spans="9:17" x14ac:dyDescent="0.25">
      <c r="I1799" t="s">
        <v>2343</v>
      </c>
      <c r="J1799">
        <v>1.042</v>
      </c>
      <c r="K1799">
        <v>1.171</v>
      </c>
      <c r="L1799">
        <v>3.0609999999999998E-2</v>
      </c>
      <c r="M1799">
        <v>-1.242</v>
      </c>
      <c r="N1799">
        <v>1.042</v>
      </c>
      <c r="O1799">
        <v>3.3610000000000002</v>
      </c>
      <c r="P1799">
        <v>30001</v>
      </c>
      <c r="Q1799">
        <v>120000</v>
      </c>
    </row>
    <row r="1800" spans="9:17" x14ac:dyDescent="0.25">
      <c r="I1800" t="s">
        <v>2344</v>
      </c>
      <c r="J1800">
        <v>-0.28999999999999998</v>
      </c>
      <c r="K1800">
        <v>0.74680000000000002</v>
      </c>
      <c r="L1800">
        <v>1.367E-2</v>
      </c>
      <c r="M1800">
        <v>-1.774</v>
      </c>
      <c r="N1800">
        <v>-0.28739999999999999</v>
      </c>
      <c r="O1800">
        <v>1.1739999999999999</v>
      </c>
      <c r="P1800">
        <v>30001</v>
      </c>
      <c r="Q1800">
        <v>120000</v>
      </c>
    </row>
    <row r="1801" spans="9:17" x14ac:dyDescent="0.25">
      <c r="I1801" t="s">
        <v>2345</v>
      </c>
      <c r="J1801">
        <v>0.26479999999999998</v>
      </c>
      <c r="K1801">
        <v>0.68510000000000004</v>
      </c>
      <c r="L1801">
        <v>1.393E-2</v>
      </c>
      <c r="M1801">
        <v>-1.0880000000000001</v>
      </c>
      <c r="N1801">
        <v>0.26879999999999998</v>
      </c>
      <c r="O1801">
        <v>1.5940000000000001</v>
      </c>
      <c r="P1801">
        <v>30001</v>
      </c>
      <c r="Q1801">
        <v>120000</v>
      </c>
    </row>
    <row r="1802" spans="9:17" x14ac:dyDescent="0.25">
      <c r="I1802" t="s">
        <v>2346</v>
      </c>
      <c r="J1802">
        <v>0.30280000000000001</v>
      </c>
      <c r="K1802">
        <v>0.77869999999999995</v>
      </c>
      <c r="L1802">
        <v>1.687E-2</v>
      </c>
      <c r="M1802">
        <v>-1.2330000000000001</v>
      </c>
      <c r="N1802">
        <v>0.30209999999999998</v>
      </c>
      <c r="O1802">
        <v>1.8109999999999999</v>
      </c>
      <c r="P1802">
        <v>30001</v>
      </c>
      <c r="Q1802">
        <v>120000</v>
      </c>
    </row>
    <row r="1803" spans="9:17" x14ac:dyDescent="0.25">
      <c r="I1803" t="s">
        <v>2347</v>
      </c>
      <c r="J1803">
        <v>2.5080000000000002E-2</v>
      </c>
      <c r="K1803">
        <v>0.82679999999999998</v>
      </c>
      <c r="L1803">
        <v>1.4579999999999999E-2</v>
      </c>
      <c r="M1803">
        <v>-1.556</v>
      </c>
      <c r="N1803">
        <v>7.6150000000000002E-3</v>
      </c>
      <c r="O1803">
        <v>1.712</v>
      </c>
      <c r="P1803">
        <v>30001</v>
      </c>
      <c r="Q1803">
        <v>120000</v>
      </c>
    </row>
    <row r="1804" spans="9:17" x14ac:dyDescent="0.25">
      <c r="I1804" t="s">
        <v>2348</v>
      </c>
      <c r="J1804">
        <v>-1.327</v>
      </c>
      <c r="K1804">
        <v>0.67220000000000002</v>
      </c>
      <c r="L1804">
        <v>1.3259999999999999E-2</v>
      </c>
      <c r="M1804">
        <v>-2.6840000000000002</v>
      </c>
      <c r="N1804">
        <v>-1.321</v>
      </c>
      <c r="O1804">
        <v>-2.383E-2</v>
      </c>
      <c r="P1804">
        <v>30001</v>
      </c>
      <c r="Q1804">
        <v>120000</v>
      </c>
    </row>
    <row r="1805" spans="9:17" x14ac:dyDescent="0.25">
      <c r="I1805" t="s">
        <v>2349</v>
      </c>
      <c r="J1805">
        <v>-1.8740000000000001</v>
      </c>
      <c r="K1805">
        <v>0.91679999999999995</v>
      </c>
      <c r="L1805">
        <v>1.9570000000000001E-2</v>
      </c>
      <c r="M1805">
        <v>-3.6709999999999998</v>
      </c>
      <c r="N1805">
        <v>-1.8680000000000001</v>
      </c>
      <c r="O1805">
        <v>-7.8159999999999993E-2</v>
      </c>
      <c r="P1805">
        <v>30001</v>
      </c>
      <c r="Q1805">
        <v>120000</v>
      </c>
    </row>
    <row r="1806" spans="9:17" x14ac:dyDescent="0.25">
      <c r="I1806" t="s">
        <v>2350</v>
      </c>
      <c r="J1806">
        <v>0.75580000000000003</v>
      </c>
      <c r="K1806">
        <v>1.2230000000000001</v>
      </c>
      <c r="L1806">
        <v>3.0810000000000001E-2</v>
      </c>
      <c r="M1806">
        <v>-1.655</v>
      </c>
      <c r="N1806">
        <v>0.75409999999999999</v>
      </c>
      <c r="O1806">
        <v>3.2069999999999999</v>
      </c>
      <c r="P1806">
        <v>30001</v>
      </c>
      <c r="Q1806">
        <v>120000</v>
      </c>
    </row>
    <row r="1807" spans="9:17" x14ac:dyDescent="0.25">
      <c r="I1807" t="s">
        <v>2351</v>
      </c>
      <c r="J1807">
        <v>-0.57650000000000001</v>
      </c>
      <c r="K1807">
        <v>0.84160000000000001</v>
      </c>
      <c r="L1807">
        <v>1.6660000000000001E-2</v>
      </c>
      <c r="M1807">
        <v>-2.234</v>
      </c>
      <c r="N1807">
        <v>-0.57050000000000001</v>
      </c>
      <c r="O1807">
        <v>1.07</v>
      </c>
      <c r="P1807">
        <v>30001</v>
      </c>
      <c r="Q1807">
        <v>120000</v>
      </c>
    </row>
    <row r="1808" spans="9:17" x14ac:dyDescent="0.25">
      <c r="I1808" t="s">
        <v>2352</v>
      </c>
      <c r="J1808">
        <v>-2.172E-2</v>
      </c>
      <c r="K1808">
        <v>0.76880000000000004</v>
      </c>
      <c r="L1808">
        <v>1.626E-2</v>
      </c>
      <c r="M1808">
        <v>-1.5529999999999999</v>
      </c>
      <c r="N1808">
        <v>-1.3339999999999999E-2</v>
      </c>
      <c r="O1808">
        <v>1.4770000000000001</v>
      </c>
      <c r="P1808">
        <v>30001</v>
      </c>
      <c r="Q1808">
        <v>120000</v>
      </c>
    </row>
    <row r="1809" spans="9:17" x14ac:dyDescent="0.25">
      <c r="I1809" t="s">
        <v>2353</v>
      </c>
      <c r="J1809">
        <v>1.6330000000000001E-2</v>
      </c>
      <c r="K1809">
        <v>0.84919999999999995</v>
      </c>
      <c r="L1809">
        <v>1.857E-2</v>
      </c>
      <c r="M1809">
        <v>-1.6839999999999999</v>
      </c>
      <c r="N1809">
        <v>2.9149999999999999E-2</v>
      </c>
      <c r="O1809">
        <v>1.671</v>
      </c>
      <c r="P1809">
        <v>30001</v>
      </c>
      <c r="Q1809">
        <v>120000</v>
      </c>
    </row>
    <row r="1810" spans="9:17" x14ac:dyDescent="0.25">
      <c r="I1810" t="s">
        <v>2354</v>
      </c>
      <c r="J1810">
        <v>-0.26140000000000002</v>
      </c>
      <c r="K1810">
        <v>1</v>
      </c>
      <c r="L1810">
        <v>2.1569999999999999E-2</v>
      </c>
      <c r="M1810">
        <v>-2.2189999999999999</v>
      </c>
      <c r="N1810">
        <v>-0.2742</v>
      </c>
      <c r="O1810">
        <v>1.718</v>
      </c>
      <c r="P1810">
        <v>30001</v>
      </c>
      <c r="Q1810">
        <v>120000</v>
      </c>
    </row>
    <row r="1811" spans="9:17" x14ac:dyDescent="0.25">
      <c r="I1811" t="s">
        <v>2355</v>
      </c>
      <c r="J1811">
        <v>-1.6140000000000001</v>
      </c>
      <c r="K1811">
        <v>0.77439999999999998</v>
      </c>
      <c r="L1811">
        <v>1.636E-2</v>
      </c>
      <c r="M1811">
        <v>-3.125</v>
      </c>
      <c r="N1811">
        <v>-1.613</v>
      </c>
      <c r="O1811">
        <v>-9.017E-2</v>
      </c>
      <c r="P1811">
        <v>30001</v>
      </c>
      <c r="Q1811">
        <v>120000</v>
      </c>
    </row>
    <row r="1812" spans="9:17" x14ac:dyDescent="0.25">
      <c r="I1812" t="s">
        <v>2356</v>
      </c>
      <c r="J1812">
        <v>2.63</v>
      </c>
      <c r="K1812">
        <v>1.1970000000000001</v>
      </c>
      <c r="L1812">
        <v>3.1019999999999999E-2</v>
      </c>
      <c r="M1812">
        <v>0.3175</v>
      </c>
      <c r="N1812">
        <v>2.6059999999999999</v>
      </c>
      <c r="O1812">
        <v>5.0149999999999997</v>
      </c>
      <c r="P1812">
        <v>30001</v>
      </c>
      <c r="Q1812">
        <v>120000</v>
      </c>
    </row>
    <row r="1813" spans="9:17" x14ac:dyDescent="0.25">
      <c r="I1813" t="s">
        <v>2357</v>
      </c>
      <c r="J1813">
        <v>1.298</v>
      </c>
      <c r="K1813">
        <v>0.78410000000000002</v>
      </c>
      <c r="L1813">
        <v>1.4460000000000001E-2</v>
      </c>
      <c r="M1813">
        <v>-0.2576</v>
      </c>
      <c r="N1813">
        <v>1.294</v>
      </c>
      <c r="O1813">
        <v>2.8460000000000001</v>
      </c>
      <c r="P1813">
        <v>30001</v>
      </c>
      <c r="Q1813">
        <v>120000</v>
      </c>
    </row>
    <row r="1814" spans="9:17" x14ac:dyDescent="0.25">
      <c r="I1814" t="s">
        <v>2358</v>
      </c>
      <c r="J1814">
        <v>1.853</v>
      </c>
      <c r="K1814">
        <v>0.71840000000000004</v>
      </c>
      <c r="L1814">
        <v>1.4579999999999999E-2</v>
      </c>
      <c r="M1814">
        <v>0.43169999999999997</v>
      </c>
      <c r="N1814">
        <v>1.861</v>
      </c>
      <c r="O1814">
        <v>3.2519999999999998</v>
      </c>
      <c r="P1814">
        <v>30001</v>
      </c>
      <c r="Q1814">
        <v>120000</v>
      </c>
    </row>
    <row r="1815" spans="9:17" x14ac:dyDescent="0.25">
      <c r="I1815" t="s">
        <v>2359</v>
      </c>
      <c r="J1815">
        <v>1.891</v>
      </c>
      <c r="K1815">
        <v>0.81200000000000006</v>
      </c>
      <c r="L1815">
        <v>1.762E-2</v>
      </c>
      <c r="M1815">
        <v>0.27989999999999998</v>
      </c>
      <c r="N1815">
        <v>1.895</v>
      </c>
      <c r="O1815">
        <v>3.5030000000000001</v>
      </c>
      <c r="P1815">
        <v>30001</v>
      </c>
      <c r="Q1815">
        <v>120000</v>
      </c>
    </row>
    <row r="1816" spans="9:17" x14ac:dyDescent="0.25">
      <c r="I1816" t="s">
        <v>2360</v>
      </c>
      <c r="J1816">
        <v>1.613</v>
      </c>
      <c r="K1816">
        <v>0.9345</v>
      </c>
      <c r="L1816">
        <v>1.9429999999999999E-2</v>
      </c>
      <c r="M1816">
        <v>-0.2014</v>
      </c>
      <c r="N1816">
        <v>1.6060000000000001</v>
      </c>
      <c r="O1816">
        <v>3.4729999999999999</v>
      </c>
      <c r="P1816">
        <v>30001</v>
      </c>
      <c r="Q1816">
        <v>120000</v>
      </c>
    </row>
    <row r="1817" spans="9:17" x14ac:dyDescent="0.25">
      <c r="I1817" t="s">
        <v>2361</v>
      </c>
      <c r="J1817">
        <v>0.26050000000000001</v>
      </c>
      <c r="K1817">
        <v>0.70430000000000004</v>
      </c>
      <c r="L1817">
        <v>1.371E-2</v>
      </c>
      <c r="M1817">
        <v>-1.1339999999999999</v>
      </c>
      <c r="N1817">
        <v>0.26340000000000002</v>
      </c>
      <c r="O1817">
        <v>1.62</v>
      </c>
      <c r="P1817">
        <v>30001</v>
      </c>
      <c r="Q1817">
        <v>120000</v>
      </c>
    </row>
    <row r="1818" spans="9:17" x14ac:dyDescent="0.25">
      <c r="I1818" t="s">
        <v>2362</v>
      </c>
      <c r="J1818">
        <v>-1.3320000000000001</v>
      </c>
      <c r="K1818">
        <v>1.141</v>
      </c>
      <c r="L1818">
        <v>2.9389999999999999E-2</v>
      </c>
      <c r="M1818">
        <v>-3.6160000000000001</v>
      </c>
      <c r="N1818">
        <v>-1.323</v>
      </c>
      <c r="O1818">
        <v>0.91549999999999998</v>
      </c>
      <c r="P1818">
        <v>30001</v>
      </c>
      <c r="Q1818">
        <v>120000</v>
      </c>
    </row>
    <row r="1819" spans="9:17" x14ac:dyDescent="0.25">
      <c r="I1819" t="s">
        <v>2363</v>
      </c>
      <c r="J1819">
        <v>-0.77749999999999997</v>
      </c>
      <c r="K1819">
        <v>0.97899999999999998</v>
      </c>
      <c r="L1819">
        <v>2.5190000000000001E-2</v>
      </c>
      <c r="M1819">
        <v>-2.7429999999999999</v>
      </c>
      <c r="N1819">
        <v>-0.75509999999999999</v>
      </c>
      <c r="O1819">
        <v>1.1000000000000001</v>
      </c>
      <c r="P1819">
        <v>30001</v>
      </c>
      <c r="Q1819">
        <v>120000</v>
      </c>
    </row>
    <row r="1820" spans="9:17" x14ac:dyDescent="0.25">
      <c r="I1820" t="s">
        <v>2364</v>
      </c>
      <c r="J1820">
        <v>-0.73950000000000005</v>
      </c>
      <c r="K1820">
        <v>0.90920000000000001</v>
      </c>
      <c r="L1820">
        <v>2.283E-2</v>
      </c>
      <c r="M1820">
        <v>-2.5739999999999998</v>
      </c>
      <c r="N1820">
        <v>-0.72019999999999995</v>
      </c>
      <c r="O1820">
        <v>0.99709999999999999</v>
      </c>
      <c r="P1820">
        <v>30001</v>
      </c>
      <c r="Q1820">
        <v>120000</v>
      </c>
    </row>
    <row r="1821" spans="9:17" x14ac:dyDescent="0.25">
      <c r="I1821" t="s">
        <v>2365</v>
      </c>
      <c r="J1821">
        <v>-1.0169999999999999</v>
      </c>
      <c r="K1821">
        <v>1.2529999999999999</v>
      </c>
      <c r="L1821">
        <v>3.2390000000000002E-2</v>
      </c>
      <c r="M1821">
        <v>-3.5110000000000001</v>
      </c>
      <c r="N1821">
        <v>-1.0109999999999999</v>
      </c>
      <c r="O1821">
        <v>1.4179999999999999</v>
      </c>
      <c r="P1821">
        <v>30001</v>
      </c>
      <c r="Q1821">
        <v>120000</v>
      </c>
    </row>
    <row r="1822" spans="9:17" x14ac:dyDescent="0.25">
      <c r="I1822" t="s">
        <v>2366</v>
      </c>
      <c r="J1822">
        <v>-2.37</v>
      </c>
      <c r="K1822">
        <v>1.0900000000000001</v>
      </c>
      <c r="L1822">
        <v>2.9489999999999999E-2</v>
      </c>
      <c r="M1822">
        <v>-4.5220000000000002</v>
      </c>
      <c r="N1822">
        <v>-2.3639999999999999</v>
      </c>
      <c r="O1822">
        <v>-0.25369999999999998</v>
      </c>
      <c r="P1822">
        <v>30001</v>
      </c>
      <c r="Q1822">
        <v>120000</v>
      </c>
    </row>
    <row r="1823" spans="9:17" x14ac:dyDescent="0.25">
      <c r="I1823" t="s">
        <v>2367</v>
      </c>
      <c r="J1823">
        <v>0.55479999999999996</v>
      </c>
      <c r="K1823">
        <v>0.60050000000000003</v>
      </c>
      <c r="L1823">
        <v>1.01E-2</v>
      </c>
      <c r="M1823">
        <v>-0.61870000000000003</v>
      </c>
      <c r="N1823">
        <v>0.55310000000000004</v>
      </c>
      <c r="O1823">
        <v>1.722</v>
      </c>
      <c r="P1823">
        <v>30001</v>
      </c>
      <c r="Q1823">
        <v>120000</v>
      </c>
    </row>
    <row r="1824" spans="9:17" x14ac:dyDescent="0.25">
      <c r="I1824" t="s">
        <v>2368</v>
      </c>
      <c r="J1824">
        <v>0.59289999999999998</v>
      </c>
      <c r="K1824">
        <v>0.70450000000000002</v>
      </c>
      <c r="L1824">
        <v>1.3599999999999999E-2</v>
      </c>
      <c r="M1824">
        <v>-0.78990000000000005</v>
      </c>
      <c r="N1824">
        <v>0.59030000000000005</v>
      </c>
      <c r="O1824">
        <v>1.9810000000000001</v>
      </c>
      <c r="P1824">
        <v>30001</v>
      </c>
      <c r="Q1824">
        <v>120000</v>
      </c>
    </row>
    <row r="1825" spans="9:17" x14ac:dyDescent="0.25">
      <c r="I1825" t="s">
        <v>2369</v>
      </c>
      <c r="J1825">
        <v>0.31509999999999999</v>
      </c>
      <c r="K1825">
        <v>0.88680000000000003</v>
      </c>
      <c r="L1825">
        <v>1.7590000000000001E-2</v>
      </c>
      <c r="M1825">
        <v>-1.387</v>
      </c>
      <c r="N1825">
        <v>0.30020000000000002</v>
      </c>
      <c r="O1825">
        <v>2.1059999999999999</v>
      </c>
      <c r="P1825">
        <v>30001</v>
      </c>
      <c r="Q1825">
        <v>120000</v>
      </c>
    </row>
    <row r="1826" spans="9:17" x14ac:dyDescent="0.25">
      <c r="I1826" t="s">
        <v>2370</v>
      </c>
      <c r="J1826">
        <v>-1.0369999999999999</v>
      </c>
      <c r="K1826">
        <v>0.63039999999999996</v>
      </c>
      <c r="L1826">
        <v>1.0290000000000001E-2</v>
      </c>
      <c r="M1826">
        <v>-2.274</v>
      </c>
      <c r="N1826">
        <v>-1.0369999999999999</v>
      </c>
      <c r="O1826">
        <v>0.19040000000000001</v>
      </c>
      <c r="P1826">
        <v>30001</v>
      </c>
      <c r="Q1826">
        <v>120000</v>
      </c>
    </row>
    <row r="1827" spans="9:17" x14ac:dyDescent="0.25">
      <c r="I1827" t="s">
        <v>2371</v>
      </c>
      <c r="J1827">
        <v>3.805E-2</v>
      </c>
      <c r="K1827">
        <v>0.38040000000000002</v>
      </c>
      <c r="L1827">
        <v>5.8389999999999996E-3</v>
      </c>
      <c r="M1827">
        <v>-0.72650000000000003</v>
      </c>
      <c r="N1827">
        <v>2.051E-2</v>
      </c>
      <c r="O1827">
        <v>0.88080000000000003</v>
      </c>
      <c r="P1827">
        <v>30001</v>
      </c>
      <c r="Q1827">
        <v>120000</v>
      </c>
    </row>
    <row r="1828" spans="9:17" x14ac:dyDescent="0.25">
      <c r="I1828" t="s">
        <v>2372</v>
      </c>
      <c r="J1828">
        <v>-0.2397</v>
      </c>
      <c r="K1828">
        <v>0.82889999999999997</v>
      </c>
      <c r="L1828">
        <v>1.7829999999999999E-2</v>
      </c>
      <c r="M1828">
        <v>-1.8520000000000001</v>
      </c>
      <c r="N1828">
        <v>-0.26050000000000001</v>
      </c>
      <c r="O1828">
        <v>1.4450000000000001</v>
      </c>
      <c r="P1828">
        <v>30001</v>
      </c>
      <c r="Q1828">
        <v>120000</v>
      </c>
    </row>
    <row r="1829" spans="9:17" x14ac:dyDescent="0.25">
      <c r="I1829" t="s">
        <v>2373</v>
      </c>
      <c r="J1829">
        <v>-1.5920000000000001</v>
      </c>
      <c r="K1829">
        <v>0.54139999999999999</v>
      </c>
      <c r="L1829">
        <v>1.0630000000000001E-2</v>
      </c>
      <c r="M1829">
        <v>-2.6509999999999998</v>
      </c>
      <c r="N1829">
        <v>-1.593</v>
      </c>
      <c r="O1829">
        <v>-0.51249999999999996</v>
      </c>
      <c r="P1829">
        <v>30001</v>
      </c>
      <c r="Q1829">
        <v>120000</v>
      </c>
    </row>
    <row r="1830" spans="9:17" x14ac:dyDescent="0.25">
      <c r="I1830" t="s">
        <v>2374</v>
      </c>
      <c r="J1830">
        <v>-0.2777</v>
      </c>
      <c r="K1830">
        <v>0.90690000000000004</v>
      </c>
      <c r="L1830">
        <v>1.9990000000000001E-2</v>
      </c>
      <c r="M1830">
        <v>-2.0489999999999999</v>
      </c>
      <c r="N1830">
        <v>-0.29089999999999999</v>
      </c>
      <c r="O1830">
        <v>1.536</v>
      </c>
      <c r="P1830">
        <v>30001</v>
      </c>
      <c r="Q1830">
        <v>120000</v>
      </c>
    </row>
    <row r="1831" spans="9:17" x14ac:dyDescent="0.25">
      <c r="I1831" t="s">
        <v>2375</v>
      </c>
      <c r="J1831">
        <v>-1.63</v>
      </c>
      <c r="K1831">
        <v>0.6512</v>
      </c>
      <c r="L1831">
        <v>1.406E-2</v>
      </c>
      <c r="M1831">
        <v>-2.9129999999999998</v>
      </c>
      <c r="N1831">
        <v>-1.631</v>
      </c>
      <c r="O1831">
        <v>-0.33550000000000002</v>
      </c>
      <c r="P1831">
        <v>30001</v>
      </c>
      <c r="Q1831">
        <v>120000</v>
      </c>
    </row>
    <row r="1832" spans="9:17" x14ac:dyDescent="0.25">
      <c r="I1832" t="s">
        <v>2376</v>
      </c>
      <c r="J1832">
        <v>-1.353</v>
      </c>
      <c r="K1832">
        <v>0.81299999999999994</v>
      </c>
      <c r="L1832">
        <v>1.686E-2</v>
      </c>
      <c r="M1832">
        <v>-2.984</v>
      </c>
      <c r="N1832">
        <v>-1.347</v>
      </c>
      <c r="O1832">
        <v>0.2054</v>
      </c>
      <c r="P1832">
        <v>30001</v>
      </c>
      <c r="Q1832">
        <v>120000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80" zoomScaleNormal="80" workbookViewId="0">
      <selection activeCell="G36" sqref="G36"/>
    </sheetView>
  </sheetViews>
  <sheetFormatPr defaultColWidth="9.140625" defaultRowHeight="15" x14ac:dyDescent="0.25"/>
  <cols>
    <col min="1" max="1" width="9.140625" style="7"/>
    <col min="2" max="2" width="56.28515625" style="7" bestFit="1" customWidth="1"/>
    <col min="3" max="3" width="22.28515625" style="7" bestFit="1" customWidth="1"/>
    <col min="4" max="4" width="8.7109375" style="7" bestFit="1" customWidth="1"/>
    <col min="5" max="6" width="9.140625" style="7"/>
    <col min="7" max="7" width="64.7109375" style="7" bestFit="1" customWidth="1"/>
    <col min="8" max="8" width="22.28515625" style="7" bestFit="1" customWidth="1"/>
    <col min="9" max="9" width="8.7109375" style="7" bestFit="1" customWidth="1"/>
    <col min="10" max="16384" width="9.140625" style="7"/>
  </cols>
  <sheetData>
    <row r="1" spans="1:9" x14ac:dyDescent="0.25">
      <c r="B1" s="13" t="s">
        <v>1</v>
      </c>
      <c r="C1" s="13" t="s">
        <v>14</v>
      </c>
      <c r="D1" s="13" t="s">
        <v>15</v>
      </c>
      <c r="G1" s="13" t="s">
        <v>3</v>
      </c>
      <c r="H1" s="13" t="s">
        <v>14</v>
      </c>
      <c r="I1" s="13" t="s">
        <v>15</v>
      </c>
    </row>
    <row r="2" spans="1:9" x14ac:dyDescent="0.25">
      <c r="A2" s="7">
        <v>38</v>
      </c>
      <c r="B2" s="6" t="str">
        <f>VLOOKUP(A2,'WinBUGS output'!B:C,2,FALSE)</f>
        <v>Supportive psychotherapy + any SSRI</v>
      </c>
      <c r="C2" s="6">
        <f>VLOOKUP(A2,'WinBUGS output'!AC:AJ,7,FALSE)</f>
        <v>1</v>
      </c>
      <c r="D2" s="6" t="str">
        <f>"("&amp;VLOOKUP(A2,'WinBUGS output'!AC:AJ,6,FALSE)&amp;", "&amp;VLOOKUP(A2,'WinBUGS output'!AC:AJ,8,FALSE)&amp;")"</f>
        <v>(1, 18)</v>
      </c>
      <c r="F2" s="7">
        <v>21</v>
      </c>
      <c r="G2" s="4" t="str">
        <f>VLOOKUP(F2,'WinBUGS output'!E:F,2,FALSE)</f>
        <v>Combined (Counselling + AD)</v>
      </c>
      <c r="H2" s="6">
        <f>VLOOKUP(F2,'WinBUGS output'!AN:AU,7,FALSE)</f>
        <v>1</v>
      </c>
      <c r="I2" s="6" t="str">
        <f>"("&amp;VLOOKUP(F2,'WinBUGS output'!AN:AU,6,FALSE)&amp;", "&amp;VLOOKUP(F2,'WinBUGS output'!AN:AU,8,FALSE)&amp;")"</f>
        <v>(1, 11)</v>
      </c>
    </row>
    <row r="3" spans="1:9" x14ac:dyDescent="0.25">
      <c r="A3" s="7">
        <v>41</v>
      </c>
      <c r="B3" s="6" t="str">
        <f>VLOOKUP(A3,'WinBUGS output'!B:C,2,FALSE)</f>
        <v>Short-term psychodynamic psychotherapy individual + any SSRI</v>
      </c>
      <c r="C3" s="6">
        <f>VLOOKUP(A3,'WinBUGS output'!AC:AJ,7,FALSE)</f>
        <v>4</v>
      </c>
      <c r="D3" s="6" t="str">
        <f>"("&amp;VLOOKUP(A3,'WinBUGS output'!AC:AJ,6,FALSE)&amp;", "&amp;VLOOKUP(A3,'WinBUGS output'!AC:AJ,8,FALSE)&amp;")"</f>
        <v>(1, 13)</v>
      </c>
      <c r="F3" s="7">
        <v>19</v>
      </c>
      <c r="G3" s="4" t="str">
        <f>VLOOKUP(F3,'WinBUGS output'!E:F,2,FALSE)</f>
        <v>Combined (Behavioural, cognitive, or CBT groups + AD)</v>
      </c>
      <c r="H3" s="6">
        <f>VLOOKUP(F3,'WinBUGS output'!AN:AU,7,FALSE)</f>
        <v>3</v>
      </c>
      <c r="I3" s="6" t="str">
        <f>"("&amp;VLOOKUP(F3,'WinBUGS output'!AN:AU,6,FALSE)&amp;", "&amp;VLOOKUP(F3,'WinBUGS output'!AN:AU,8,FALSE)&amp;")"</f>
        <v>(1, 13)</v>
      </c>
    </row>
    <row r="4" spans="1:9" x14ac:dyDescent="0.25">
      <c r="A4" s="7">
        <v>36</v>
      </c>
      <c r="B4" s="6" t="str">
        <f>VLOOKUP(A4,'WinBUGS output'!B:C,2,FALSE)</f>
        <v>CBT group (under 15 sessions) + imipramine</v>
      </c>
      <c r="C4" s="6">
        <f>VLOOKUP(A4,'WinBUGS output'!AC:AJ,7,FALSE)</f>
        <v>4</v>
      </c>
      <c r="D4" s="6" t="str">
        <f>"("&amp;VLOOKUP(A4,'WinBUGS output'!AC:AJ,6,FALSE)&amp;", "&amp;VLOOKUP(A4,'WinBUGS output'!AC:AJ,8,FALSE)&amp;")"</f>
        <v>(1, 21)</v>
      </c>
      <c r="F4" s="7">
        <v>23</v>
      </c>
      <c r="G4" s="4" t="str">
        <f>VLOOKUP(F4,'WinBUGS output'!E:F,2,FALSE)</f>
        <v>Combined (Short-term psychodynamic psychotherapies + AD)</v>
      </c>
      <c r="H4" s="6">
        <f>VLOOKUP(F4,'WinBUGS output'!AN:AU,7,FALSE)</f>
        <v>3</v>
      </c>
      <c r="I4" s="6" t="str">
        <f>"("&amp;VLOOKUP(F4,'WinBUGS output'!AN:AU,6,FALSE)&amp;", "&amp;VLOOKUP(F4,'WinBUGS output'!AN:AU,8,FALSE)&amp;")"</f>
        <v>(1, 7)</v>
      </c>
    </row>
    <row r="5" spans="1:9" x14ac:dyDescent="0.25">
      <c r="A5" s="7">
        <v>40</v>
      </c>
      <c r="B5" s="6" t="str">
        <f>VLOOKUP(A5,'WinBUGS output'!B:C,2,FALSE)</f>
        <v>Short-term psychodynamic psychotherapy individual + Any AD</v>
      </c>
      <c r="C5" s="6">
        <f>VLOOKUP(A5,'WinBUGS output'!AC:AJ,7,FALSE)</f>
        <v>4</v>
      </c>
      <c r="D5" s="6" t="str">
        <f>"("&amp;VLOOKUP(A5,'WinBUGS output'!AC:AJ,6,FALSE)&amp;", "&amp;VLOOKUP(A5,'WinBUGS output'!AC:AJ,8,FALSE)&amp;")"</f>
        <v>(1, 9)</v>
      </c>
      <c r="F5" s="7">
        <v>18</v>
      </c>
      <c r="G5" s="4" t="str">
        <f>VLOOKUP(F5,'WinBUGS output'!E:F,2,FALSE)</f>
        <v>Combined (Cognitive and cognitive behavioural therapies individual + AD)</v>
      </c>
      <c r="H5" s="6">
        <f>VLOOKUP(F5,'WinBUGS output'!AN:AU,7,FALSE)</f>
        <v>4</v>
      </c>
      <c r="I5" s="6" t="str">
        <f>"("&amp;VLOOKUP(F5,'WinBUGS output'!AN:AU,6,FALSE)&amp;", "&amp;VLOOKUP(F5,'WinBUGS output'!AN:AU,8,FALSE)&amp;")"</f>
        <v>(1, 13)</v>
      </c>
    </row>
    <row r="6" spans="1:9" x14ac:dyDescent="0.25">
      <c r="A6" s="7">
        <v>35</v>
      </c>
      <c r="B6" s="6" t="str">
        <f>VLOOKUP(A6,'WinBUGS output'!B:C,2,FALSE)</f>
        <v>CBT individual (over 15 sessions) + imipramine</v>
      </c>
      <c r="C6" s="6">
        <f>VLOOKUP(A6,'WinBUGS output'!AC:AJ,7,FALSE)</f>
        <v>5</v>
      </c>
      <c r="D6" s="6" t="str">
        <f>"("&amp;VLOOKUP(A6,'WinBUGS output'!AC:AJ,6,FALSE)&amp;", "&amp;VLOOKUP(A6,'WinBUGS output'!AC:AJ,8,FALSE)&amp;")"</f>
        <v>(1, 22)</v>
      </c>
      <c r="F6" s="7">
        <v>22</v>
      </c>
      <c r="G6" s="4" t="str">
        <f>VLOOKUP(F6,'WinBUGS output'!E:F,2,FALSE)</f>
        <v>Combined (IPT + AD)</v>
      </c>
      <c r="H6" s="6">
        <f>VLOOKUP(F6,'WinBUGS output'!AN:AU,7,FALSE)</f>
        <v>5</v>
      </c>
      <c r="I6" s="6" t="str">
        <f>"("&amp;VLOOKUP(F6,'WinBUGS output'!AN:AU,6,FALSE)&amp;", "&amp;VLOOKUP(F6,'WinBUGS output'!AN:AU,8,FALSE)&amp;")"</f>
        <v>(1, 16)</v>
      </c>
    </row>
    <row r="7" spans="1:9" x14ac:dyDescent="0.25">
      <c r="A7" s="7">
        <v>34</v>
      </c>
      <c r="B7" s="6" t="str">
        <f>VLOOKUP(A7,'WinBUGS output'!B:C,2,FALSE)</f>
        <v>CBT individual (over 15 sessions) + any TCA</v>
      </c>
      <c r="C7" s="6">
        <f>VLOOKUP(A7,'WinBUGS output'!AC:AJ,7,FALSE)</f>
        <v>6</v>
      </c>
      <c r="D7" s="6" t="str">
        <f>"("&amp;VLOOKUP(A7,'WinBUGS output'!AC:AJ,6,FALSE)&amp;", "&amp;VLOOKUP(A7,'WinBUGS output'!AC:AJ,8,FALSE)&amp;")"</f>
        <v>(1, 24)</v>
      </c>
      <c r="F7" s="7">
        <v>17</v>
      </c>
      <c r="G7" s="4" t="str">
        <f>VLOOKUP(F7,'WinBUGS output'!E:F,2,FALSE)</f>
        <v>Behavioural, cognitive, or CBT groups</v>
      </c>
      <c r="H7" s="6">
        <f>VLOOKUP(F7,'WinBUGS output'!AN:AU,7,FALSE)</f>
        <v>6</v>
      </c>
      <c r="I7" s="6" t="str">
        <f>"("&amp;VLOOKUP(F7,'WinBUGS output'!AN:AU,6,FALSE)&amp;", "&amp;VLOOKUP(F7,'WinBUGS output'!AN:AU,8,FALSE)&amp;")"</f>
        <v>(2, 13)</v>
      </c>
    </row>
    <row r="8" spans="1:9" x14ac:dyDescent="0.25">
      <c r="A8" s="7">
        <v>39</v>
      </c>
      <c r="B8" s="6" t="str">
        <f>VLOOKUP(A8,'WinBUGS output'!B:C,2,FALSE)</f>
        <v>Interpersonal psychotherapy (IPT) + any AD</v>
      </c>
      <c r="C8" s="6">
        <f>VLOOKUP(A8,'WinBUGS output'!AC:AJ,7,FALSE)</f>
        <v>8</v>
      </c>
      <c r="D8" s="6" t="str">
        <f>"("&amp;VLOOKUP(A8,'WinBUGS output'!AC:AJ,6,FALSE)&amp;", "&amp;VLOOKUP(A8,'WinBUGS output'!AC:AJ,8,FALSE)&amp;")"</f>
        <v>(2, 27)</v>
      </c>
      <c r="F8" s="7">
        <v>15</v>
      </c>
      <c r="G8" s="4" t="str">
        <f>VLOOKUP(F8,'WinBUGS output'!E:F,2,FALSE)</f>
        <v>Behavioural therapies (individual)</v>
      </c>
      <c r="H8" s="6">
        <f>VLOOKUP(F8,'WinBUGS output'!AN:AU,7,FALSE)</f>
        <v>6</v>
      </c>
      <c r="I8" s="6" t="str">
        <f>"("&amp;VLOOKUP(F8,'WinBUGS output'!AN:AU,6,FALSE)&amp;", "&amp;VLOOKUP(F8,'WinBUGS output'!AN:AU,8,FALSE)&amp;")"</f>
        <v>(2, 16)</v>
      </c>
    </row>
    <row r="9" spans="1:9" x14ac:dyDescent="0.25">
      <c r="A9" s="7">
        <v>27</v>
      </c>
      <c r="B9" s="6" t="str">
        <f>VLOOKUP(A9,'WinBUGS output'!B:C,2,FALSE)</f>
        <v>Behavioural activation (BA)</v>
      </c>
      <c r="C9" s="6">
        <f>VLOOKUP(A9,'WinBUGS output'!AC:AJ,7,FALSE)</f>
        <v>9</v>
      </c>
      <c r="D9" s="6" t="str">
        <f>"("&amp;VLOOKUP(A9,'WinBUGS output'!AC:AJ,6,FALSE)&amp;", "&amp;VLOOKUP(A9,'WinBUGS output'!AC:AJ,8,FALSE)&amp;")"</f>
        <v>(3, 21)</v>
      </c>
      <c r="F9" s="7">
        <v>12</v>
      </c>
      <c r="G9" s="4" t="str">
        <f>VLOOKUP(F9,'WinBUGS output'!E:F,2,FALSE)</f>
        <v>Interpersonal psychotherapy (IPT)</v>
      </c>
      <c r="H9" s="6">
        <f>VLOOKUP(F9,'WinBUGS output'!AN:AU,7,FALSE)</f>
        <v>10</v>
      </c>
      <c r="I9" s="6" t="str">
        <f>"("&amp;VLOOKUP(F9,'WinBUGS output'!AN:AU,6,FALSE)&amp;", "&amp;VLOOKUP(F9,'WinBUGS output'!AN:AU,8,FALSE)&amp;")"</f>
        <v>(4, 19)</v>
      </c>
    </row>
    <row r="10" spans="1:9" x14ac:dyDescent="0.25">
      <c r="A10" s="7">
        <v>33</v>
      </c>
      <c r="B10" s="6" t="str">
        <f>VLOOKUP(A10,'WinBUGS output'!B:C,2,FALSE)</f>
        <v>CBT group (under 15 sessions)</v>
      </c>
      <c r="C10" s="6">
        <f>VLOOKUP(A10,'WinBUGS output'!AC:AJ,7,FALSE)</f>
        <v>9</v>
      </c>
      <c r="D10" s="6" t="str">
        <f>"("&amp;VLOOKUP(A10,'WinBUGS output'!AC:AJ,6,FALSE)&amp;", "&amp;VLOOKUP(A10,'WinBUGS output'!AC:AJ,8,FALSE)&amp;")"</f>
        <v>(3, 25)</v>
      </c>
      <c r="F10" s="7">
        <v>16</v>
      </c>
      <c r="G10" s="4" t="str">
        <f>VLOOKUP(F10,'WinBUGS output'!E:F,2,FALSE)</f>
        <v>Cognitive and cognitive behavioural therapies (individual)</v>
      </c>
      <c r="H10" s="6">
        <f>VLOOKUP(F10,'WinBUGS output'!AN:AU,7,FALSE)</f>
        <v>10</v>
      </c>
      <c r="I10" s="6" t="str">
        <f>"("&amp;VLOOKUP(F10,'WinBUGS output'!AN:AU,6,FALSE)&amp;", "&amp;VLOOKUP(F10,'WinBUGS output'!AN:AU,8,FALSE)&amp;")"</f>
        <v>(6, 16)</v>
      </c>
    </row>
    <row r="11" spans="1:9" x14ac:dyDescent="0.25">
      <c r="A11" s="7">
        <v>28</v>
      </c>
      <c r="B11" s="6" t="str">
        <f>VLOOKUP(A11,'WinBUGS output'!B:C,2,FALSE)</f>
        <v>Behavioural therapy (Lewinsohn 1976)</v>
      </c>
      <c r="C11" s="6">
        <f>VLOOKUP(A11,'WinBUGS output'!AC:AJ,7,FALSE)</f>
        <v>10</v>
      </c>
      <c r="D11" s="6" t="str">
        <f>"("&amp;VLOOKUP(A11,'WinBUGS output'!AC:AJ,6,FALSE)&amp;", "&amp;VLOOKUP(A11,'WinBUGS output'!AC:AJ,8,FALSE)&amp;")"</f>
        <v>(2, 35)</v>
      </c>
      <c r="F11" s="7">
        <v>11</v>
      </c>
      <c r="G11" s="4" t="str">
        <f>VLOOKUP(F11,'WinBUGS output'!E:F,2,FALSE)</f>
        <v>Psychoeducational interventions</v>
      </c>
      <c r="H11" s="6">
        <f>VLOOKUP(F11,'WinBUGS output'!AN:AU,7,FALSE)</f>
        <v>11</v>
      </c>
      <c r="I11" s="6" t="str">
        <f>"("&amp;VLOOKUP(F11,'WinBUGS output'!AN:AU,6,FALSE)&amp;", "&amp;VLOOKUP(F11,'WinBUGS output'!AN:AU,8,FALSE)&amp;")"</f>
        <v>(3, 21)</v>
      </c>
    </row>
    <row r="12" spans="1:9" x14ac:dyDescent="0.25">
      <c r="A12" s="7">
        <v>19</v>
      </c>
      <c r="B12" s="6" t="str">
        <f>VLOOKUP(A12,'WinBUGS output'!B:C,2,FALSE)</f>
        <v>Computerised-CBT (CCBT)</v>
      </c>
      <c r="C12" s="6">
        <f>VLOOKUP(A12,'WinBUGS output'!AC:AJ,7,FALSE)</f>
        <v>13</v>
      </c>
      <c r="D12" s="6" t="str">
        <f>"("&amp;VLOOKUP(A12,'WinBUGS output'!AC:AJ,6,FALSE)&amp;", "&amp;VLOOKUP(A12,'WinBUGS output'!AC:AJ,8,FALSE)&amp;")"</f>
        <v>(4, 34)</v>
      </c>
      <c r="F12" s="7">
        <v>7</v>
      </c>
      <c r="G12" s="4" t="str">
        <f>VLOOKUP(F12,'WinBUGS output'!E:F,2,FALSE)</f>
        <v>SSRI</v>
      </c>
      <c r="H12" s="6">
        <f>VLOOKUP(F12,'WinBUGS output'!AN:AU,7,FALSE)</f>
        <v>11</v>
      </c>
      <c r="I12" s="6" t="str">
        <f>"("&amp;VLOOKUP(F12,'WinBUGS output'!AN:AU,6,FALSE)&amp;", "&amp;VLOOKUP(F12,'WinBUGS output'!AN:AU,8,FALSE)&amp;")"</f>
        <v>(7, 16)</v>
      </c>
    </row>
    <row r="13" spans="1:9" x14ac:dyDescent="0.25">
      <c r="A13" s="7">
        <v>23</v>
      </c>
      <c r="B13" s="6" t="str">
        <f>VLOOKUP(A13,'WinBUGS output'!B:C,2,FALSE)</f>
        <v>Interpersonal counselling</v>
      </c>
      <c r="C13" s="6">
        <f>VLOOKUP(A13,'WinBUGS output'!AC:AJ,7,FALSE)</f>
        <v>13</v>
      </c>
      <c r="D13" s="6" t="str">
        <f>"("&amp;VLOOKUP(A13,'WinBUGS output'!AC:AJ,6,FALSE)&amp;", "&amp;VLOOKUP(A13,'WinBUGS output'!AC:AJ,8,FALSE)&amp;")"</f>
        <v>(6, 28)</v>
      </c>
      <c r="F13" s="7">
        <v>13</v>
      </c>
      <c r="G13" s="4" t="str">
        <f>VLOOKUP(F13,'WinBUGS output'!E:F,2,FALSE)</f>
        <v>Counselling</v>
      </c>
      <c r="H13" s="6">
        <f>VLOOKUP(F13,'WinBUGS output'!AN:AU,7,FALSE)</f>
        <v>12</v>
      </c>
      <c r="I13" s="6" t="str">
        <f>"("&amp;VLOOKUP(F13,'WinBUGS output'!AN:AU,6,FALSE)&amp;", "&amp;VLOOKUP(F13,'WinBUGS output'!AN:AU,8,FALSE)&amp;")"</f>
        <v>(5, 20)</v>
      </c>
    </row>
    <row r="14" spans="1:9" x14ac:dyDescent="0.25">
      <c r="A14" s="7">
        <v>32</v>
      </c>
      <c r="B14" s="6" t="str">
        <f>VLOOKUP(A14,'WinBUGS output'!B:C,2,FALSE)</f>
        <v>Third-wave cognitive therapy individual</v>
      </c>
      <c r="C14" s="6">
        <f>VLOOKUP(A14,'WinBUGS output'!AC:AJ,7,FALSE)</f>
        <v>15</v>
      </c>
      <c r="D14" s="6" t="str">
        <f>"("&amp;VLOOKUP(A14,'WinBUGS output'!AC:AJ,6,FALSE)&amp;", "&amp;VLOOKUP(A14,'WinBUGS output'!AC:AJ,8,FALSE)&amp;")"</f>
        <v>(6, 28)</v>
      </c>
      <c r="F14" s="7">
        <v>6</v>
      </c>
      <c r="G14" s="4" t="str">
        <f>VLOOKUP(F14,'WinBUGS output'!E:F,2,FALSE)</f>
        <v>TCA</v>
      </c>
      <c r="H14" s="6">
        <f>VLOOKUP(F14,'WinBUGS output'!AN:AU,7,FALSE)</f>
        <v>12</v>
      </c>
      <c r="I14" s="6" t="str">
        <f>"("&amp;VLOOKUP(F14,'WinBUGS output'!AN:AU,6,FALSE)&amp;", "&amp;VLOOKUP(F14,'WinBUGS output'!AN:AU,8,FALSE)&amp;")"</f>
        <v>(7, 19)</v>
      </c>
    </row>
    <row r="15" spans="1:9" x14ac:dyDescent="0.25">
      <c r="A15" s="7">
        <v>21</v>
      </c>
      <c r="B15" s="6" t="str">
        <f>VLOOKUP(A15,'WinBUGS output'!B:C,2,FALSE)</f>
        <v>Interpersonal psychotherapy (IPT)</v>
      </c>
      <c r="C15" s="6">
        <f>VLOOKUP(A15,'WinBUGS output'!AC:AJ,7,FALSE)</f>
        <v>16</v>
      </c>
      <c r="D15" s="6" t="str">
        <f>"("&amp;VLOOKUP(A15,'WinBUGS output'!AC:AJ,6,FALSE)&amp;", "&amp;VLOOKUP(A15,'WinBUGS output'!AC:AJ,8,FALSE)&amp;")"</f>
        <v>(8, 29)</v>
      </c>
      <c r="F15" s="7">
        <v>5</v>
      </c>
      <c r="G15" s="4" t="str">
        <f>VLOOKUP(F15,'WinBUGS output'!E:F,2,FALSE)</f>
        <v>Exercise</v>
      </c>
      <c r="H15" s="6">
        <f>VLOOKUP(F15,'WinBUGS output'!AN:AU,7,FALSE)</f>
        <v>15</v>
      </c>
      <c r="I15" s="6" t="str">
        <f>"("&amp;VLOOKUP(F15,'WinBUGS output'!AN:AU,6,FALSE)&amp;", "&amp;VLOOKUP(F15,'WinBUGS output'!AN:AU,8,FALSE)&amp;")"</f>
        <v>(6, 22)</v>
      </c>
    </row>
    <row r="16" spans="1:9" x14ac:dyDescent="0.25">
      <c r="A16" s="7">
        <v>30</v>
      </c>
      <c r="B16" s="6" t="str">
        <f>VLOOKUP(A16,'WinBUGS output'!B:C,2,FALSE)</f>
        <v>CBT individual (over 15 sessions)</v>
      </c>
      <c r="C16" s="6">
        <f>VLOOKUP(A16,'WinBUGS output'!AC:AJ,7,FALSE)</f>
        <v>16</v>
      </c>
      <c r="D16" s="6" t="str">
        <f>"("&amp;VLOOKUP(A16,'WinBUGS output'!AC:AJ,6,FALSE)&amp;", "&amp;VLOOKUP(A16,'WinBUGS output'!AC:AJ,8,FALSE)&amp;")"</f>
        <v>(9, 27)</v>
      </c>
      <c r="F16" s="7">
        <v>24</v>
      </c>
      <c r="G16" s="4" t="str">
        <f>VLOOKUP(F16,'WinBUGS output'!E:F,2,FALSE)</f>
        <v>Combined (Exercise + AD/CBT)</v>
      </c>
      <c r="H16" s="6">
        <f>VLOOKUP(F16,'WinBUGS output'!AN:AU,7,FALSE)</f>
        <v>15</v>
      </c>
      <c r="I16" s="6" t="str">
        <f>"("&amp;VLOOKUP(F16,'WinBUGS output'!AN:AU,6,FALSE)&amp;", "&amp;VLOOKUP(F16,'WinBUGS output'!AN:AU,8,FALSE)&amp;")"</f>
        <v>(6, 22)</v>
      </c>
    </row>
    <row r="17" spans="1:9" x14ac:dyDescent="0.25">
      <c r="A17" s="7">
        <v>22</v>
      </c>
      <c r="B17" s="6" t="str">
        <f>VLOOKUP(A17,'WinBUGS output'!B:C,2,FALSE)</f>
        <v>Emotion-focused therapy (EFT)</v>
      </c>
      <c r="C17" s="6">
        <f>VLOOKUP(A17,'WinBUGS output'!AC:AJ,7,FALSE)</f>
        <v>17</v>
      </c>
      <c r="D17" s="6" t="str">
        <f>"("&amp;VLOOKUP(A17,'WinBUGS output'!AC:AJ,6,FALSE)&amp;", "&amp;VLOOKUP(A17,'WinBUGS output'!AC:AJ,8,FALSE)&amp;")"</f>
        <v>(4, 37)</v>
      </c>
      <c r="F17" s="7">
        <v>10</v>
      </c>
      <c r="G17" s="4" t="str">
        <f>VLOOKUP(F17,'WinBUGS output'!E:F,2,FALSE)</f>
        <v>Self-help</v>
      </c>
      <c r="H17" s="6">
        <f>VLOOKUP(F17,'WinBUGS output'!AN:AU,7,FALSE)</f>
        <v>15</v>
      </c>
      <c r="I17" s="6" t="str">
        <f>"("&amp;VLOOKUP(F17,'WinBUGS output'!AN:AU,6,FALSE)&amp;", "&amp;VLOOKUP(F17,'WinBUGS output'!AN:AU,8,FALSE)&amp;")"</f>
        <v>(7, 22)</v>
      </c>
    </row>
    <row r="18" spans="1:9" x14ac:dyDescent="0.25">
      <c r="A18" s="7">
        <v>10</v>
      </c>
      <c r="B18" s="6" t="str">
        <f>VLOOKUP(A18,'WinBUGS output'!B:C,2,FALSE)</f>
        <v>Fluoxetine</v>
      </c>
      <c r="C18" s="6">
        <f>VLOOKUP(A18,'WinBUGS output'!AC:AJ,7,FALSE)</f>
        <v>17</v>
      </c>
      <c r="D18" s="6" t="str">
        <f>"("&amp;VLOOKUP(A18,'WinBUGS output'!AC:AJ,6,FALSE)&amp;", "&amp;VLOOKUP(A18,'WinBUGS output'!AC:AJ,8,FALSE)&amp;")"</f>
        <v>(9, 27)</v>
      </c>
      <c r="F18" s="7">
        <v>9</v>
      </c>
      <c r="G18" s="4" t="str">
        <f>VLOOKUP(F18,'WinBUGS output'!E:F,2,FALSE)</f>
        <v>Self-help with support</v>
      </c>
      <c r="H18" s="6">
        <f>VLOOKUP(F18,'WinBUGS output'!AN:AU,7,FALSE)</f>
        <v>17</v>
      </c>
      <c r="I18" s="6" t="str">
        <f>"("&amp;VLOOKUP(F18,'WinBUGS output'!AN:AU,6,FALSE)&amp;", "&amp;VLOOKUP(F18,'WinBUGS output'!AN:AU,8,FALSE)&amp;")"</f>
        <v>(8, 22)</v>
      </c>
    </row>
    <row r="19" spans="1:9" x14ac:dyDescent="0.25">
      <c r="A19" s="7">
        <v>9</v>
      </c>
      <c r="B19" s="6" t="str">
        <f>VLOOKUP(A19,'WinBUGS output'!B:C,2,FALSE)</f>
        <v>Escitalopram</v>
      </c>
      <c r="C19" s="6">
        <f>VLOOKUP(A19,'WinBUGS output'!AC:AJ,7,FALSE)</f>
        <v>18</v>
      </c>
      <c r="D19" s="6" t="str">
        <f>"("&amp;VLOOKUP(A19,'WinBUGS output'!AC:AJ,6,FALSE)&amp;", "&amp;VLOOKUP(A19,'WinBUGS output'!AC:AJ,8,FALSE)&amp;")"</f>
        <v>(10, 28)</v>
      </c>
      <c r="F19" s="7">
        <v>1</v>
      </c>
      <c r="G19" s="4" t="str">
        <f>VLOOKUP(F19,'WinBUGS output'!E:F,2,FALSE)</f>
        <v>Pill placebo</v>
      </c>
      <c r="H19" s="6">
        <f>VLOOKUP(F19,'WinBUGS output'!AN:AU,7,FALSE)</f>
        <v>18</v>
      </c>
      <c r="I19" s="6" t="str">
        <f>"("&amp;VLOOKUP(F19,'WinBUGS output'!AN:AU,6,FALSE)&amp;", "&amp;VLOOKUP(F19,'WinBUGS output'!AN:AU,8,FALSE)&amp;")"</f>
        <v>(14, 22)</v>
      </c>
    </row>
    <row r="20" spans="1:9" x14ac:dyDescent="0.25">
      <c r="A20" s="7">
        <v>8</v>
      </c>
      <c r="B20" s="6" t="str">
        <f>VLOOKUP(A20,'WinBUGS output'!B:C,2,FALSE)</f>
        <v>Citalopram</v>
      </c>
      <c r="C20" s="6">
        <f>VLOOKUP(A20,'WinBUGS output'!AC:AJ,7,FALSE)</f>
        <v>21</v>
      </c>
      <c r="D20" s="6" t="str">
        <f>"("&amp;VLOOKUP(A20,'WinBUGS output'!AC:AJ,6,FALSE)&amp;", "&amp;VLOOKUP(A20,'WinBUGS output'!AC:AJ,8,FALSE)&amp;")"</f>
        <v>(10, 33)</v>
      </c>
      <c r="F20" s="7">
        <v>20</v>
      </c>
      <c r="G20" s="4" t="str">
        <f>VLOOKUP(F20,'WinBUGS output'!E:F,2,FALSE)</f>
        <v>Combined (Problem solving + AD)</v>
      </c>
      <c r="H20" s="6">
        <f>VLOOKUP(F20,'WinBUGS output'!AN:AU,7,FALSE)</f>
        <v>18</v>
      </c>
      <c r="I20" s="6" t="str">
        <f>"("&amp;VLOOKUP(F20,'WinBUGS output'!AN:AU,6,FALSE)&amp;", "&amp;VLOOKUP(F20,'WinBUGS output'!AN:AU,8,FALSE)&amp;")"</f>
        <v>(5, 23)</v>
      </c>
    </row>
    <row r="21" spans="1:9" x14ac:dyDescent="0.25">
      <c r="A21" s="7">
        <v>11</v>
      </c>
      <c r="B21" s="6" t="str">
        <f>VLOOKUP(A21,'WinBUGS output'!B:C,2,FALSE)</f>
        <v>Sertraline</v>
      </c>
      <c r="C21" s="6">
        <f>VLOOKUP(A21,'WinBUGS output'!AC:AJ,7,FALSE)</f>
        <v>21</v>
      </c>
      <c r="D21" s="6" t="str">
        <f>"("&amp;VLOOKUP(A21,'WinBUGS output'!AC:AJ,6,FALSE)&amp;", "&amp;VLOOKUP(A21,'WinBUGS output'!AC:AJ,8,FALSE)&amp;")"</f>
        <v>(11, 30)</v>
      </c>
      <c r="F21" s="7">
        <v>14</v>
      </c>
      <c r="G21" s="4" t="str">
        <f>VLOOKUP(F21,'WinBUGS output'!E:F,2,FALSE)</f>
        <v>Problem solving</v>
      </c>
      <c r="H21" s="6">
        <f>VLOOKUP(F21,'WinBUGS output'!AN:AU,7,FALSE)</f>
        <v>19</v>
      </c>
      <c r="I21" s="6" t="str">
        <f>"("&amp;VLOOKUP(F21,'WinBUGS output'!AN:AU,6,FALSE)&amp;", "&amp;VLOOKUP(F21,'WinBUGS output'!AN:AU,8,FALSE)&amp;")"</f>
        <v>(10, 22)</v>
      </c>
    </row>
    <row r="22" spans="1:9" x14ac:dyDescent="0.25">
      <c r="A22" s="7">
        <v>31</v>
      </c>
      <c r="B22" s="6" t="str">
        <f>VLOOKUP(A22,'WinBUGS output'!B:C,2,FALSE)</f>
        <v>Rational emotive behaviour therapy (REBT) individual</v>
      </c>
      <c r="C22" s="6">
        <f>VLOOKUP(A22,'WinBUGS output'!AC:AJ,7,FALSE)</f>
        <v>21</v>
      </c>
      <c r="D22" s="6" t="str">
        <f>"("&amp;VLOOKUP(A22,'WinBUGS output'!AC:AJ,6,FALSE)&amp;", "&amp;VLOOKUP(A22,'WinBUGS output'!AC:AJ,8,FALSE)&amp;")"</f>
        <v>(9, 34)</v>
      </c>
      <c r="F22" s="7">
        <v>4</v>
      </c>
      <c r="G22" s="4" t="str">
        <f>VLOOKUP(F22,'WinBUGS output'!E:F,2,FALSE)</f>
        <v>TAU</v>
      </c>
      <c r="H22" s="6">
        <f>VLOOKUP(F22,'WinBUGS output'!AN:AU,7,FALSE)</f>
        <v>19</v>
      </c>
      <c r="I22" s="6" t="str">
        <f>"("&amp;VLOOKUP(F22,'WinBUGS output'!AN:AU,6,FALSE)&amp;", "&amp;VLOOKUP(F22,'WinBUGS output'!AN:AU,8,FALSE)&amp;")"</f>
        <v>(12, 22)</v>
      </c>
    </row>
    <row r="23" spans="1:9" x14ac:dyDescent="0.25">
      <c r="A23" s="7">
        <v>29</v>
      </c>
      <c r="B23" s="6" t="str">
        <f>VLOOKUP(A23,'WinBUGS output'!B:C,2,FALSE)</f>
        <v>CBT individual (under 15 sessions)</v>
      </c>
      <c r="C23" s="6">
        <f>VLOOKUP(A23,'WinBUGS output'!AC:AJ,7,FALSE)</f>
        <v>23</v>
      </c>
      <c r="D23" s="6" t="str">
        <f>"("&amp;VLOOKUP(A23,'WinBUGS output'!AC:AJ,6,FALSE)&amp;", "&amp;VLOOKUP(A23,'WinBUGS output'!AC:AJ,8,FALSE)&amp;")"</f>
        <v>(13, 33)</v>
      </c>
      <c r="F23" s="7">
        <v>8</v>
      </c>
      <c r="G23" s="4" t="str">
        <f>VLOOKUP(F23,'WinBUGS output'!E:F,2,FALSE)</f>
        <v>Short-term psychodynamic psychotherapies</v>
      </c>
      <c r="H23" s="6">
        <f>VLOOKUP(F23,'WinBUGS output'!AN:AU,7,FALSE)</f>
        <v>20</v>
      </c>
      <c r="I23" s="6" t="str">
        <f>"("&amp;VLOOKUP(F23,'WinBUGS output'!AN:AU,6,FALSE)&amp;", "&amp;VLOOKUP(F23,'WinBUGS output'!AN:AU,8,FALSE)&amp;")"</f>
        <v>(10, 23)</v>
      </c>
    </row>
    <row r="24" spans="1:9" x14ac:dyDescent="0.25">
      <c r="A24" s="7">
        <v>6</v>
      </c>
      <c r="B24" s="6" t="str">
        <f>VLOOKUP(A24,'WinBUGS output'!B:C,2,FALSE)</f>
        <v>Amitriptyline</v>
      </c>
      <c r="C24" s="6">
        <f>VLOOKUP(A24,'WinBUGS output'!AC:AJ,7,FALSE)</f>
        <v>24</v>
      </c>
      <c r="D24" s="6" t="str">
        <f>"("&amp;VLOOKUP(A24,'WinBUGS output'!AC:AJ,6,FALSE)&amp;", "&amp;VLOOKUP(A24,'WinBUGS output'!AC:AJ,8,FALSE)&amp;")"</f>
        <v>(10, 35)</v>
      </c>
      <c r="F24" s="7">
        <v>2</v>
      </c>
      <c r="G24" s="4" t="str">
        <f>VLOOKUP(F24,'WinBUGS output'!E:F,2,FALSE)</f>
        <v>No treatment</v>
      </c>
      <c r="H24" s="6">
        <f>VLOOKUP(F24,'WinBUGS output'!AN:AU,7,FALSE)</f>
        <v>23</v>
      </c>
      <c r="I24" s="6" t="str">
        <f>"("&amp;VLOOKUP(F24,'WinBUGS output'!AN:AU,6,FALSE)&amp;", "&amp;VLOOKUP(F24,'WinBUGS output'!AN:AU,8,FALSE)&amp;")"</f>
        <v>(21, 24)</v>
      </c>
    </row>
    <row r="25" spans="1:9" x14ac:dyDescent="0.25">
      <c r="A25" s="7">
        <v>24</v>
      </c>
      <c r="B25" s="6" t="str">
        <f>VLOOKUP(A25,'WinBUGS output'!B:C,2,FALSE)</f>
        <v>Non-directive counselling</v>
      </c>
      <c r="C25" s="6">
        <f>VLOOKUP(A25,'WinBUGS output'!AC:AJ,7,FALSE)</f>
        <v>24</v>
      </c>
      <c r="D25" s="6" t="str">
        <f>"("&amp;VLOOKUP(A25,'WinBUGS output'!AC:AJ,6,FALSE)&amp;", "&amp;VLOOKUP(A25,'WinBUGS output'!AC:AJ,8,FALSE)&amp;")"</f>
        <v>(8, 38)</v>
      </c>
      <c r="F25" s="7">
        <v>3</v>
      </c>
      <c r="G25" s="4" t="str">
        <f>VLOOKUP(F25,'WinBUGS output'!E:F,2,FALSE)</f>
        <v>Attention placebo</v>
      </c>
      <c r="H25" s="6">
        <f>VLOOKUP(F25,'WinBUGS output'!AN:AU,7,FALSE)</f>
        <v>24</v>
      </c>
      <c r="I25" s="6" t="str">
        <f>"("&amp;VLOOKUP(F25,'WinBUGS output'!AN:AU,6,FALSE)&amp;", "&amp;VLOOKUP(F25,'WinBUGS output'!AN:AU,8,FALSE)&amp;")"</f>
        <v>(21, 24)</v>
      </c>
    </row>
    <row r="26" spans="1:9" x14ac:dyDescent="0.25">
      <c r="A26" s="7">
        <v>25</v>
      </c>
      <c r="B26" s="6" t="str">
        <f>VLOOKUP(A26,'WinBUGS output'!B:C,2,FALSE)</f>
        <v>Relational client-centered therapy</v>
      </c>
      <c r="C26" s="6">
        <f>VLOOKUP(A26,'WinBUGS output'!AC:AJ,7,FALSE)</f>
        <v>25</v>
      </c>
      <c r="D26" s="6" t="str">
        <f>"("&amp;VLOOKUP(A26,'WinBUGS output'!AC:AJ,6,FALSE)&amp;", "&amp;VLOOKUP(A26,'WinBUGS output'!AC:AJ,8,FALSE)&amp;")"</f>
        <v>(7, 40)</v>
      </c>
    </row>
    <row r="27" spans="1:9" x14ac:dyDescent="0.25">
      <c r="A27" s="7">
        <v>7</v>
      </c>
      <c r="B27" s="6" t="str">
        <f>VLOOKUP(A27,'WinBUGS output'!B:C,2,FALSE)</f>
        <v>Lofepramine</v>
      </c>
      <c r="C27" s="6">
        <f>VLOOKUP(A27,'WinBUGS output'!AC:AJ,7,FALSE)</f>
        <v>27</v>
      </c>
      <c r="D27" s="6" t="str">
        <f>"("&amp;VLOOKUP(A27,'WinBUGS output'!AC:AJ,6,FALSE)&amp;", "&amp;VLOOKUP(A27,'WinBUGS output'!AC:AJ,8,FALSE)&amp;")"</f>
        <v>(12, 38)</v>
      </c>
    </row>
    <row r="28" spans="1:9" x14ac:dyDescent="0.25">
      <c r="A28" s="7">
        <v>42</v>
      </c>
      <c r="B28" s="6" t="str">
        <f>VLOOKUP(A28,'WinBUGS output'!B:C,2,FALSE)</f>
        <v>Exercise + Sertraline</v>
      </c>
      <c r="C28" s="6">
        <f>VLOOKUP(A28,'WinBUGS output'!AC:AJ,7,FALSE)</f>
        <v>28</v>
      </c>
      <c r="D28" s="6" t="str">
        <f>"("&amp;VLOOKUP(A28,'WinBUGS output'!AC:AJ,6,FALSE)&amp;", "&amp;VLOOKUP(A28,'WinBUGS output'!AC:AJ,8,FALSE)&amp;")"</f>
        <v>(11, 39)</v>
      </c>
    </row>
    <row r="29" spans="1:9" x14ac:dyDescent="0.25">
      <c r="A29" s="7">
        <v>5</v>
      </c>
      <c r="B29" s="6" t="str">
        <f>VLOOKUP(A29,'WinBUGS output'!B:C,2,FALSE)</f>
        <v>Exercise</v>
      </c>
      <c r="C29" s="6">
        <f>VLOOKUP(A29,'WinBUGS output'!AC:AJ,7,FALSE)</f>
        <v>28</v>
      </c>
      <c r="D29" s="6" t="str">
        <f>"("&amp;VLOOKUP(A29,'WinBUGS output'!AC:AJ,6,FALSE)&amp;", "&amp;VLOOKUP(A29,'WinBUGS output'!AC:AJ,8,FALSE)&amp;")"</f>
        <v>(14, 37)</v>
      </c>
    </row>
    <row r="30" spans="1:9" x14ac:dyDescent="0.25">
      <c r="A30" s="7">
        <v>17</v>
      </c>
      <c r="B30" s="6" t="str">
        <f>VLOOKUP(A30,'WinBUGS output'!B:C,2,FALSE)</f>
        <v>Tailored computerised-CBT (CCBT) with support</v>
      </c>
      <c r="C30" s="6">
        <f>VLOOKUP(A30,'WinBUGS output'!AC:AJ,7,FALSE)</f>
        <v>28</v>
      </c>
      <c r="D30" s="6" t="str">
        <f>"("&amp;VLOOKUP(A30,'WinBUGS output'!AC:AJ,6,FALSE)&amp;", "&amp;VLOOKUP(A30,'WinBUGS output'!AC:AJ,8,FALSE)&amp;")"</f>
        <v>(8, 38)</v>
      </c>
    </row>
    <row r="31" spans="1:9" x14ac:dyDescent="0.25">
      <c r="A31" s="7">
        <v>15</v>
      </c>
      <c r="B31" s="6" t="str">
        <f>VLOOKUP(A31,'WinBUGS output'!B:C,2,FALSE)</f>
        <v>Computerised psychodynamic therapy with support</v>
      </c>
      <c r="C31" s="6">
        <f>VLOOKUP(A31,'WinBUGS output'!AC:AJ,7,FALSE)</f>
        <v>29</v>
      </c>
      <c r="D31" s="6" t="str">
        <f>"("&amp;VLOOKUP(A31,'WinBUGS output'!AC:AJ,6,FALSE)&amp;", "&amp;VLOOKUP(A31,'WinBUGS output'!AC:AJ,8,FALSE)&amp;")"</f>
        <v>(8, 39)</v>
      </c>
    </row>
    <row r="32" spans="1:9" x14ac:dyDescent="0.25">
      <c r="A32" s="7">
        <v>16</v>
      </c>
      <c r="B32" s="6" t="str">
        <f>VLOOKUP(A32,'WinBUGS output'!B:C,2,FALSE)</f>
        <v>Computerised-CBT (CCBT) with support</v>
      </c>
      <c r="C32" s="6">
        <f>VLOOKUP(A32,'WinBUGS output'!AC:AJ,7,FALSE)</f>
        <v>30</v>
      </c>
      <c r="D32" s="6" t="str">
        <f>"("&amp;VLOOKUP(A32,'WinBUGS output'!AC:AJ,6,FALSE)&amp;", "&amp;VLOOKUP(A32,'WinBUGS output'!AC:AJ,8,FALSE)&amp;")"</f>
        <v>(13, 38)</v>
      </c>
    </row>
    <row r="33" spans="1:4" x14ac:dyDescent="0.25">
      <c r="A33" s="7">
        <v>14</v>
      </c>
      <c r="B33" s="6" t="str">
        <f>VLOOKUP(A33,'WinBUGS output'!B:C,2,FALSE)</f>
        <v>Computerised behavioural activation with support</v>
      </c>
      <c r="C33" s="6">
        <f>VLOOKUP(A33,'WinBUGS output'!AC:AJ,7,FALSE)</f>
        <v>30</v>
      </c>
      <c r="D33" s="6" t="str">
        <f>"("&amp;VLOOKUP(A33,'WinBUGS output'!AC:AJ,6,FALSE)&amp;", "&amp;VLOOKUP(A33,'WinBUGS output'!AC:AJ,8,FALSE)&amp;")"</f>
        <v>(8, 39)</v>
      </c>
    </row>
    <row r="34" spans="1:4" x14ac:dyDescent="0.25">
      <c r="A34" s="7">
        <v>12</v>
      </c>
      <c r="B34" s="6" t="str">
        <f>VLOOKUP(A34,'WinBUGS output'!B:C,2,FALSE)</f>
        <v>Short-term psychodynamic psychotherapy individual</v>
      </c>
      <c r="C34" s="6">
        <f>VLOOKUP(A34,'WinBUGS output'!AC:AJ,7,FALSE)</f>
        <v>32</v>
      </c>
      <c r="D34" s="6" t="str">
        <f>"("&amp;VLOOKUP(A34,'WinBUGS output'!AC:AJ,6,FALSE)&amp;", "&amp;VLOOKUP(A34,'WinBUGS output'!AC:AJ,8,FALSE)&amp;")"</f>
        <v>(17, 39)</v>
      </c>
    </row>
    <row r="35" spans="1:4" x14ac:dyDescent="0.25">
      <c r="A35" s="7">
        <v>26</v>
      </c>
      <c r="B35" s="6" t="str">
        <f>VLOOKUP(A35,'WinBUGS output'!B:C,2,FALSE)</f>
        <v>Problem solving individual</v>
      </c>
      <c r="C35" s="6">
        <f>VLOOKUP(A35,'WinBUGS output'!AC:AJ,7,FALSE)</f>
        <v>33</v>
      </c>
      <c r="D35" s="6" t="str">
        <f>"("&amp;VLOOKUP(A35,'WinBUGS output'!AC:AJ,6,FALSE)&amp;", "&amp;VLOOKUP(A35,'WinBUGS output'!AC:AJ,8,FALSE)&amp;")"</f>
        <v>(16, 40)</v>
      </c>
    </row>
    <row r="36" spans="1:4" x14ac:dyDescent="0.25">
      <c r="A36" s="7">
        <v>1</v>
      </c>
      <c r="B36" s="6" t="str">
        <f>VLOOKUP(A36,'WinBUGS output'!B:C,2,FALSE)</f>
        <v>Pill placebo</v>
      </c>
      <c r="C36" s="6">
        <f>VLOOKUP(A36,'WinBUGS output'!AC:AJ,7,FALSE)</f>
        <v>33</v>
      </c>
      <c r="D36" s="6" t="str">
        <f>"("&amp;VLOOKUP(A36,'WinBUGS output'!AC:AJ,6,FALSE)&amp;", "&amp;VLOOKUP(A36,'WinBUGS output'!AC:AJ,8,FALSE)&amp;")"</f>
        <v>(25, 38)</v>
      </c>
    </row>
    <row r="37" spans="1:4" x14ac:dyDescent="0.25">
      <c r="A37" s="7">
        <v>37</v>
      </c>
      <c r="B37" s="6" t="str">
        <f>VLOOKUP(A37,'WinBUGS output'!B:C,2,FALSE)</f>
        <v>Problem solving individual + any SSRI</v>
      </c>
      <c r="C37" s="6">
        <f>VLOOKUP(A37,'WinBUGS output'!AC:AJ,7,FALSE)</f>
        <v>33</v>
      </c>
      <c r="D37" s="6" t="str">
        <f>"("&amp;VLOOKUP(A37,'WinBUGS output'!AC:AJ,6,FALSE)&amp;", "&amp;VLOOKUP(A37,'WinBUGS output'!AC:AJ,8,FALSE)&amp;")"</f>
        <v>(8, 41)</v>
      </c>
    </row>
    <row r="38" spans="1:4" x14ac:dyDescent="0.25">
      <c r="A38" s="7">
        <v>4</v>
      </c>
      <c r="B38" s="6" t="str">
        <f>VLOOKUP(A38,'WinBUGS output'!B:C,2,FALSE)</f>
        <v>TAU</v>
      </c>
      <c r="C38" s="6">
        <f>VLOOKUP(A38,'WinBUGS output'!AC:AJ,7,FALSE)</f>
        <v>35</v>
      </c>
      <c r="D38" s="6" t="str">
        <f>"("&amp;VLOOKUP(A38,'WinBUGS output'!AC:AJ,6,FALSE)&amp;", "&amp;VLOOKUP(A38,'WinBUGS output'!AC:AJ,8,FALSE)&amp;")"</f>
        <v>(29, 39)</v>
      </c>
    </row>
    <row r="39" spans="1:4" x14ac:dyDescent="0.25">
      <c r="A39" s="7">
        <v>20</v>
      </c>
      <c r="B39" s="6" t="str">
        <f>VLOOKUP(A39,'WinBUGS output'!B:C,2,FALSE)</f>
        <v>Tailored computerised psychoeducation and self-help strategies</v>
      </c>
      <c r="C39" s="6">
        <f>VLOOKUP(A39,'WinBUGS output'!AC:AJ,7,FALSE)</f>
        <v>37</v>
      </c>
      <c r="D39" s="6" t="str">
        <f>"("&amp;VLOOKUP(A39,'WinBUGS output'!AC:AJ,6,FALSE)&amp;", "&amp;VLOOKUP(A39,'WinBUGS output'!AC:AJ,8,FALSE)&amp;")"</f>
        <v>(18, 40)</v>
      </c>
    </row>
    <row r="40" spans="1:4" x14ac:dyDescent="0.25">
      <c r="A40" s="7">
        <v>13</v>
      </c>
      <c r="B40" s="6" t="str">
        <f>VLOOKUP(A40,'WinBUGS output'!B:C,2,FALSE)</f>
        <v>Short-term psychodynamic psychotherapy group</v>
      </c>
      <c r="C40" s="6">
        <f>VLOOKUP(A40,'WinBUGS output'!AC:AJ,7,FALSE)</f>
        <v>39</v>
      </c>
      <c r="D40" s="6" t="str">
        <f>"("&amp;VLOOKUP(A40,'WinBUGS output'!AC:AJ,6,FALSE)&amp;", "&amp;VLOOKUP(A40,'WinBUGS output'!AC:AJ,8,FALSE)&amp;")"</f>
        <v>(22, 42)</v>
      </c>
    </row>
    <row r="41" spans="1:4" x14ac:dyDescent="0.25">
      <c r="A41" s="7">
        <v>18</v>
      </c>
      <c r="B41" s="6" t="str">
        <f>VLOOKUP(A41,'WinBUGS output'!B:C,2,FALSE)</f>
        <v>Cognitive bibliotherapy</v>
      </c>
      <c r="C41" s="6">
        <f>VLOOKUP(A41,'WinBUGS output'!AC:AJ,7,FALSE)</f>
        <v>39</v>
      </c>
      <c r="D41" s="6" t="str">
        <f>"("&amp;VLOOKUP(A41,'WinBUGS output'!AC:AJ,6,FALSE)&amp;", "&amp;VLOOKUP(A41,'WinBUGS output'!AC:AJ,8,FALSE)&amp;")"</f>
        <v>(22, 42)</v>
      </c>
    </row>
    <row r="42" spans="1:4" x14ac:dyDescent="0.25">
      <c r="A42" s="7">
        <v>2</v>
      </c>
      <c r="B42" s="6" t="str">
        <f>VLOOKUP(A42,'WinBUGS output'!B:C,2,FALSE)</f>
        <v>Waitlist</v>
      </c>
      <c r="C42" s="6">
        <f>VLOOKUP(A42,'WinBUGS output'!AC:AJ,7,FALSE)</f>
        <v>41</v>
      </c>
      <c r="D42" s="6" t="str">
        <f>"("&amp;VLOOKUP(A42,'WinBUGS output'!AC:AJ,6,FALSE)&amp;", "&amp;VLOOKUP(A42,'WinBUGS output'!AC:AJ,8,FALSE)&amp;")"</f>
        <v>(39, 42)</v>
      </c>
    </row>
    <row r="43" spans="1:4" x14ac:dyDescent="0.25">
      <c r="A43" s="7">
        <v>3</v>
      </c>
      <c r="B43" s="6" t="str">
        <f>VLOOKUP(A43,'WinBUGS output'!B:C,2,FALSE)</f>
        <v>Attention placebo</v>
      </c>
      <c r="C43" s="6">
        <f>VLOOKUP(A43,'WinBUGS output'!AC:AJ,7,FALSE)</f>
        <v>42</v>
      </c>
      <c r="D43" s="6" t="str">
        <f>"("&amp;VLOOKUP(A43,'WinBUGS output'!AC:AJ,6,FALSE)&amp;", "&amp;VLOOKUP(A43,'WinBUGS output'!AC:AJ,8,FALSE)&amp;")"</f>
        <v>(38, 42)</v>
      </c>
    </row>
  </sheetData>
  <sortState ref="A2:D44">
    <sortCondition ref="C2:C44"/>
    <sortCondition ref="D2:D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zoomScale="75" zoomScaleNormal="75" workbookViewId="0">
      <selection activeCell="K15" sqref="K15"/>
    </sheetView>
  </sheetViews>
  <sheetFormatPr defaultRowHeight="15" x14ac:dyDescent="0.25"/>
  <cols>
    <col min="1" max="1" width="4.7109375" style="31" customWidth="1"/>
    <col min="2" max="2" width="54.28515625" style="31" bestFit="1" customWidth="1"/>
    <col min="3" max="3" width="9.140625" style="31"/>
    <col min="4" max="4" width="64.7109375" style="31" bestFit="1" customWidth="1"/>
    <col min="5" max="5" width="6.5703125" style="31" customWidth="1"/>
    <col min="6" max="6" width="9.140625" style="31"/>
  </cols>
  <sheetData>
    <row r="1" spans="1:6" ht="15.75" x14ac:dyDescent="0.25">
      <c r="A1" s="26"/>
      <c r="B1" s="27" t="s">
        <v>1</v>
      </c>
      <c r="C1" s="27" t="s">
        <v>2</v>
      </c>
      <c r="D1" s="27" t="s">
        <v>3</v>
      </c>
      <c r="E1" s="28"/>
      <c r="F1" s="27" t="s">
        <v>2</v>
      </c>
    </row>
    <row r="2" spans="1:6" x14ac:dyDescent="0.25">
      <c r="A2" s="35">
        <v>1</v>
      </c>
      <c r="B2" s="30" t="s">
        <v>0</v>
      </c>
      <c r="C2" s="30">
        <v>574</v>
      </c>
      <c r="D2" s="30" t="s">
        <v>0</v>
      </c>
      <c r="E2" s="35">
        <v>1</v>
      </c>
      <c r="F2" s="30">
        <v>574</v>
      </c>
    </row>
    <row r="3" spans="1:6" x14ac:dyDescent="0.25">
      <c r="A3" s="35">
        <v>2</v>
      </c>
      <c r="B3" s="30" t="s">
        <v>109</v>
      </c>
      <c r="C3" s="30">
        <v>118</v>
      </c>
      <c r="D3" s="30" t="s">
        <v>110</v>
      </c>
      <c r="E3" s="35">
        <v>2</v>
      </c>
      <c r="F3" s="30">
        <v>290</v>
      </c>
    </row>
    <row r="4" spans="1:6" x14ac:dyDescent="0.25">
      <c r="A4" s="35">
        <v>3</v>
      </c>
      <c r="B4" s="30" t="s">
        <v>110</v>
      </c>
      <c r="C4" s="30">
        <v>172</v>
      </c>
      <c r="D4" s="30"/>
      <c r="E4" s="35">
        <v>2</v>
      </c>
      <c r="F4" s="30"/>
    </row>
    <row r="5" spans="1:6" x14ac:dyDescent="0.25">
      <c r="A5" s="35">
        <v>4</v>
      </c>
      <c r="B5" s="30" t="s">
        <v>111</v>
      </c>
      <c r="C5" s="30">
        <v>94</v>
      </c>
      <c r="D5" s="30" t="s">
        <v>111</v>
      </c>
      <c r="E5" s="35">
        <v>3</v>
      </c>
      <c r="F5" s="30">
        <v>115</v>
      </c>
    </row>
    <row r="6" spans="1:6" x14ac:dyDescent="0.25">
      <c r="A6" s="35">
        <v>5</v>
      </c>
      <c r="B6" s="30" t="s">
        <v>112</v>
      </c>
      <c r="C6" s="30">
        <v>21</v>
      </c>
      <c r="D6" s="30"/>
      <c r="E6" s="35">
        <v>3</v>
      </c>
      <c r="F6" s="30"/>
    </row>
    <row r="7" spans="1:6" x14ac:dyDescent="0.25">
      <c r="A7" s="35">
        <v>6</v>
      </c>
      <c r="B7" s="30" t="s">
        <v>113</v>
      </c>
      <c r="C7" s="30">
        <v>931</v>
      </c>
      <c r="D7" s="30" t="s">
        <v>113</v>
      </c>
      <c r="E7" s="35">
        <v>4</v>
      </c>
      <c r="F7" s="30">
        <v>1098</v>
      </c>
    </row>
    <row r="8" spans="1:6" x14ac:dyDescent="0.25">
      <c r="A8" s="30">
        <v>7</v>
      </c>
      <c r="B8" s="36" t="s">
        <v>114</v>
      </c>
      <c r="C8" s="30">
        <v>167</v>
      </c>
      <c r="D8" s="30"/>
      <c r="E8" s="35">
        <v>4</v>
      </c>
      <c r="F8" s="30"/>
    </row>
    <row r="9" spans="1:6" x14ac:dyDescent="0.25">
      <c r="A9" s="30">
        <v>8</v>
      </c>
      <c r="B9" s="36" t="s">
        <v>51</v>
      </c>
      <c r="C9" s="30">
        <v>263</v>
      </c>
      <c r="D9" s="30" t="s">
        <v>51</v>
      </c>
      <c r="E9" s="35">
        <v>5</v>
      </c>
      <c r="F9" s="30">
        <v>282</v>
      </c>
    </row>
    <row r="10" spans="1:6" x14ac:dyDescent="0.25">
      <c r="A10" s="30">
        <v>9</v>
      </c>
      <c r="B10" s="36" t="s">
        <v>115</v>
      </c>
      <c r="C10" s="30">
        <v>19</v>
      </c>
      <c r="D10" s="30"/>
      <c r="E10" s="35">
        <v>5</v>
      </c>
      <c r="F10" s="30"/>
    </row>
    <row r="11" spans="1:6" x14ac:dyDescent="0.25">
      <c r="A11" s="30">
        <v>10</v>
      </c>
      <c r="B11" s="36" t="s">
        <v>116</v>
      </c>
      <c r="C11" s="30">
        <v>168</v>
      </c>
      <c r="D11" s="30" t="s">
        <v>52</v>
      </c>
      <c r="E11" s="35">
        <v>6</v>
      </c>
      <c r="F11" s="30">
        <v>399</v>
      </c>
    </row>
    <row r="12" spans="1:6" x14ac:dyDescent="0.25">
      <c r="A12" s="30">
        <v>11</v>
      </c>
      <c r="B12" s="36" t="s">
        <v>53</v>
      </c>
      <c r="C12" s="30">
        <v>51</v>
      </c>
      <c r="D12" s="30"/>
      <c r="E12" s="35">
        <v>6</v>
      </c>
      <c r="F12" s="30"/>
    </row>
    <row r="13" spans="1:6" x14ac:dyDescent="0.25">
      <c r="A13" s="30">
        <v>12</v>
      </c>
      <c r="B13" s="36" t="s">
        <v>54</v>
      </c>
      <c r="C13" s="30">
        <v>97</v>
      </c>
      <c r="D13" s="30"/>
      <c r="E13" s="35">
        <v>6</v>
      </c>
      <c r="F13" s="30"/>
    </row>
    <row r="14" spans="1:6" x14ac:dyDescent="0.25">
      <c r="A14" s="30">
        <v>13</v>
      </c>
      <c r="B14" s="36" t="s">
        <v>55</v>
      </c>
      <c r="C14" s="30">
        <v>83</v>
      </c>
      <c r="D14" s="30"/>
      <c r="E14" s="35">
        <v>6</v>
      </c>
      <c r="F14" s="30"/>
    </row>
    <row r="15" spans="1:6" x14ac:dyDescent="0.25">
      <c r="A15" s="30">
        <v>14</v>
      </c>
      <c r="B15" s="36" t="s">
        <v>100</v>
      </c>
      <c r="C15" s="30">
        <v>288</v>
      </c>
      <c r="D15" s="30" t="s">
        <v>56</v>
      </c>
      <c r="E15" s="35">
        <v>7</v>
      </c>
      <c r="F15" s="30">
        <v>2049</v>
      </c>
    </row>
    <row r="16" spans="1:6" x14ac:dyDescent="0.25">
      <c r="A16" s="30">
        <v>15</v>
      </c>
      <c r="B16" s="36" t="s">
        <v>117</v>
      </c>
      <c r="C16" s="30">
        <v>96</v>
      </c>
      <c r="D16" s="30"/>
      <c r="E16" s="35">
        <v>7</v>
      </c>
      <c r="F16" s="30"/>
    </row>
    <row r="17" spans="1:6" x14ac:dyDescent="0.25">
      <c r="A17" s="30">
        <v>16</v>
      </c>
      <c r="B17" s="36" t="s">
        <v>57</v>
      </c>
      <c r="C17" s="30">
        <v>102</v>
      </c>
      <c r="D17" s="30"/>
      <c r="E17" s="35">
        <v>7</v>
      </c>
      <c r="F17" s="30"/>
    </row>
    <row r="18" spans="1:6" x14ac:dyDescent="0.25">
      <c r="A18" s="30">
        <v>17</v>
      </c>
      <c r="B18" s="36" t="s">
        <v>58</v>
      </c>
      <c r="C18" s="30">
        <v>691</v>
      </c>
      <c r="D18" s="30"/>
      <c r="E18" s="35">
        <v>7</v>
      </c>
      <c r="F18" s="30"/>
    </row>
    <row r="19" spans="1:6" x14ac:dyDescent="0.25">
      <c r="A19" s="30">
        <v>18</v>
      </c>
      <c r="B19" s="36" t="s">
        <v>59</v>
      </c>
      <c r="C19" s="30">
        <v>457</v>
      </c>
      <c r="D19" s="30"/>
      <c r="E19" s="35">
        <v>7</v>
      </c>
      <c r="F19" s="30"/>
    </row>
    <row r="20" spans="1:6" x14ac:dyDescent="0.25">
      <c r="A20" s="30">
        <v>19</v>
      </c>
      <c r="B20" s="36" t="s">
        <v>60</v>
      </c>
      <c r="C20" s="30">
        <v>415</v>
      </c>
      <c r="D20" s="30"/>
      <c r="E20" s="35">
        <v>7</v>
      </c>
      <c r="F20" s="30"/>
    </row>
    <row r="21" spans="1:6" x14ac:dyDescent="0.25">
      <c r="A21" s="30">
        <v>20</v>
      </c>
      <c r="B21" s="36" t="s">
        <v>118</v>
      </c>
      <c r="C21" s="30">
        <v>425</v>
      </c>
      <c r="D21" s="30" t="s">
        <v>118</v>
      </c>
      <c r="E21" s="35">
        <v>8</v>
      </c>
      <c r="F21" s="30">
        <v>425</v>
      </c>
    </row>
    <row r="22" spans="1:6" x14ac:dyDescent="0.25">
      <c r="A22" s="30">
        <v>21</v>
      </c>
      <c r="B22" s="36" t="s">
        <v>61</v>
      </c>
      <c r="C22" s="30">
        <v>165</v>
      </c>
      <c r="D22" s="30" t="s">
        <v>62</v>
      </c>
      <c r="E22" s="35">
        <v>9</v>
      </c>
      <c r="F22" s="30">
        <v>185</v>
      </c>
    </row>
    <row r="23" spans="1:6" x14ac:dyDescent="0.25">
      <c r="A23" s="30">
        <v>22</v>
      </c>
      <c r="B23" s="36" t="s">
        <v>119</v>
      </c>
      <c r="C23" s="30">
        <v>20</v>
      </c>
      <c r="D23" s="30"/>
      <c r="E23" s="35">
        <v>9</v>
      </c>
      <c r="F23" s="30"/>
    </row>
    <row r="24" spans="1:6" x14ac:dyDescent="0.25">
      <c r="A24" s="30">
        <v>23</v>
      </c>
      <c r="B24" s="36" t="s">
        <v>120</v>
      </c>
      <c r="C24" s="30">
        <v>40</v>
      </c>
      <c r="D24" s="30" t="s">
        <v>121</v>
      </c>
      <c r="E24" s="35">
        <v>10</v>
      </c>
      <c r="F24" s="30">
        <v>580</v>
      </c>
    </row>
    <row r="25" spans="1:6" x14ac:dyDescent="0.25">
      <c r="A25" s="30">
        <v>24</v>
      </c>
      <c r="B25" s="36" t="s">
        <v>122</v>
      </c>
      <c r="C25" s="30">
        <v>42</v>
      </c>
      <c r="D25" s="30"/>
      <c r="E25" s="35">
        <v>10</v>
      </c>
      <c r="F25" s="30"/>
    </row>
    <row r="26" spans="1:6" x14ac:dyDescent="0.25">
      <c r="A26" s="30">
        <v>25</v>
      </c>
      <c r="B26" s="36" t="s">
        <v>123</v>
      </c>
      <c r="C26" s="30">
        <v>115</v>
      </c>
      <c r="D26" s="30"/>
      <c r="E26" s="35">
        <v>10</v>
      </c>
      <c r="F26" s="30"/>
    </row>
    <row r="27" spans="1:6" x14ac:dyDescent="0.25">
      <c r="A27" s="30">
        <v>26</v>
      </c>
      <c r="B27" s="36" t="s">
        <v>124</v>
      </c>
      <c r="C27" s="30">
        <v>347</v>
      </c>
      <c r="D27" s="30"/>
      <c r="E27" s="35">
        <v>10</v>
      </c>
      <c r="F27" s="30"/>
    </row>
    <row r="28" spans="1:6" x14ac:dyDescent="0.25">
      <c r="A28" s="30">
        <v>27</v>
      </c>
      <c r="B28" s="36" t="s">
        <v>125</v>
      </c>
      <c r="C28" s="30">
        <v>36</v>
      </c>
      <c r="D28" s="30"/>
      <c r="E28" s="35">
        <v>10</v>
      </c>
      <c r="F28" s="30"/>
    </row>
    <row r="29" spans="1:6" x14ac:dyDescent="0.25">
      <c r="A29" s="30">
        <v>28</v>
      </c>
      <c r="B29" s="36" t="s">
        <v>126</v>
      </c>
      <c r="C29" s="30">
        <v>189</v>
      </c>
      <c r="D29" s="30" t="s">
        <v>127</v>
      </c>
      <c r="E29" s="35">
        <v>11</v>
      </c>
      <c r="F29" s="30">
        <v>671</v>
      </c>
    </row>
    <row r="30" spans="1:6" x14ac:dyDescent="0.25">
      <c r="A30" s="30">
        <v>29</v>
      </c>
      <c r="B30" s="36" t="s">
        <v>128</v>
      </c>
      <c r="C30" s="30">
        <v>68</v>
      </c>
      <c r="D30" s="30"/>
      <c r="E30" s="35">
        <v>11</v>
      </c>
      <c r="F30" s="30"/>
    </row>
    <row r="31" spans="1:6" x14ac:dyDescent="0.25">
      <c r="A31" s="30">
        <v>30</v>
      </c>
      <c r="B31" s="36" t="s">
        <v>129</v>
      </c>
      <c r="C31" s="30">
        <v>162</v>
      </c>
      <c r="D31" s="30"/>
      <c r="E31" s="35">
        <v>11</v>
      </c>
      <c r="F31" s="30"/>
    </row>
    <row r="32" spans="1:6" x14ac:dyDescent="0.25">
      <c r="A32" s="30">
        <v>31</v>
      </c>
      <c r="B32" s="36" t="s">
        <v>130</v>
      </c>
      <c r="C32" s="30">
        <v>136</v>
      </c>
      <c r="D32" s="30"/>
      <c r="E32" s="35">
        <v>11</v>
      </c>
      <c r="F32" s="30"/>
    </row>
    <row r="33" spans="1:6" x14ac:dyDescent="0.25">
      <c r="A33" s="30">
        <v>32</v>
      </c>
      <c r="B33" s="36" t="s">
        <v>131</v>
      </c>
      <c r="C33" s="30">
        <v>116</v>
      </c>
      <c r="D33" s="30"/>
      <c r="E33" s="35">
        <v>11</v>
      </c>
      <c r="F33" s="30"/>
    </row>
    <row r="34" spans="1:6" x14ac:dyDescent="0.25">
      <c r="A34" s="30">
        <v>33</v>
      </c>
      <c r="B34" s="36" t="s">
        <v>132</v>
      </c>
      <c r="C34" s="30">
        <v>93</v>
      </c>
      <c r="D34" s="30" t="s">
        <v>133</v>
      </c>
      <c r="E34" s="35">
        <v>12</v>
      </c>
      <c r="F34" s="30">
        <v>93</v>
      </c>
    </row>
    <row r="35" spans="1:6" x14ac:dyDescent="0.25">
      <c r="A35" s="30">
        <v>34</v>
      </c>
      <c r="B35" s="36" t="s">
        <v>134</v>
      </c>
      <c r="C35" s="30">
        <v>269</v>
      </c>
      <c r="D35" s="30" t="s">
        <v>134</v>
      </c>
      <c r="E35" s="35">
        <v>13</v>
      </c>
      <c r="F35" s="30">
        <v>269</v>
      </c>
    </row>
    <row r="36" spans="1:6" x14ac:dyDescent="0.25">
      <c r="A36" s="30">
        <v>35</v>
      </c>
      <c r="B36" s="36" t="s">
        <v>135</v>
      </c>
      <c r="C36" s="30">
        <v>15</v>
      </c>
      <c r="D36" s="30" t="s">
        <v>136</v>
      </c>
      <c r="E36" s="35">
        <v>14</v>
      </c>
      <c r="F36" s="30">
        <v>319</v>
      </c>
    </row>
    <row r="37" spans="1:6" x14ac:dyDescent="0.25">
      <c r="A37" s="30">
        <v>36</v>
      </c>
      <c r="B37" s="36" t="s">
        <v>137</v>
      </c>
      <c r="C37" s="30">
        <v>185</v>
      </c>
      <c r="D37" s="30"/>
      <c r="E37" s="35">
        <v>14</v>
      </c>
      <c r="F37" s="30"/>
    </row>
    <row r="38" spans="1:6" x14ac:dyDescent="0.25">
      <c r="A38" s="30">
        <v>37</v>
      </c>
      <c r="B38" s="36" t="s">
        <v>138</v>
      </c>
      <c r="C38" s="30">
        <v>39</v>
      </c>
      <c r="D38" s="30"/>
      <c r="E38" s="35">
        <v>14</v>
      </c>
      <c r="F38" s="30"/>
    </row>
    <row r="39" spans="1:6" x14ac:dyDescent="0.25">
      <c r="A39" s="30">
        <v>38</v>
      </c>
      <c r="B39" s="36" t="s">
        <v>139</v>
      </c>
      <c r="C39" s="30">
        <v>65</v>
      </c>
      <c r="D39" s="30"/>
      <c r="E39" s="35">
        <v>14</v>
      </c>
      <c r="F39" s="30"/>
    </row>
    <row r="40" spans="1:6" x14ac:dyDescent="0.25">
      <c r="A40" s="30">
        <v>39</v>
      </c>
      <c r="B40" s="36" t="s">
        <v>140</v>
      </c>
      <c r="C40" s="30">
        <v>15</v>
      </c>
      <c r="D40" s="30"/>
      <c r="E40" s="35">
        <v>14</v>
      </c>
      <c r="F40" s="30"/>
    </row>
    <row r="41" spans="1:6" x14ac:dyDescent="0.25">
      <c r="A41" s="30">
        <v>40</v>
      </c>
      <c r="B41" s="36" t="s">
        <v>101</v>
      </c>
      <c r="C41" s="30">
        <v>85</v>
      </c>
      <c r="D41" s="30" t="s">
        <v>63</v>
      </c>
      <c r="E41" s="35">
        <v>15</v>
      </c>
      <c r="F41" s="30">
        <v>157</v>
      </c>
    </row>
    <row r="42" spans="1:6" x14ac:dyDescent="0.25">
      <c r="A42" s="30">
        <v>41</v>
      </c>
      <c r="B42" s="36" t="s">
        <v>141</v>
      </c>
      <c r="C42" s="30">
        <v>72</v>
      </c>
      <c r="D42" s="30"/>
      <c r="E42" s="35">
        <v>15</v>
      </c>
      <c r="F42" s="30"/>
    </row>
    <row r="43" spans="1:6" x14ac:dyDescent="0.25">
      <c r="A43" s="30">
        <v>42</v>
      </c>
      <c r="B43" s="36" t="s">
        <v>142</v>
      </c>
      <c r="C43" s="30">
        <v>96</v>
      </c>
      <c r="D43" s="30" t="s">
        <v>143</v>
      </c>
      <c r="E43" s="35">
        <v>16</v>
      </c>
      <c r="F43" s="30">
        <v>106</v>
      </c>
    </row>
    <row r="44" spans="1:6" x14ac:dyDescent="0.25">
      <c r="A44" s="30">
        <v>43</v>
      </c>
      <c r="B44" s="36" t="s">
        <v>144</v>
      </c>
      <c r="C44" s="30">
        <v>10</v>
      </c>
      <c r="D44" s="30"/>
      <c r="E44" s="35">
        <v>16</v>
      </c>
      <c r="F44" s="30"/>
    </row>
    <row r="45" spans="1:6" x14ac:dyDescent="0.25">
      <c r="A45" s="30">
        <v>44</v>
      </c>
      <c r="B45" s="36" t="s">
        <v>145</v>
      </c>
      <c r="C45" s="30">
        <v>218</v>
      </c>
      <c r="D45" s="30" t="s">
        <v>64</v>
      </c>
      <c r="E45" s="35">
        <v>17</v>
      </c>
      <c r="F45" s="30">
        <v>598</v>
      </c>
    </row>
    <row r="46" spans="1:6" x14ac:dyDescent="0.25">
      <c r="A46" s="30">
        <v>45</v>
      </c>
      <c r="B46" s="36" t="s">
        <v>65</v>
      </c>
      <c r="C46" s="30">
        <v>233</v>
      </c>
      <c r="D46" s="30"/>
      <c r="E46" s="35">
        <v>17</v>
      </c>
      <c r="F46" s="30"/>
    </row>
    <row r="47" spans="1:6" x14ac:dyDescent="0.25">
      <c r="A47" s="30">
        <v>46</v>
      </c>
      <c r="B47" s="36" t="s">
        <v>146</v>
      </c>
      <c r="C47" s="30">
        <v>10</v>
      </c>
      <c r="D47" s="30"/>
      <c r="E47" s="35">
        <v>17</v>
      </c>
      <c r="F47" s="30"/>
    </row>
    <row r="48" spans="1:6" x14ac:dyDescent="0.25">
      <c r="A48" s="30">
        <v>47</v>
      </c>
      <c r="B48" s="36" t="s">
        <v>147</v>
      </c>
      <c r="C48" s="30">
        <v>52</v>
      </c>
      <c r="D48" s="30"/>
      <c r="E48" s="35">
        <v>17</v>
      </c>
      <c r="F48" s="30"/>
    </row>
    <row r="49" spans="1:6" x14ac:dyDescent="0.25">
      <c r="A49" s="30">
        <v>48</v>
      </c>
      <c r="B49" s="36" t="s">
        <v>148</v>
      </c>
      <c r="C49" s="30">
        <v>85</v>
      </c>
      <c r="D49" s="30"/>
      <c r="E49" s="35">
        <v>17</v>
      </c>
      <c r="F49" s="30"/>
    </row>
    <row r="50" spans="1:6" x14ac:dyDescent="0.25">
      <c r="A50" s="30">
        <v>49</v>
      </c>
      <c r="B50" s="36" t="s">
        <v>66</v>
      </c>
      <c r="C50" s="30">
        <v>59</v>
      </c>
      <c r="D50" s="30" t="s">
        <v>67</v>
      </c>
      <c r="E50" s="35">
        <v>18</v>
      </c>
      <c r="F50" s="30">
        <v>216</v>
      </c>
    </row>
    <row r="51" spans="1:6" x14ac:dyDescent="0.25">
      <c r="A51" s="30">
        <v>50</v>
      </c>
      <c r="B51" s="36" t="s">
        <v>149</v>
      </c>
      <c r="C51" s="30">
        <v>96</v>
      </c>
      <c r="D51" s="30"/>
      <c r="E51" s="35">
        <v>18</v>
      </c>
      <c r="F51" s="30"/>
    </row>
    <row r="52" spans="1:6" x14ac:dyDescent="0.25">
      <c r="A52" s="30">
        <v>51</v>
      </c>
      <c r="B52" s="36" t="s">
        <v>150</v>
      </c>
      <c r="C52" s="30">
        <v>61</v>
      </c>
      <c r="D52" s="30"/>
      <c r="E52" s="35">
        <v>18</v>
      </c>
      <c r="F52" s="30"/>
    </row>
    <row r="53" spans="1:6" x14ac:dyDescent="0.25">
      <c r="A53" s="30">
        <v>52</v>
      </c>
      <c r="B53" s="36" t="s">
        <v>151</v>
      </c>
      <c r="C53" s="30">
        <v>18</v>
      </c>
      <c r="D53" s="30" t="s">
        <v>68</v>
      </c>
      <c r="E53" s="35">
        <v>19</v>
      </c>
      <c r="F53" s="30">
        <v>34</v>
      </c>
    </row>
    <row r="54" spans="1:6" x14ac:dyDescent="0.25">
      <c r="A54" s="30">
        <v>53</v>
      </c>
      <c r="B54" s="36" t="s">
        <v>69</v>
      </c>
      <c r="C54" s="30">
        <v>16</v>
      </c>
      <c r="D54" s="30"/>
      <c r="E54" s="35">
        <v>19</v>
      </c>
      <c r="F54" s="30"/>
    </row>
    <row r="55" spans="1:6" x14ac:dyDescent="0.25">
      <c r="A55" s="30">
        <v>54</v>
      </c>
      <c r="B55" s="36" t="s">
        <v>152</v>
      </c>
      <c r="C55" s="30">
        <v>23</v>
      </c>
      <c r="D55" s="30" t="s">
        <v>153</v>
      </c>
      <c r="E55" s="35">
        <v>20</v>
      </c>
      <c r="F55" s="30">
        <v>23</v>
      </c>
    </row>
    <row r="56" spans="1:6" x14ac:dyDescent="0.25">
      <c r="A56" s="30">
        <v>55</v>
      </c>
      <c r="B56" s="36" t="s">
        <v>102</v>
      </c>
      <c r="C56" s="30">
        <v>29</v>
      </c>
      <c r="D56" s="30" t="s">
        <v>103</v>
      </c>
      <c r="E56" s="35">
        <v>21</v>
      </c>
      <c r="F56" s="30">
        <v>29</v>
      </c>
    </row>
    <row r="57" spans="1:6" x14ac:dyDescent="0.25">
      <c r="A57" s="30">
        <v>56</v>
      </c>
      <c r="B57" s="36" t="s">
        <v>154</v>
      </c>
      <c r="C57" s="30">
        <v>16</v>
      </c>
      <c r="D57" s="30" t="s">
        <v>155</v>
      </c>
      <c r="E57" s="35">
        <v>22</v>
      </c>
      <c r="F57" s="30">
        <v>16</v>
      </c>
    </row>
    <row r="58" spans="1:6" x14ac:dyDescent="0.25">
      <c r="A58" s="30">
        <v>57</v>
      </c>
      <c r="B58" s="36" t="s">
        <v>156</v>
      </c>
      <c r="C58" s="30">
        <v>53</v>
      </c>
      <c r="D58" s="30" t="s">
        <v>157</v>
      </c>
      <c r="E58" s="35">
        <v>23</v>
      </c>
      <c r="F58" s="30">
        <v>53</v>
      </c>
    </row>
    <row r="59" spans="1:6" x14ac:dyDescent="0.25">
      <c r="A59" s="30">
        <v>58</v>
      </c>
      <c r="B59" s="36" t="s">
        <v>158</v>
      </c>
      <c r="C59" s="30">
        <v>102</v>
      </c>
      <c r="D59" s="30" t="s">
        <v>70</v>
      </c>
      <c r="E59" s="35">
        <v>24</v>
      </c>
      <c r="F59" s="30">
        <v>141</v>
      </c>
    </row>
    <row r="60" spans="1:6" x14ac:dyDescent="0.25">
      <c r="A60" s="30">
        <v>59</v>
      </c>
      <c r="B60" s="36" t="s">
        <v>71</v>
      </c>
      <c r="C60" s="30">
        <v>39</v>
      </c>
      <c r="D60" s="30"/>
      <c r="E60" s="35">
        <v>24</v>
      </c>
      <c r="F60" s="30"/>
    </row>
    <row r="61" spans="1:6" x14ac:dyDescent="0.25">
      <c r="A61" s="30">
        <v>60</v>
      </c>
      <c r="B61" s="36" t="s">
        <v>159</v>
      </c>
      <c r="C61" s="30">
        <v>17</v>
      </c>
      <c r="D61" s="30" t="s">
        <v>160</v>
      </c>
      <c r="E61" s="35">
        <v>25</v>
      </c>
      <c r="F61" s="30">
        <v>17</v>
      </c>
    </row>
    <row r="62" spans="1:6" x14ac:dyDescent="0.25">
      <c r="A62" s="30">
        <v>61</v>
      </c>
      <c r="B62" s="36" t="s">
        <v>73</v>
      </c>
      <c r="C62" s="30">
        <v>88</v>
      </c>
      <c r="D62" s="30" t="s">
        <v>72</v>
      </c>
      <c r="E62" s="35">
        <v>26</v>
      </c>
      <c r="F62" s="30">
        <v>88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zoomScale="70" zoomScaleNormal="70" workbookViewId="0">
      <selection activeCell="A3" sqref="A3:B104"/>
    </sheetView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7" max="7" width="7" customWidth="1"/>
    <col min="8" max="8" width="6.85546875" bestFit="1" customWidth="1"/>
    <col min="9" max="9" width="18.5703125" bestFit="1" customWidth="1"/>
    <col min="10" max="10" width="17.7109375" bestFit="1" customWidth="1"/>
  </cols>
  <sheetData>
    <row r="1" spans="1:10" x14ac:dyDescent="0.25">
      <c r="A1" t="s">
        <v>20</v>
      </c>
      <c r="G1" t="s">
        <v>21</v>
      </c>
    </row>
    <row r="2" spans="1:10" x14ac:dyDescent="0.25">
      <c r="A2" t="s">
        <v>22</v>
      </c>
      <c r="B2" t="s">
        <v>23</v>
      </c>
      <c r="C2" t="s">
        <v>26</v>
      </c>
      <c r="D2" t="s">
        <v>27</v>
      </c>
      <c r="G2" t="s">
        <v>24</v>
      </c>
      <c r="H2" t="s">
        <v>25</v>
      </c>
      <c r="I2" t="s">
        <v>26</v>
      </c>
      <c r="J2" t="s">
        <v>27</v>
      </c>
    </row>
    <row r="3" spans="1:10" x14ac:dyDescent="0.25">
      <c r="A3">
        <v>1</v>
      </c>
      <c r="B3">
        <v>8</v>
      </c>
      <c r="C3">
        <v>180</v>
      </c>
      <c r="D3">
        <v>2</v>
      </c>
      <c r="G3">
        <v>1</v>
      </c>
      <c r="H3">
        <v>5</v>
      </c>
      <c r="I3">
        <v>180</v>
      </c>
      <c r="J3">
        <v>2</v>
      </c>
    </row>
    <row r="4" spans="1:10" x14ac:dyDescent="0.25">
      <c r="A4">
        <v>1</v>
      </c>
      <c r="B4">
        <v>11</v>
      </c>
      <c r="C4">
        <v>37</v>
      </c>
      <c r="D4">
        <v>1</v>
      </c>
      <c r="G4">
        <v>1</v>
      </c>
      <c r="H4">
        <v>6</v>
      </c>
      <c r="I4">
        <v>108</v>
      </c>
      <c r="J4">
        <v>2</v>
      </c>
    </row>
    <row r="5" spans="1:10" x14ac:dyDescent="0.25">
      <c r="A5">
        <v>1</v>
      </c>
      <c r="B5">
        <v>12</v>
      </c>
      <c r="C5">
        <v>71</v>
      </c>
      <c r="D5">
        <v>1</v>
      </c>
      <c r="G5">
        <v>1</v>
      </c>
      <c r="H5">
        <v>7</v>
      </c>
      <c r="I5">
        <v>1108</v>
      </c>
      <c r="J5">
        <v>6</v>
      </c>
    </row>
    <row r="6" spans="1:10" x14ac:dyDescent="0.25">
      <c r="A6">
        <v>1</v>
      </c>
      <c r="B6">
        <v>17</v>
      </c>
      <c r="C6">
        <v>366</v>
      </c>
      <c r="D6">
        <v>2</v>
      </c>
      <c r="G6">
        <v>1</v>
      </c>
      <c r="H6">
        <v>8</v>
      </c>
      <c r="I6">
        <v>63</v>
      </c>
      <c r="J6">
        <v>1</v>
      </c>
    </row>
    <row r="7" spans="1:10" x14ac:dyDescent="0.25">
      <c r="A7">
        <v>1</v>
      </c>
      <c r="B7">
        <v>18</v>
      </c>
      <c r="C7">
        <v>655</v>
      </c>
      <c r="D7">
        <v>3</v>
      </c>
      <c r="G7">
        <v>1</v>
      </c>
      <c r="H7">
        <v>9</v>
      </c>
      <c r="I7">
        <v>69</v>
      </c>
      <c r="J7">
        <v>1</v>
      </c>
    </row>
    <row r="8" spans="1:10" x14ac:dyDescent="0.25">
      <c r="A8">
        <v>1</v>
      </c>
      <c r="B8">
        <v>19</v>
      </c>
      <c r="C8">
        <v>87</v>
      </c>
      <c r="D8">
        <v>1</v>
      </c>
      <c r="G8">
        <v>1</v>
      </c>
      <c r="H8">
        <v>13</v>
      </c>
      <c r="I8">
        <v>81</v>
      </c>
      <c r="J8">
        <v>1</v>
      </c>
    </row>
    <row r="9" spans="1:10" x14ac:dyDescent="0.25">
      <c r="A9">
        <v>1</v>
      </c>
      <c r="B9">
        <v>20</v>
      </c>
      <c r="C9">
        <v>63</v>
      </c>
      <c r="D9">
        <v>1</v>
      </c>
      <c r="G9">
        <v>1</v>
      </c>
      <c r="H9">
        <v>15</v>
      </c>
      <c r="I9">
        <v>40</v>
      </c>
      <c r="J9">
        <v>1</v>
      </c>
    </row>
    <row r="10" spans="1:10" x14ac:dyDescent="0.25">
      <c r="A10">
        <v>1</v>
      </c>
      <c r="B10">
        <v>21</v>
      </c>
      <c r="C10">
        <v>69</v>
      </c>
      <c r="D10">
        <v>1</v>
      </c>
      <c r="G10">
        <v>1</v>
      </c>
      <c r="H10">
        <v>17</v>
      </c>
      <c r="I10">
        <v>71</v>
      </c>
      <c r="J10">
        <v>1</v>
      </c>
    </row>
    <row r="11" spans="1:10" x14ac:dyDescent="0.25">
      <c r="A11">
        <v>1</v>
      </c>
      <c r="B11">
        <v>34</v>
      </c>
      <c r="C11">
        <v>81</v>
      </c>
      <c r="D11">
        <v>1</v>
      </c>
      <c r="G11">
        <v>2</v>
      </c>
      <c r="H11">
        <v>5</v>
      </c>
      <c r="I11">
        <v>37</v>
      </c>
      <c r="J11">
        <v>1</v>
      </c>
    </row>
    <row r="12" spans="1:10" x14ac:dyDescent="0.25">
      <c r="A12">
        <v>1</v>
      </c>
      <c r="B12">
        <v>40</v>
      </c>
      <c r="C12">
        <v>40</v>
      </c>
      <c r="D12">
        <v>1</v>
      </c>
      <c r="G12">
        <v>2</v>
      </c>
      <c r="H12">
        <v>10</v>
      </c>
      <c r="I12">
        <v>178</v>
      </c>
      <c r="J12">
        <v>3</v>
      </c>
    </row>
    <row r="13" spans="1:10" x14ac:dyDescent="0.25">
      <c r="A13">
        <v>1</v>
      </c>
      <c r="B13">
        <v>45</v>
      </c>
      <c r="C13">
        <v>71</v>
      </c>
      <c r="D13">
        <v>1</v>
      </c>
      <c r="G13">
        <v>2</v>
      </c>
      <c r="H13">
        <v>11</v>
      </c>
      <c r="I13">
        <v>269</v>
      </c>
      <c r="J13">
        <v>2</v>
      </c>
    </row>
    <row r="14" spans="1:10" x14ac:dyDescent="0.25">
      <c r="A14">
        <v>2</v>
      </c>
      <c r="B14">
        <v>8</v>
      </c>
      <c r="C14">
        <v>37</v>
      </c>
      <c r="D14">
        <v>1</v>
      </c>
      <c r="G14">
        <v>2</v>
      </c>
      <c r="H14">
        <v>16</v>
      </c>
      <c r="I14">
        <v>28</v>
      </c>
      <c r="J14">
        <v>1</v>
      </c>
    </row>
    <row r="15" spans="1:10" x14ac:dyDescent="0.25">
      <c r="A15">
        <v>2</v>
      </c>
      <c r="B15">
        <v>23</v>
      </c>
      <c r="C15">
        <v>78</v>
      </c>
      <c r="D15">
        <v>1</v>
      </c>
      <c r="G15">
        <v>2</v>
      </c>
      <c r="H15">
        <v>17</v>
      </c>
      <c r="I15">
        <v>98</v>
      </c>
      <c r="J15">
        <v>2</v>
      </c>
    </row>
    <row r="16" spans="1:10" x14ac:dyDescent="0.25">
      <c r="A16">
        <v>2</v>
      </c>
      <c r="B16">
        <v>25</v>
      </c>
      <c r="C16">
        <v>100</v>
      </c>
      <c r="D16">
        <v>2</v>
      </c>
      <c r="G16">
        <v>3</v>
      </c>
      <c r="H16">
        <v>5</v>
      </c>
      <c r="I16">
        <v>139</v>
      </c>
      <c r="J16">
        <v>5</v>
      </c>
    </row>
    <row r="17" spans="1:10" x14ac:dyDescent="0.25">
      <c r="A17">
        <v>2</v>
      </c>
      <c r="B17">
        <v>30</v>
      </c>
      <c r="C17">
        <v>24</v>
      </c>
      <c r="D17">
        <v>1</v>
      </c>
      <c r="G17">
        <v>3</v>
      </c>
      <c r="H17">
        <v>10</v>
      </c>
      <c r="I17">
        <v>236</v>
      </c>
      <c r="J17">
        <v>3</v>
      </c>
    </row>
    <row r="18" spans="1:10" x14ac:dyDescent="0.25">
      <c r="A18">
        <v>2</v>
      </c>
      <c r="B18">
        <v>42</v>
      </c>
      <c r="C18">
        <v>28</v>
      </c>
      <c r="D18">
        <v>1</v>
      </c>
      <c r="G18">
        <v>4</v>
      </c>
      <c r="H18">
        <v>6</v>
      </c>
      <c r="I18">
        <v>186</v>
      </c>
      <c r="J18">
        <v>2</v>
      </c>
    </row>
    <row r="19" spans="1:10" x14ac:dyDescent="0.25">
      <c r="A19">
        <v>2</v>
      </c>
      <c r="B19">
        <v>44</v>
      </c>
      <c r="C19">
        <v>24</v>
      </c>
      <c r="D19">
        <v>1</v>
      </c>
      <c r="G19">
        <v>4</v>
      </c>
      <c r="H19">
        <v>7</v>
      </c>
      <c r="I19">
        <v>186</v>
      </c>
      <c r="J19">
        <v>1</v>
      </c>
    </row>
    <row r="20" spans="1:10" x14ac:dyDescent="0.25">
      <c r="A20">
        <v>3</v>
      </c>
      <c r="B20">
        <v>32</v>
      </c>
      <c r="C20">
        <v>245</v>
      </c>
      <c r="D20">
        <v>1</v>
      </c>
      <c r="G20">
        <v>4</v>
      </c>
      <c r="H20">
        <v>8</v>
      </c>
      <c r="I20">
        <v>146</v>
      </c>
      <c r="J20">
        <v>1</v>
      </c>
    </row>
    <row r="21" spans="1:10" x14ac:dyDescent="0.25">
      <c r="A21">
        <v>3</v>
      </c>
      <c r="B21">
        <v>44</v>
      </c>
      <c r="C21">
        <v>74</v>
      </c>
      <c r="D21">
        <v>1</v>
      </c>
      <c r="G21">
        <v>4</v>
      </c>
      <c r="H21">
        <v>10</v>
      </c>
      <c r="I21">
        <v>705</v>
      </c>
      <c r="J21">
        <v>2</v>
      </c>
    </row>
    <row r="22" spans="1:10" x14ac:dyDescent="0.25">
      <c r="A22">
        <v>4</v>
      </c>
      <c r="B22">
        <v>8</v>
      </c>
      <c r="C22">
        <v>99</v>
      </c>
      <c r="D22">
        <v>4</v>
      </c>
      <c r="G22">
        <v>4</v>
      </c>
      <c r="H22">
        <v>11</v>
      </c>
      <c r="I22">
        <v>451</v>
      </c>
      <c r="J22">
        <v>3</v>
      </c>
    </row>
    <row r="23" spans="1:10" x14ac:dyDescent="0.25">
      <c r="A23">
        <v>4</v>
      </c>
      <c r="B23">
        <v>24</v>
      </c>
      <c r="C23">
        <v>88</v>
      </c>
      <c r="D23">
        <v>1</v>
      </c>
      <c r="G23">
        <v>4</v>
      </c>
      <c r="H23">
        <v>12</v>
      </c>
      <c r="I23">
        <v>170</v>
      </c>
      <c r="J23">
        <v>1</v>
      </c>
    </row>
    <row r="24" spans="1:10" x14ac:dyDescent="0.25">
      <c r="A24">
        <v>4</v>
      </c>
      <c r="B24">
        <v>25</v>
      </c>
      <c r="C24">
        <v>73</v>
      </c>
      <c r="D24">
        <v>1</v>
      </c>
      <c r="G24">
        <v>4</v>
      </c>
      <c r="H24">
        <v>13</v>
      </c>
      <c r="I24">
        <v>247</v>
      </c>
      <c r="J24">
        <v>2</v>
      </c>
    </row>
    <row r="25" spans="1:10" x14ac:dyDescent="0.25">
      <c r="A25">
        <v>4</v>
      </c>
      <c r="B25">
        <v>27</v>
      </c>
      <c r="C25">
        <v>75</v>
      </c>
      <c r="D25">
        <v>1</v>
      </c>
      <c r="G25">
        <v>4</v>
      </c>
      <c r="H25">
        <v>14</v>
      </c>
      <c r="I25">
        <v>130</v>
      </c>
      <c r="J25">
        <v>1</v>
      </c>
    </row>
    <row r="26" spans="1:10" x14ac:dyDescent="0.25">
      <c r="A26">
        <v>5</v>
      </c>
      <c r="B26">
        <v>9</v>
      </c>
      <c r="C26">
        <v>40</v>
      </c>
      <c r="D26">
        <v>1</v>
      </c>
      <c r="G26">
        <v>4</v>
      </c>
      <c r="H26">
        <v>15</v>
      </c>
      <c r="I26">
        <v>149</v>
      </c>
      <c r="J26">
        <v>1</v>
      </c>
    </row>
    <row r="27" spans="1:10" x14ac:dyDescent="0.25">
      <c r="A27">
        <v>6</v>
      </c>
      <c r="B27">
        <v>10</v>
      </c>
      <c r="C27">
        <v>131</v>
      </c>
      <c r="D27">
        <v>1</v>
      </c>
      <c r="G27">
        <v>4</v>
      </c>
      <c r="H27">
        <v>17</v>
      </c>
      <c r="I27">
        <v>342</v>
      </c>
      <c r="J27">
        <v>5</v>
      </c>
    </row>
    <row r="28" spans="1:10" x14ac:dyDescent="0.25">
      <c r="A28">
        <v>6</v>
      </c>
      <c r="B28">
        <v>11</v>
      </c>
      <c r="C28">
        <v>55</v>
      </c>
      <c r="D28">
        <v>1</v>
      </c>
      <c r="G28">
        <v>4</v>
      </c>
      <c r="H28">
        <v>18</v>
      </c>
      <c r="I28">
        <v>237</v>
      </c>
      <c r="J28">
        <v>3</v>
      </c>
    </row>
    <row r="29" spans="1:10" x14ac:dyDescent="0.25">
      <c r="A29">
        <v>6</v>
      </c>
      <c r="B29">
        <v>20</v>
      </c>
      <c r="C29">
        <v>146</v>
      </c>
      <c r="D29">
        <v>1</v>
      </c>
      <c r="G29">
        <v>5</v>
      </c>
      <c r="H29">
        <v>5</v>
      </c>
      <c r="I29">
        <v>285</v>
      </c>
      <c r="J29">
        <v>7</v>
      </c>
    </row>
    <row r="30" spans="1:10" x14ac:dyDescent="0.25">
      <c r="A30">
        <v>6</v>
      </c>
      <c r="B30">
        <v>26</v>
      </c>
      <c r="C30">
        <v>705</v>
      </c>
      <c r="D30">
        <v>2</v>
      </c>
      <c r="G30">
        <v>5</v>
      </c>
      <c r="H30">
        <v>7</v>
      </c>
      <c r="I30">
        <v>346</v>
      </c>
      <c r="J30">
        <v>4</v>
      </c>
    </row>
    <row r="31" spans="1:10" x14ac:dyDescent="0.25">
      <c r="A31">
        <v>6</v>
      </c>
      <c r="B31">
        <v>29</v>
      </c>
      <c r="C31">
        <v>146</v>
      </c>
      <c r="D31">
        <v>1</v>
      </c>
      <c r="G31">
        <v>5</v>
      </c>
      <c r="H31">
        <v>26</v>
      </c>
      <c r="I31">
        <v>166</v>
      </c>
      <c r="J31">
        <v>2</v>
      </c>
    </row>
    <row r="32" spans="1:10" x14ac:dyDescent="0.25">
      <c r="A32">
        <v>6</v>
      </c>
      <c r="B32">
        <v>31</v>
      </c>
      <c r="C32">
        <v>305</v>
      </c>
      <c r="D32">
        <v>2</v>
      </c>
      <c r="G32">
        <v>6</v>
      </c>
      <c r="H32">
        <v>6</v>
      </c>
      <c r="I32">
        <v>178</v>
      </c>
      <c r="J32">
        <v>1</v>
      </c>
    </row>
    <row r="33" spans="1:10" x14ac:dyDescent="0.25">
      <c r="A33">
        <v>6</v>
      </c>
      <c r="B33">
        <v>33</v>
      </c>
      <c r="C33">
        <v>170</v>
      </c>
      <c r="D33">
        <v>1</v>
      </c>
      <c r="G33">
        <v>6</v>
      </c>
      <c r="H33">
        <v>7</v>
      </c>
      <c r="I33">
        <v>429</v>
      </c>
      <c r="J33">
        <v>3</v>
      </c>
    </row>
    <row r="34" spans="1:10" x14ac:dyDescent="0.25">
      <c r="A34">
        <v>6</v>
      </c>
      <c r="B34">
        <v>34</v>
      </c>
      <c r="C34">
        <v>247</v>
      </c>
      <c r="D34">
        <v>2</v>
      </c>
      <c r="G34">
        <v>6</v>
      </c>
      <c r="H34">
        <v>13</v>
      </c>
      <c r="I34">
        <v>181</v>
      </c>
      <c r="J34">
        <v>2</v>
      </c>
    </row>
    <row r="35" spans="1:10" x14ac:dyDescent="0.25">
      <c r="A35">
        <v>6</v>
      </c>
      <c r="B35">
        <v>38</v>
      </c>
      <c r="C35">
        <v>130</v>
      </c>
      <c r="D35">
        <v>1</v>
      </c>
      <c r="G35">
        <v>6</v>
      </c>
      <c r="H35">
        <v>15</v>
      </c>
      <c r="I35">
        <v>53</v>
      </c>
      <c r="J35">
        <v>1</v>
      </c>
    </row>
    <row r="36" spans="1:10" x14ac:dyDescent="0.25">
      <c r="A36">
        <v>6</v>
      </c>
      <c r="B36">
        <v>44</v>
      </c>
      <c r="C36">
        <v>258</v>
      </c>
      <c r="D36">
        <v>3</v>
      </c>
      <c r="G36">
        <v>6</v>
      </c>
      <c r="H36">
        <v>17</v>
      </c>
      <c r="I36">
        <v>230</v>
      </c>
      <c r="J36">
        <v>5</v>
      </c>
    </row>
    <row r="37" spans="1:10" x14ac:dyDescent="0.25">
      <c r="A37">
        <v>6</v>
      </c>
      <c r="B37">
        <v>46</v>
      </c>
      <c r="C37">
        <v>20</v>
      </c>
      <c r="D37">
        <v>1</v>
      </c>
      <c r="G37">
        <v>6</v>
      </c>
      <c r="H37">
        <v>19</v>
      </c>
      <c r="I37">
        <v>82</v>
      </c>
      <c r="J37">
        <v>2</v>
      </c>
    </row>
    <row r="38" spans="1:10" x14ac:dyDescent="0.25">
      <c r="A38">
        <v>6</v>
      </c>
      <c r="B38">
        <v>48</v>
      </c>
      <c r="C38">
        <v>64</v>
      </c>
      <c r="D38">
        <v>1</v>
      </c>
      <c r="G38">
        <v>6</v>
      </c>
      <c r="H38">
        <v>25</v>
      </c>
      <c r="I38">
        <v>33</v>
      </c>
      <c r="J38">
        <v>1</v>
      </c>
    </row>
    <row r="39" spans="1:10" x14ac:dyDescent="0.25">
      <c r="A39">
        <v>6</v>
      </c>
      <c r="B39">
        <v>50</v>
      </c>
      <c r="C39">
        <v>135</v>
      </c>
      <c r="D39">
        <v>2</v>
      </c>
      <c r="G39">
        <v>7</v>
      </c>
      <c r="H39">
        <v>7</v>
      </c>
      <c r="I39">
        <v>700</v>
      </c>
      <c r="J39">
        <v>2</v>
      </c>
    </row>
    <row r="40" spans="1:10" x14ac:dyDescent="0.25">
      <c r="A40">
        <v>6</v>
      </c>
      <c r="B40">
        <v>51</v>
      </c>
      <c r="C40">
        <v>102</v>
      </c>
      <c r="D40">
        <v>1</v>
      </c>
      <c r="G40">
        <v>7</v>
      </c>
      <c r="H40">
        <v>13</v>
      </c>
      <c r="I40">
        <v>225</v>
      </c>
      <c r="J40">
        <v>1</v>
      </c>
    </row>
    <row r="41" spans="1:10" x14ac:dyDescent="0.25">
      <c r="A41">
        <v>7</v>
      </c>
      <c r="B41">
        <v>15</v>
      </c>
      <c r="C41">
        <v>186</v>
      </c>
      <c r="D41">
        <v>1</v>
      </c>
      <c r="G41">
        <v>7</v>
      </c>
      <c r="H41">
        <v>14</v>
      </c>
      <c r="I41">
        <v>287</v>
      </c>
      <c r="J41">
        <v>1</v>
      </c>
    </row>
    <row r="42" spans="1:10" x14ac:dyDescent="0.25">
      <c r="A42">
        <v>7</v>
      </c>
      <c r="B42">
        <v>41</v>
      </c>
      <c r="C42">
        <v>149</v>
      </c>
      <c r="D42">
        <v>1</v>
      </c>
      <c r="G42">
        <v>7</v>
      </c>
      <c r="H42">
        <v>15</v>
      </c>
      <c r="I42">
        <v>117</v>
      </c>
      <c r="J42">
        <v>2</v>
      </c>
    </row>
    <row r="43" spans="1:10" x14ac:dyDescent="0.25">
      <c r="A43">
        <v>8</v>
      </c>
      <c r="B43">
        <v>8</v>
      </c>
      <c r="C43">
        <v>285</v>
      </c>
      <c r="D43">
        <v>7</v>
      </c>
      <c r="G43">
        <v>7</v>
      </c>
      <c r="H43">
        <v>16</v>
      </c>
      <c r="I43">
        <v>80</v>
      </c>
      <c r="J43">
        <v>1</v>
      </c>
    </row>
    <row r="44" spans="1:10" x14ac:dyDescent="0.25">
      <c r="A44">
        <v>8</v>
      </c>
      <c r="B44">
        <v>19</v>
      </c>
      <c r="C44">
        <v>346</v>
      </c>
      <c r="D44">
        <v>4</v>
      </c>
      <c r="G44">
        <v>7</v>
      </c>
      <c r="H44">
        <v>17</v>
      </c>
      <c r="I44">
        <v>200</v>
      </c>
      <c r="J44">
        <v>2</v>
      </c>
    </row>
    <row r="45" spans="1:10" x14ac:dyDescent="0.25">
      <c r="A45">
        <v>8</v>
      </c>
      <c r="B45">
        <v>61</v>
      </c>
      <c r="C45">
        <v>166</v>
      </c>
      <c r="D45">
        <v>2</v>
      </c>
      <c r="G45">
        <v>7</v>
      </c>
      <c r="H45">
        <v>18</v>
      </c>
      <c r="I45">
        <v>64</v>
      </c>
      <c r="J45">
        <v>1</v>
      </c>
    </row>
    <row r="46" spans="1:10" x14ac:dyDescent="0.25">
      <c r="A46">
        <v>10</v>
      </c>
      <c r="B46">
        <v>13</v>
      </c>
      <c r="C46">
        <v>178</v>
      </c>
      <c r="D46">
        <v>1</v>
      </c>
      <c r="G46">
        <v>7</v>
      </c>
      <c r="H46">
        <v>21</v>
      </c>
      <c r="I46">
        <v>59</v>
      </c>
      <c r="J46">
        <v>1</v>
      </c>
    </row>
    <row r="47" spans="1:10" x14ac:dyDescent="0.25">
      <c r="A47">
        <v>10</v>
      </c>
      <c r="B47">
        <v>14</v>
      </c>
      <c r="C47">
        <v>182</v>
      </c>
      <c r="D47">
        <v>1</v>
      </c>
      <c r="G47">
        <v>7</v>
      </c>
      <c r="H47">
        <v>24</v>
      </c>
      <c r="I47">
        <v>50</v>
      </c>
      <c r="J47">
        <v>1</v>
      </c>
    </row>
    <row r="48" spans="1:10" x14ac:dyDescent="0.25">
      <c r="A48">
        <v>10</v>
      </c>
      <c r="B48">
        <v>34</v>
      </c>
      <c r="C48">
        <v>97</v>
      </c>
      <c r="D48">
        <v>1</v>
      </c>
      <c r="G48">
        <v>7</v>
      </c>
      <c r="H48">
        <v>26</v>
      </c>
      <c r="I48">
        <v>170</v>
      </c>
      <c r="J48">
        <v>2</v>
      </c>
    </row>
    <row r="49" spans="1:10" x14ac:dyDescent="0.25">
      <c r="A49">
        <v>10</v>
      </c>
      <c r="B49">
        <v>45</v>
      </c>
      <c r="C49">
        <v>53</v>
      </c>
      <c r="D49">
        <v>2</v>
      </c>
      <c r="G49">
        <v>8</v>
      </c>
      <c r="H49">
        <v>8</v>
      </c>
      <c r="I49">
        <v>38</v>
      </c>
      <c r="J49">
        <v>1</v>
      </c>
    </row>
    <row r="50" spans="1:10" x14ac:dyDescent="0.25">
      <c r="A50">
        <v>10</v>
      </c>
      <c r="B50">
        <v>52</v>
      </c>
      <c r="C50">
        <v>34</v>
      </c>
      <c r="D50">
        <v>1</v>
      </c>
      <c r="G50">
        <v>8</v>
      </c>
      <c r="H50">
        <v>9</v>
      </c>
      <c r="I50">
        <v>72</v>
      </c>
      <c r="J50">
        <v>1</v>
      </c>
    </row>
    <row r="51" spans="1:10" x14ac:dyDescent="0.25">
      <c r="A51">
        <v>10</v>
      </c>
      <c r="B51">
        <v>60</v>
      </c>
      <c r="C51">
        <v>33</v>
      </c>
      <c r="D51">
        <v>1</v>
      </c>
      <c r="G51">
        <v>8</v>
      </c>
      <c r="H51">
        <v>14</v>
      </c>
      <c r="I51">
        <v>145</v>
      </c>
      <c r="J51">
        <v>1</v>
      </c>
    </row>
    <row r="52" spans="1:10" x14ac:dyDescent="0.25">
      <c r="A52">
        <v>11</v>
      </c>
      <c r="B52">
        <v>40</v>
      </c>
      <c r="C52">
        <v>53</v>
      </c>
      <c r="D52">
        <v>1</v>
      </c>
      <c r="G52">
        <v>8</v>
      </c>
      <c r="H52">
        <v>16</v>
      </c>
      <c r="I52">
        <v>92</v>
      </c>
      <c r="J52">
        <v>1</v>
      </c>
    </row>
    <row r="53" spans="1:10" x14ac:dyDescent="0.25">
      <c r="A53">
        <v>11</v>
      </c>
      <c r="B53">
        <v>44</v>
      </c>
      <c r="C53">
        <v>55</v>
      </c>
      <c r="D53">
        <v>1</v>
      </c>
      <c r="G53">
        <v>8</v>
      </c>
      <c r="H53">
        <v>17</v>
      </c>
      <c r="I53">
        <v>348</v>
      </c>
      <c r="J53">
        <v>5</v>
      </c>
    </row>
    <row r="54" spans="1:10" x14ac:dyDescent="0.25">
      <c r="A54">
        <v>12</v>
      </c>
      <c r="B54">
        <v>18</v>
      </c>
      <c r="C54">
        <v>77</v>
      </c>
      <c r="D54">
        <v>1</v>
      </c>
      <c r="G54">
        <v>8</v>
      </c>
      <c r="H54">
        <v>23</v>
      </c>
      <c r="I54">
        <v>105</v>
      </c>
      <c r="J54">
        <v>1</v>
      </c>
    </row>
    <row r="55" spans="1:10" x14ac:dyDescent="0.25">
      <c r="A55">
        <v>12</v>
      </c>
      <c r="B55">
        <v>34</v>
      </c>
      <c r="C55">
        <v>84</v>
      </c>
      <c r="D55">
        <v>1</v>
      </c>
      <c r="G55">
        <v>8</v>
      </c>
      <c r="H55">
        <v>24</v>
      </c>
      <c r="I55">
        <v>103</v>
      </c>
      <c r="J55">
        <v>1</v>
      </c>
    </row>
    <row r="56" spans="1:10" x14ac:dyDescent="0.25">
      <c r="A56">
        <v>12</v>
      </c>
      <c r="B56">
        <v>45</v>
      </c>
      <c r="C56">
        <v>122</v>
      </c>
      <c r="D56">
        <v>2</v>
      </c>
      <c r="G56">
        <v>9</v>
      </c>
      <c r="H56">
        <v>14</v>
      </c>
      <c r="I56">
        <v>66</v>
      </c>
      <c r="J56">
        <v>1</v>
      </c>
    </row>
    <row r="57" spans="1:10" x14ac:dyDescent="0.25">
      <c r="A57">
        <v>12</v>
      </c>
      <c r="B57">
        <v>53</v>
      </c>
      <c r="C57">
        <v>48</v>
      </c>
      <c r="D57">
        <v>1</v>
      </c>
      <c r="G57">
        <v>9</v>
      </c>
      <c r="H57">
        <v>17</v>
      </c>
      <c r="I57">
        <v>42</v>
      </c>
      <c r="J57">
        <v>1</v>
      </c>
    </row>
    <row r="58" spans="1:10" x14ac:dyDescent="0.25">
      <c r="A58">
        <v>13</v>
      </c>
      <c r="B58">
        <v>14</v>
      </c>
      <c r="C58">
        <v>170</v>
      </c>
      <c r="D58">
        <v>1</v>
      </c>
      <c r="G58">
        <v>9</v>
      </c>
      <c r="H58">
        <v>18</v>
      </c>
      <c r="I58">
        <v>47</v>
      </c>
      <c r="J58">
        <v>1</v>
      </c>
    </row>
    <row r="59" spans="1:10" x14ac:dyDescent="0.25">
      <c r="A59">
        <v>14</v>
      </c>
      <c r="B59">
        <v>36</v>
      </c>
      <c r="C59">
        <v>287</v>
      </c>
      <c r="D59">
        <v>1</v>
      </c>
      <c r="G59">
        <v>9</v>
      </c>
      <c r="H59">
        <v>20</v>
      </c>
      <c r="I59">
        <v>43</v>
      </c>
      <c r="J59">
        <v>1</v>
      </c>
    </row>
    <row r="60" spans="1:10" x14ac:dyDescent="0.25">
      <c r="A60">
        <v>14</v>
      </c>
      <c r="B60">
        <v>40</v>
      </c>
      <c r="C60">
        <v>117</v>
      </c>
      <c r="D60">
        <v>2</v>
      </c>
      <c r="G60">
        <v>9</v>
      </c>
      <c r="H60">
        <v>24</v>
      </c>
      <c r="I60">
        <v>134</v>
      </c>
      <c r="J60">
        <v>1</v>
      </c>
    </row>
    <row r="61" spans="1:10" x14ac:dyDescent="0.25">
      <c r="A61">
        <v>14</v>
      </c>
      <c r="B61">
        <v>55</v>
      </c>
      <c r="C61">
        <v>59</v>
      </c>
      <c r="D61">
        <v>1</v>
      </c>
      <c r="G61">
        <v>10</v>
      </c>
      <c r="H61">
        <v>10</v>
      </c>
      <c r="I61">
        <v>417</v>
      </c>
      <c r="J61">
        <v>2</v>
      </c>
    </row>
    <row r="62" spans="1:10" x14ac:dyDescent="0.25">
      <c r="A62">
        <v>14</v>
      </c>
      <c r="B62">
        <v>59</v>
      </c>
      <c r="C62">
        <v>50</v>
      </c>
      <c r="D62">
        <v>1</v>
      </c>
      <c r="G62">
        <v>10</v>
      </c>
      <c r="H62">
        <v>17</v>
      </c>
      <c r="I62">
        <v>53</v>
      </c>
      <c r="J62">
        <v>1</v>
      </c>
    </row>
    <row r="63" spans="1:10" x14ac:dyDescent="0.25">
      <c r="A63">
        <v>16</v>
      </c>
      <c r="B63">
        <v>17</v>
      </c>
      <c r="C63">
        <v>203</v>
      </c>
      <c r="D63">
        <v>1</v>
      </c>
      <c r="G63">
        <v>11</v>
      </c>
      <c r="H63">
        <v>11</v>
      </c>
      <c r="I63">
        <v>339</v>
      </c>
      <c r="J63">
        <v>1</v>
      </c>
    </row>
    <row r="64" spans="1:10" x14ac:dyDescent="0.25">
      <c r="A64">
        <v>17</v>
      </c>
      <c r="B64">
        <v>19</v>
      </c>
      <c r="C64">
        <v>497</v>
      </c>
      <c r="D64">
        <v>1</v>
      </c>
      <c r="G64">
        <v>11</v>
      </c>
      <c r="H64">
        <v>17</v>
      </c>
      <c r="I64">
        <v>24</v>
      </c>
      <c r="J64">
        <v>1</v>
      </c>
    </row>
    <row r="65" spans="1:10" x14ac:dyDescent="0.25">
      <c r="A65">
        <v>17</v>
      </c>
      <c r="B65">
        <v>34</v>
      </c>
      <c r="C65">
        <v>225</v>
      </c>
      <c r="D65">
        <v>1</v>
      </c>
      <c r="G65">
        <v>13</v>
      </c>
      <c r="H65">
        <v>17</v>
      </c>
      <c r="I65">
        <v>84</v>
      </c>
      <c r="J65">
        <v>1</v>
      </c>
    </row>
    <row r="66" spans="1:10" x14ac:dyDescent="0.25">
      <c r="A66">
        <v>18</v>
      </c>
      <c r="B66">
        <v>45</v>
      </c>
      <c r="C66">
        <v>99</v>
      </c>
      <c r="D66">
        <v>1</v>
      </c>
      <c r="G66">
        <v>14</v>
      </c>
      <c r="H66">
        <v>14</v>
      </c>
      <c r="I66">
        <v>30</v>
      </c>
      <c r="J66">
        <v>1</v>
      </c>
    </row>
    <row r="67" spans="1:10" x14ac:dyDescent="0.25">
      <c r="A67">
        <v>18</v>
      </c>
      <c r="B67">
        <v>47</v>
      </c>
      <c r="C67">
        <v>101</v>
      </c>
      <c r="D67">
        <v>1</v>
      </c>
      <c r="G67">
        <v>15</v>
      </c>
      <c r="H67">
        <v>15</v>
      </c>
      <c r="I67">
        <v>57</v>
      </c>
      <c r="J67">
        <v>1</v>
      </c>
    </row>
    <row r="68" spans="1:10" x14ac:dyDescent="0.25">
      <c r="A68">
        <v>18</v>
      </c>
      <c r="B68">
        <v>49</v>
      </c>
      <c r="C68">
        <v>64</v>
      </c>
      <c r="D68">
        <v>1</v>
      </c>
      <c r="G68">
        <v>15</v>
      </c>
      <c r="H68">
        <v>21</v>
      </c>
      <c r="I68">
        <v>115</v>
      </c>
      <c r="J68">
        <v>2</v>
      </c>
    </row>
    <row r="69" spans="1:10" x14ac:dyDescent="0.25">
      <c r="A69">
        <v>19</v>
      </c>
      <c r="B69">
        <v>42</v>
      </c>
      <c r="C69">
        <v>80</v>
      </c>
      <c r="D69">
        <v>1</v>
      </c>
      <c r="G69">
        <v>16</v>
      </c>
      <c r="H69">
        <v>17</v>
      </c>
      <c r="I69">
        <v>115</v>
      </c>
      <c r="J69">
        <v>3</v>
      </c>
    </row>
    <row r="70" spans="1:10" x14ac:dyDescent="0.25">
      <c r="A70">
        <v>19</v>
      </c>
      <c r="B70">
        <v>61</v>
      </c>
      <c r="C70">
        <v>170</v>
      </c>
      <c r="D70">
        <v>2</v>
      </c>
      <c r="G70">
        <v>17</v>
      </c>
      <c r="H70">
        <v>17</v>
      </c>
      <c r="I70">
        <v>240</v>
      </c>
      <c r="J70">
        <v>4</v>
      </c>
    </row>
    <row r="71" spans="1:10" x14ac:dyDescent="0.25">
      <c r="A71">
        <v>20</v>
      </c>
      <c r="B71">
        <v>20</v>
      </c>
      <c r="C71">
        <v>38</v>
      </c>
      <c r="D71">
        <v>1</v>
      </c>
      <c r="G71">
        <v>17</v>
      </c>
      <c r="H71">
        <v>19</v>
      </c>
      <c r="I71">
        <v>69</v>
      </c>
      <c r="J71">
        <v>2</v>
      </c>
    </row>
    <row r="72" spans="1:10" x14ac:dyDescent="0.25">
      <c r="A72">
        <v>20</v>
      </c>
      <c r="B72">
        <v>21</v>
      </c>
      <c r="C72">
        <v>72</v>
      </c>
      <c r="D72">
        <v>1</v>
      </c>
      <c r="G72">
        <v>17</v>
      </c>
      <c r="H72">
        <v>25</v>
      </c>
      <c r="I72">
        <v>36</v>
      </c>
      <c r="J72">
        <v>1</v>
      </c>
    </row>
    <row r="73" spans="1:10" x14ac:dyDescent="0.25">
      <c r="A73">
        <v>20</v>
      </c>
      <c r="B73">
        <v>36</v>
      </c>
      <c r="C73">
        <v>145</v>
      </c>
      <c r="D73">
        <v>1</v>
      </c>
      <c r="G73">
        <v>18</v>
      </c>
      <c r="H73">
        <v>20</v>
      </c>
      <c r="I73">
        <v>50</v>
      </c>
      <c r="J73">
        <v>1</v>
      </c>
    </row>
    <row r="74" spans="1:10" x14ac:dyDescent="0.25">
      <c r="A74">
        <v>20</v>
      </c>
      <c r="B74">
        <v>42</v>
      </c>
      <c r="C74">
        <v>92</v>
      </c>
      <c r="D74">
        <v>1</v>
      </c>
      <c r="G74">
        <v>19</v>
      </c>
      <c r="H74">
        <v>25</v>
      </c>
      <c r="I74">
        <v>35</v>
      </c>
      <c r="J74">
        <v>1</v>
      </c>
    </row>
    <row r="75" spans="1:10" x14ac:dyDescent="0.25">
      <c r="A75">
        <v>20</v>
      </c>
      <c r="B75">
        <v>44</v>
      </c>
      <c r="C75">
        <v>143</v>
      </c>
      <c r="D75">
        <v>1</v>
      </c>
      <c r="G75">
        <v>22</v>
      </c>
      <c r="H75">
        <v>24</v>
      </c>
      <c r="I75">
        <v>32</v>
      </c>
      <c r="J75">
        <v>1</v>
      </c>
    </row>
    <row r="76" spans="1:10" x14ac:dyDescent="0.25">
      <c r="A76">
        <v>20</v>
      </c>
      <c r="B76">
        <v>45</v>
      </c>
      <c r="C76">
        <v>205</v>
      </c>
      <c r="D76">
        <v>4</v>
      </c>
    </row>
    <row r="77" spans="1:10" x14ac:dyDescent="0.25">
      <c r="A77">
        <v>20</v>
      </c>
      <c r="B77">
        <v>57</v>
      </c>
      <c r="C77">
        <v>105</v>
      </c>
      <c r="D77">
        <v>1</v>
      </c>
    </row>
    <row r="78" spans="1:10" x14ac:dyDescent="0.25">
      <c r="A78">
        <v>20</v>
      </c>
      <c r="B78">
        <v>58</v>
      </c>
      <c r="C78">
        <v>103</v>
      </c>
      <c r="D78">
        <v>1</v>
      </c>
    </row>
    <row r="79" spans="1:10" x14ac:dyDescent="0.25">
      <c r="A79">
        <v>21</v>
      </c>
      <c r="B79">
        <v>37</v>
      </c>
      <c r="C79">
        <v>66</v>
      </c>
      <c r="D79">
        <v>1</v>
      </c>
    </row>
    <row r="80" spans="1:10" x14ac:dyDescent="0.25">
      <c r="A80">
        <v>21</v>
      </c>
      <c r="B80">
        <v>48</v>
      </c>
      <c r="C80">
        <v>42</v>
      </c>
      <c r="D80">
        <v>1</v>
      </c>
    </row>
    <row r="81" spans="1:4" x14ac:dyDescent="0.25">
      <c r="A81">
        <v>21</v>
      </c>
      <c r="B81">
        <v>58</v>
      </c>
      <c r="C81">
        <v>134</v>
      </c>
      <c r="D81">
        <v>1</v>
      </c>
    </row>
    <row r="82" spans="1:4" x14ac:dyDescent="0.25">
      <c r="A82">
        <v>22</v>
      </c>
      <c r="B82">
        <v>49</v>
      </c>
      <c r="C82">
        <v>47</v>
      </c>
      <c r="D82">
        <v>1</v>
      </c>
    </row>
    <row r="83" spans="1:4" x14ac:dyDescent="0.25">
      <c r="A83">
        <v>22</v>
      </c>
      <c r="B83">
        <v>54</v>
      </c>
      <c r="C83">
        <v>43</v>
      </c>
      <c r="D83">
        <v>1</v>
      </c>
    </row>
    <row r="84" spans="1:4" x14ac:dyDescent="0.25">
      <c r="A84">
        <v>25</v>
      </c>
      <c r="B84">
        <v>27</v>
      </c>
      <c r="C84">
        <v>70</v>
      </c>
      <c r="D84">
        <v>1</v>
      </c>
    </row>
    <row r="85" spans="1:4" x14ac:dyDescent="0.25">
      <c r="A85">
        <v>25</v>
      </c>
      <c r="B85">
        <v>44</v>
      </c>
      <c r="C85">
        <v>53</v>
      </c>
      <c r="D85">
        <v>1</v>
      </c>
    </row>
    <row r="86" spans="1:4" x14ac:dyDescent="0.25">
      <c r="A86">
        <v>26</v>
      </c>
      <c r="B86">
        <v>26</v>
      </c>
      <c r="C86">
        <v>347</v>
      </c>
      <c r="D86">
        <v>1</v>
      </c>
    </row>
    <row r="87" spans="1:4" x14ac:dyDescent="0.25">
      <c r="A87">
        <v>28</v>
      </c>
      <c r="B87">
        <v>30</v>
      </c>
      <c r="C87">
        <v>339</v>
      </c>
      <c r="D87">
        <v>1</v>
      </c>
    </row>
    <row r="88" spans="1:4" x14ac:dyDescent="0.25">
      <c r="A88">
        <v>30</v>
      </c>
      <c r="B88">
        <v>44</v>
      </c>
      <c r="C88">
        <v>24</v>
      </c>
      <c r="D88">
        <v>1</v>
      </c>
    </row>
    <row r="89" spans="1:4" x14ac:dyDescent="0.25">
      <c r="A89">
        <v>34</v>
      </c>
      <c r="B89">
        <v>45</v>
      </c>
      <c r="C89">
        <v>84</v>
      </c>
      <c r="D89">
        <v>1</v>
      </c>
    </row>
    <row r="90" spans="1:4" x14ac:dyDescent="0.25">
      <c r="A90">
        <v>35</v>
      </c>
      <c r="B90">
        <v>39</v>
      </c>
      <c r="C90">
        <v>30</v>
      </c>
      <c r="D90">
        <v>1</v>
      </c>
    </row>
    <row r="91" spans="1:4" x14ac:dyDescent="0.25">
      <c r="A91">
        <v>40</v>
      </c>
      <c r="B91">
        <v>40</v>
      </c>
      <c r="C91">
        <v>57</v>
      </c>
      <c r="D91">
        <v>1</v>
      </c>
    </row>
    <row r="92" spans="1:4" x14ac:dyDescent="0.25">
      <c r="A92">
        <v>40</v>
      </c>
      <c r="B92">
        <v>55</v>
      </c>
      <c r="C92">
        <v>115</v>
      </c>
      <c r="D92">
        <v>2</v>
      </c>
    </row>
    <row r="93" spans="1:4" x14ac:dyDescent="0.25">
      <c r="A93">
        <v>42</v>
      </c>
      <c r="B93">
        <v>45</v>
      </c>
      <c r="C93">
        <v>75</v>
      </c>
      <c r="D93">
        <v>1</v>
      </c>
    </row>
    <row r="94" spans="1:4" x14ac:dyDescent="0.25">
      <c r="A94">
        <v>43</v>
      </c>
      <c r="B94">
        <v>44</v>
      </c>
      <c r="C94">
        <v>40</v>
      </c>
      <c r="D94">
        <v>2</v>
      </c>
    </row>
    <row r="95" spans="1:4" x14ac:dyDescent="0.25">
      <c r="A95">
        <v>44</v>
      </c>
      <c r="B95">
        <v>44</v>
      </c>
      <c r="C95">
        <v>20</v>
      </c>
      <c r="D95">
        <v>1</v>
      </c>
    </row>
    <row r="96" spans="1:4" x14ac:dyDescent="0.25">
      <c r="A96">
        <v>44</v>
      </c>
      <c r="B96">
        <v>48</v>
      </c>
      <c r="C96">
        <v>63</v>
      </c>
      <c r="D96">
        <v>1</v>
      </c>
    </row>
    <row r="97" spans="1:4" x14ac:dyDescent="0.25">
      <c r="A97">
        <v>45</v>
      </c>
      <c r="B97">
        <v>47</v>
      </c>
      <c r="C97">
        <v>102</v>
      </c>
      <c r="D97">
        <v>1</v>
      </c>
    </row>
    <row r="98" spans="1:4" x14ac:dyDescent="0.25">
      <c r="A98">
        <v>45</v>
      </c>
      <c r="B98">
        <v>48</v>
      </c>
      <c r="C98">
        <v>55</v>
      </c>
      <c r="D98">
        <v>1</v>
      </c>
    </row>
    <row r="99" spans="1:4" x14ac:dyDescent="0.25">
      <c r="A99">
        <v>45</v>
      </c>
      <c r="B99">
        <v>52</v>
      </c>
      <c r="C99">
        <v>37</v>
      </c>
      <c r="D99">
        <v>1</v>
      </c>
    </row>
    <row r="100" spans="1:4" x14ac:dyDescent="0.25">
      <c r="A100">
        <v>45</v>
      </c>
      <c r="B100">
        <v>53</v>
      </c>
      <c r="C100">
        <v>32</v>
      </c>
      <c r="D100">
        <v>1</v>
      </c>
    </row>
    <row r="101" spans="1:4" x14ac:dyDescent="0.25">
      <c r="A101">
        <v>45</v>
      </c>
      <c r="B101">
        <v>60</v>
      </c>
      <c r="C101">
        <v>36</v>
      </c>
      <c r="D101">
        <v>1</v>
      </c>
    </row>
    <row r="102" spans="1:4" x14ac:dyDescent="0.25">
      <c r="A102">
        <v>49</v>
      </c>
      <c r="B102">
        <v>54</v>
      </c>
      <c r="C102">
        <v>50</v>
      </c>
      <c r="D102">
        <v>1</v>
      </c>
    </row>
    <row r="103" spans="1:4" x14ac:dyDescent="0.25">
      <c r="A103">
        <v>52</v>
      </c>
      <c r="B103">
        <v>60</v>
      </c>
      <c r="C103">
        <v>35</v>
      </c>
      <c r="D103">
        <v>1</v>
      </c>
    </row>
    <row r="104" spans="1:4" x14ac:dyDescent="0.25">
      <c r="A104">
        <v>56</v>
      </c>
      <c r="B104">
        <v>59</v>
      </c>
      <c r="C104">
        <v>32</v>
      </c>
      <c r="D104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opLeftCell="M1" workbookViewId="0">
      <selection activeCell="N34" sqref="N34"/>
    </sheetView>
  </sheetViews>
  <sheetFormatPr defaultRowHeight="15" x14ac:dyDescent="0.25"/>
  <sheetData>
    <row r="1" spans="1:15" x14ac:dyDescent="0.25">
      <c r="A1" t="s">
        <v>18</v>
      </c>
      <c r="O1" t="s">
        <v>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topLeftCell="A45" workbookViewId="0">
      <selection activeCell="A2" sqref="A2:A71"/>
    </sheetView>
  </sheetViews>
  <sheetFormatPr defaultRowHeight="15" x14ac:dyDescent="0.25"/>
  <sheetData>
    <row r="1" spans="1:24" x14ac:dyDescent="0.25">
      <c r="A1" s="32" t="s">
        <v>29</v>
      </c>
      <c r="B1" s="32" t="s">
        <v>30</v>
      </c>
      <c r="C1" s="32" t="s">
        <v>31</v>
      </c>
      <c r="D1" s="32" t="s">
        <v>32</v>
      </c>
      <c r="E1" s="32" t="s">
        <v>33</v>
      </c>
      <c r="F1" s="32" t="s">
        <v>34</v>
      </c>
      <c r="G1" s="32" t="s">
        <v>35</v>
      </c>
      <c r="H1" s="32" t="s">
        <v>36</v>
      </c>
      <c r="I1" s="32" t="s">
        <v>37</v>
      </c>
      <c r="J1" s="32" t="s">
        <v>38</v>
      </c>
      <c r="K1" s="32" t="s">
        <v>39</v>
      </c>
      <c r="L1" s="32" t="s">
        <v>40</v>
      </c>
      <c r="M1" s="32" t="s">
        <v>41</v>
      </c>
      <c r="N1" s="32" t="s">
        <v>42</v>
      </c>
      <c r="O1" s="32" t="s">
        <v>104</v>
      </c>
      <c r="P1" s="32" t="s">
        <v>105</v>
      </c>
      <c r="Q1" s="32" t="s">
        <v>43</v>
      </c>
      <c r="R1" s="32" t="s">
        <v>44</v>
      </c>
    </row>
    <row r="2" spans="1:24" x14ac:dyDescent="0.25">
      <c r="A2" s="33">
        <v>2</v>
      </c>
      <c r="B2" s="34">
        <v>21</v>
      </c>
      <c r="C2" s="34">
        <v>48</v>
      </c>
      <c r="D2" s="33" t="s">
        <v>45</v>
      </c>
      <c r="E2" s="33" t="s">
        <v>45</v>
      </c>
      <c r="F2" s="33" t="s">
        <v>45</v>
      </c>
      <c r="G2" s="34">
        <v>20</v>
      </c>
      <c r="H2" s="34">
        <v>22</v>
      </c>
      <c r="I2" s="33" t="s">
        <v>45</v>
      </c>
      <c r="J2" s="33" t="s">
        <v>45</v>
      </c>
      <c r="K2" s="33" t="s">
        <v>45</v>
      </c>
      <c r="L2" s="34">
        <v>0</v>
      </c>
      <c r="M2" s="34">
        <v>5</v>
      </c>
      <c r="N2" s="33" t="s">
        <v>45</v>
      </c>
      <c r="O2" s="33" t="s">
        <v>45</v>
      </c>
      <c r="P2" s="33" t="s">
        <v>45</v>
      </c>
      <c r="Q2" s="32" t="s">
        <v>43</v>
      </c>
      <c r="R2" s="32" t="s">
        <v>161</v>
      </c>
      <c r="S2" s="17">
        <v>1</v>
      </c>
    </row>
    <row r="3" spans="1:24" x14ac:dyDescent="0.25">
      <c r="A3" s="33">
        <v>2</v>
      </c>
      <c r="B3" s="34">
        <v>6</v>
      </c>
      <c r="C3" s="34">
        <v>31</v>
      </c>
      <c r="D3" s="33" t="s">
        <v>45</v>
      </c>
      <c r="E3" s="33" t="s">
        <v>45</v>
      </c>
      <c r="F3" s="33" t="s">
        <v>45</v>
      </c>
      <c r="G3" s="34">
        <v>73</v>
      </c>
      <c r="H3" s="34">
        <v>61</v>
      </c>
      <c r="I3" s="33" t="s">
        <v>45</v>
      </c>
      <c r="J3" s="33" t="s">
        <v>45</v>
      </c>
      <c r="K3" s="33" t="s">
        <v>45</v>
      </c>
      <c r="L3" s="34">
        <v>14</v>
      </c>
      <c r="M3" s="34">
        <v>29</v>
      </c>
      <c r="N3" s="33" t="s">
        <v>45</v>
      </c>
      <c r="O3" s="33" t="s">
        <v>45</v>
      </c>
      <c r="P3" s="33" t="s">
        <v>45</v>
      </c>
      <c r="Q3" s="32" t="s">
        <v>43</v>
      </c>
      <c r="R3" s="32" t="s">
        <v>162</v>
      </c>
      <c r="S3" s="17">
        <v>2</v>
      </c>
    </row>
    <row r="4" spans="1:24" x14ac:dyDescent="0.25">
      <c r="A4" s="33">
        <v>2</v>
      </c>
      <c r="B4" s="34">
        <v>35</v>
      </c>
      <c r="C4" s="34">
        <v>39</v>
      </c>
      <c r="D4" s="33" t="s">
        <v>45</v>
      </c>
      <c r="E4" s="33" t="s">
        <v>45</v>
      </c>
      <c r="F4" s="33" t="s">
        <v>45</v>
      </c>
      <c r="G4" s="34">
        <v>15</v>
      </c>
      <c r="H4" s="34">
        <v>15</v>
      </c>
      <c r="I4" s="33" t="s">
        <v>45</v>
      </c>
      <c r="J4" s="33" t="s">
        <v>45</v>
      </c>
      <c r="K4" s="33" t="s">
        <v>45</v>
      </c>
      <c r="L4" s="34">
        <v>13</v>
      </c>
      <c r="M4" s="34">
        <v>10</v>
      </c>
      <c r="N4" s="33" t="s">
        <v>45</v>
      </c>
      <c r="O4" s="33" t="s">
        <v>45</v>
      </c>
      <c r="P4" s="33" t="s">
        <v>45</v>
      </c>
      <c r="Q4" s="32" t="s">
        <v>43</v>
      </c>
      <c r="R4" s="32" t="s">
        <v>163</v>
      </c>
      <c r="S4" s="17">
        <v>3</v>
      </c>
    </row>
    <row r="5" spans="1:24" x14ac:dyDescent="0.25">
      <c r="A5" s="33">
        <v>2</v>
      </c>
      <c r="B5" s="34">
        <v>6</v>
      </c>
      <c r="C5" s="34">
        <v>33</v>
      </c>
      <c r="D5" s="33" t="s">
        <v>45</v>
      </c>
      <c r="E5" s="33" t="s">
        <v>45</v>
      </c>
      <c r="F5" s="33" t="s">
        <v>45</v>
      </c>
      <c r="G5" s="34">
        <v>77</v>
      </c>
      <c r="H5" s="34">
        <v>93</v>
      </c>
      <c r="I5" s="33" t="s">
        <v>45</v>
      </c>
      <c r="J5" s="33" t="s">
        <v>45</v>
      </c>
      <c r="K5" s="33" t="s">
        <v>45</v>
      </c>
      <c r="L5" s="34">
        <v>21</v>
      </c>
      <c r="M5" s="34">
        <v>41</v>
      </c>
      <c r="N5" s="33" t="s">
        <v>45</v>
      </c>
      <c r="O5" s="33" t="s">
        <v>45</v>
      </c>
      <c r="P5" s="33" t="s">
        <v>45</v>
      </c>
      <c r="Q5" s="32" t="s">
        <v>43</v>
      </c>
      <c r="R5" s="32" t="s">
        <v>164</v>
      </c>
      <c r="S5" s="17">
        <v>4</v>
      </c>
    </row>
    <row r="6" spans="1:24" x14ac:dyDescent="0.25">
      <c r="A6" s="33">
        <v>2</v>
      </c>
      <c r="B6" s="34">
        <v>1</v>
      </c>
      <c r="C6" s="34">
        <v>18</v>
      </c>
      <c r="D6" s="33" t="s">
        <v>45</v>
      </c>
      <c r="E6" s="33" t="s">
        <v>45</v>
      </c>
      <c r="F6" s="33" t="s">
        <v>45</v>
      </c>
      <c r="G6" s="34">
        <v>37</v>
      </c>
      <c r="H6" s="34">
        <v>39</v>
      </c>
      <c r="I6" s="33" t="s">
        <v>45</v>
      </c>
      <c r="J6" s="33" t="s">
        <v>45</v>
      </c>
      <c r="K6" s="33" t="s">
        <v>45</v>
      </c>
      <c r="L6" s="34">
        <v>2</v>
      </c>
      <c r="M6" s="34">
        <v>7</v>
      </c>
      <c r="N6" s="33" t="s">
        <v>45</v>
      </c>
      <c r="O6" s="33" t="s">
        <v>45</v>
      </c>
      <c r="P6" s="33" t="s">
        <v>45</v>
      </c>
      <c r="Q6" s="32" t="s">
        <v>43</v>
      </c>
      <c r="R6" s="32" t="s">
        <v>165</v>
      </c>
      <c r="S6" s="17">
        <v>5</v>
      </c>
    </row>
    <row r="7" spans="1:24" x14ac:dyDescent="0.25">
      <c r="A7" s="33">
        <v>2</v>
      </c>
      <c r="B7" s="34">
        <v>2</v>
      </c>
      <c r="C7" s="34">
        <v>25</v>
      </c>
      <c r="D7" s="33" t="s">
        <v>45</v>
      </c>
      <c r="E7" s="33" t="s">
        <v>45</v>
      </c>
      <c r="F7" s="33" t="s">
        <v>45</v>
      </c>
      <c r="G7" s="34">
        <v>16</v>
      </c>
      <c r="H7" s="34">
        <v>33</v>
      </c>
      <c r="I7" s="33" t="s">
        <v>45</v>
      </c>
      <c r="J7" s="33" t="s">
        <v>45</v>
      </c>
      <c r="K7" s="33" t="s">
        <v>45</v>
      </c>
      <c r="L7" s="34">
        <v>5</v>
      </c>
      <c r="M7" s="34">
        <v>16</v>
      </c>
      <c r="N7" s="33" t="s">
        <v>45</v>
      </c>
      <c r="O7" s="33" t="s">
        <v>45</v>
      </c>
      <c r="P7" s="33" t="s">
        <v>45</v>
      </c>
      <c r="Q7" s="32" t="s">
        <v>43</v>
      </c>
      <c r="R7" s="32" t="s">
        <v>166</v>
      </c>
      <c r="S7" s="17">
        <v>6</v>
      </c>
    </row>
    <row r="8" spans="1:24" x14ac:dyDescent="0.25">
      <c r="A8" s="33">
        <v>2</v>
      </c>
      <c r="B8" s="34">
        <v>1</v>
      </c>
      <c r="C8" s="34">
        <v>18</v>
      </c>
      <c r="D8" s="33" t="s">
        <v>45</v>
      </c>
      <c r="E8" s="33" t="s">
        <v>45</v>
      </c>
      <c r="F8" s="33" t="s">
        <v>45</v>
      </c>
      <c r="G8" s="34">
        <v>21</v>
      </c>
      <c r="H8" s="34">
        <v>24</v>
      </c>
      <c r="I8" s="33" t="s">
        <v>45</v>
      </c>
      <c r="J8" s="33" t="s">
        <v>45</v>
      </c>
      <c r="K8" s="33" t="s">
        <v>45</v>
      </c>
      <c r="L8" s="34">
        <v>9</v>
      </c>
      <c r="M8" s="34">
        <v>14</v>
      </c>
      <c r="N8" s="33" t="s">
        <v>45</v>
      </c>
      <c r="O8" s="33" t="s">
        <v>45</v>
      </c>
      <c r="P8" s="33" t="s">
        <v>45</v>
      </c>
      <c r="Q8" s="32" t="s">
        <v>43</v>
      </c>
      <c r="R8" s="32" t="s">
        <v>167</v>
      </c>
      <c r="S8" s="17">
        <v>7</v>
      </c>
    </row>
    <row r="9" spans="1:24" x14ac:dyDescent="0.25">
      <c r="A9" s="33">
        <v>2</v>
      </c>
      <c r="B9" s="34">
        <v>20</v>
      </c>
      <c r="C9" s="34">
        <v>58</v>
      </c>
      <c r="D9" s="33" t="s">
        <v>45</v>
      </c>
      <c r="E9" s="33" t="s">
        <v>45</v>
      </c>
      <c r="F9" s="33" t="s">
        <v>45</v>
      </c>
      <c r="G9" s="34">
        <v>56</v>
      </c>
      <c r="H9" s="34">
        <v>47</v>
      </c>
      <c r="I9" s="33" t="s">
        <v>45</v>
      </c>
      <c r="J9" s="33" t="s">
        <v>45</v>
      </c>
      <c r="K9" s="33" t="s">
        <v>45</v>
      </c>
      <c r="L9" s="34">
        <v>7</v>
      </c>
      <c r="M9" s="34">
        <v>26</v>
      </c>
      <c r="N9" s="33" t="s">
        <v>45</v>
      </c>
      <c r="O9" s="33" t="s">
        <v>45</v>
      </c>
      <c r="P9" s="33" t="s">
        <v>45</v>
      </c>
      <c r="Q9" s="32" t="s">
        <v>43</v>
      </c>
      <c r="R9" s="32" t="s">
        <v>168</v>
      </c>
      <c r="S9" s="17">
        <v>8</v>
      </c>
    </row>
    <row r="10" spans="1:24" x14ac:dyDescent="0.25">
      <c r="A10" s="33">
        <v>2</v>
      </c>
      <c r="B10" s="34">
        <v>6</v>
      </c>
      <c r="C10" s="34">
        <v>34</v>
      </c>
      <c r="D10" s="33" t="s">
        <v>45</v>
      </c>
      <c r="E10" s="33" t="s">
        <v>45</v>
      </c>
      <c r="F10" s="33" t="s">
        <v>45</v>
      </c>
      <c r="G10" s="34">
        <v>61</v>
      </c>
      <c r="H10" s="34">
        <v>58</v>
      </c>
      <c r="I10" s="33" t="s">
        <v>45</v>
      </c>
      <c r="J10" s="33" t="s">
        <v>45</v>
      </c>
      <c r="K10" s="33" t="s">
        <v>45</v>
      </c>
      <c r="L10" s="34">
        <v>7</v>
      </c>
      <c r="M10" s="34">
        <v>8</v>
      </c>
      <c r="N10" s="33" t="s">
        <v>45</v>
      </c>
      <c r="O10" s="33" t="s">
        <v>45</v>
      </c>
      <c r="P10" s="33" t="s">
        <v>45</v>
      </c>
      <c r="Q10" s="32" t="s">
        <v>43</v>
      </c>
      <c r="R10" s="32" t="s">
        <v>169</v>
      </c>
      <c r="S10" s="17">
        <v>9</v>
      </c>
    </row>
    <row r="11" spans="1:24" x14ac:dyDescent="0.25">
      <c r="A11" s="33">
        <v>2</v>
      </c>
      <c r="B11" s="34">
        <v>6</v>
      </c>
      <c r="C11" s="34">
        <v>50</v>
      </c>
      <c r="D11" s="33" t="s">
        <v>45</v>
      </c>
      <c r="E11" s="33" t="s">
        <v>45</v>
      </c>
      <c r="F11" s="33" t="s">
        <v>45</v>
      </c>
      <c r="G11" s="34">
        <v>20</v>
      </c>
      <c r="H11" s="34">
        <v>48</v>
      </c>
      <c r="I11" s="33" t="s">
        <v>45</v>
      </c>
      <c r="J11" s="33" t="s">
        <v>45</v>
      </c>
      <c r="K11" s="33" t="s">
        <v>45</v>
      </c>
      <c r="L11" s="34">
        <v>0</v>
      </c>
      <c r="M11" s="34">
        <v>21</v>
      </c>
      <c r="N11" s="33" t="s">
        <v>45</v>
      </c>
      <c r="O11" s="33" t="s">
        <v>45</v>
      </c>
      <c r="P11" s="33" t="s">
        <v>45</v>
      </c>
      <c r="Q11" s="32" t="s">
        <v>43</v>
      </c>
      <c r="R11" s="32" t="s">
        <v>170</v>
      </c>
      <c r="S11" s="17">
        <v>10</v>
      </c>
    </row>
    <row r="12" spans="1:24" x14ac:dyDescent="0.25">
      <c r="A12" s="33">
        <v>2</v>
      </c>
      <c r="B12" s="34">
        <v>6</v>
      </c>
      <c r="C12" s="34">
        <v>51</v>
      </c>
      <c r="D12" s="33" t="s">
        <v>45</v>
      </c>
      <c r="E12" s="33" t="s">
        <v>45</v>
      </c>
      <c r="F12" s="33" t="s">
        <v>45</v>
      </c>
      <c r="G12" s="34">
        <v>41</v>
      </c>
      <c r="H12" s="34">
        <v>61</v>
      </c>
      <c r="I12" s="33" t="s">
        <v>45</v>
      </c>
      <c r="J12" s="33" t="s">
        <v>45</v>
      </c>
      <c r="K12" s="33" t="s">
        <v>45</v>
      </c>
      <c r="L12" s="34">
        <v>13</v>
      </c>
      <c r="M12" s="34">
        <v>32</v>
      </c>
      <c r="N12" s="33" t="s">
        <v>45</v>
      </c>
      <c r="O12" s="33" t="s">
        <v>45</v>
      </c>
      <c r="P12" s="33" t="s">
        <v>45</v>
      </c>
      <c r="Q12" s="32" t="s">
        <v>43</v>
      </c>
      <c r="R12" s="32" t="s">
        <v>171</v>
      </c>
      <c r="S12" s="17">
        <v>11</v>
      </c>
    </row>
    <row r="13" spans="1:24" x14ac:dyDescent="0.25">
      <c r="A13" s="33">
        <v>2</v>
      </c>
      <c r="B13" s="34">
        <v>21</v>
      </c>
      <c r="C13" s="34">
        <v>37</v>
      </c>
      <c r="D13" s="33" t="s">
        <v>45</v>
      </c>
      <c r="E13" s="33" t="s">
        <v>45</v>
      </c>
      <c r="F13" s="33" t="s">
        <v>45</v>
      </c>
      <c r="G13" s="34">
        <v>27</v>
      </c>
      <c r="H13" s="34">
        <v>39</v>
      </c>
      <c r="I13" s="33" t="s">
        <v>45</v>
      </c>
      <c r="J13" s="33" t="s">
        <v>45</v>
      </c>
      <c r="K13" s="33" t="s">
        <v>45</v>
      </c>
      <c r="L13" s="34">
        <v>17</v>
      </c>
      <c r="M13" s="34">
        <v>26</v>
      </c>
      <c r="N13" s="33" t="s">
        <v>45</v>
      </c>
      <c r="O13" s="33" t="s">
        <v>45</v>
      </c>
      <c r="P13" s="33" t="s">
        <v>45</v>
      </c>
      <c r="Q13" s="32" t="s">
        <v>43</v>
      </c>
      <c r="R13" s="32" t="s">
        <v>172</v>
      </c>
      <c r="S13" s="17">
        <v>12</v>
      </c>
    </row>
    <row r="14" spans="1:24" x14ac:dyDescent="0.25">
      <c r="A14" s="33">
        <v>2</v>
      </c>
      <c r="B14" s="34">
        <v>5</v>
      </c>
      <c r="C14" s="34">
        <v>9</v>
      </c>
      <c r="D14" s="33" t="s">
        <v>45</v>
      </c>
      <c r="E14" s="33" t="s">
        <v>45</v>
      </c>
      <c r="F14" s="33" t="s">
        <v>45</v>
      </c>
      <c r="G14" s="34">
        <v>21</v>
      </c>
      <c r="H14" s="34">
        <v>19</v>
      </c>
      <c r="I14" s="33" t="s">
        <v>45</v>
      </c>
      <c r="J14" s="33" t="s">
        <v>45</v>
      </c>
      <c r="K14" s="33" t="s">
        <v>45</v>
      </c>
      <c r="L14" s="34">
        <v>7</v>
      </c>
      <c r="M14" s="34">
        <v>14</v>
      </c>
      <c r="N14" s="33" t="s">
        <v>45</v>
      </c>
      <c r="O14" s="33" t="s">
        <v>45</v>
      </c>
      <c r="P14" s="33" t="s">
        <v>45</v>
      </c>
      <c r="Q14" s="32" t="s">
        <v>43</v>
      </c>
      <c r="R14" s="32" t="s">
        <v>173</v>
      </c>
      <c r="S14" s="17">
        <v>13</v>
      </c>
    </row>
    <row r="15" spans="1:24" x14ac:dyDescent="0.25">
      <c r="A15" s="33">
        <v>2</v>
      </c>
      <c r="B15" s="34">
        <v>19</v>
      </c>
      <c r="C15" s="34">
        <v>42</v>
      </c>
      <c r="D15" s="33" t="s">
        <v>45</v>
      </c>
      <c r="E15" s="33" t="s">
        <v>45</v>
      </c>
      <c r="F15" s="33" t="s">
        <v>45</v>
      </c>
      <c r="G15" s="34">
        <v>35</v>
      </c>
      <c r="H15" s="34">
        <v>45</v>
      </c>
      <c r="I15" s="33" t="s">
        <v>45</v>
      </c>
      <c r="J15" s="33" t="s">
        <v>45</v>
      </c>
      <c r="K15" s="33" t="s">
        <v>45</v>
      </c>
      <c r="L15" s="34">
        <v>24</v>
      </c>
      <c r="M15" s="34">
        <v>41</v>
      </c>
      <c r="N15" s="33" t="s">
        <v>45</v>
      </c>
      <c r="O15" s="33" t="s">
        <v>45</v>
      </c>
      <c r="P15" s="33" t="s">
        <v>45</v>
      </c>
      <c r="Q15" s="32" t="s">
        <v>43</v>
      </c>
      <c r="R15" s="32" t="s">
        <v>174</v>
      </c>
      <c r="S15" s="17">
        <v>14</v>
      </c>
      <c r="T15" s="29"/>
      <c r="V15" s="29"/>
      <c r="W15" s="29"/>
      <c r="X15" s="29"/>
    </row>
    <row r="16" spans="1:24" x14ac:dyDescent="0.25">
      <c r="A16" s="33">
        <v>2</v>
      </c>
      <c r="B16" s="34">
        <v>6</v>
      </c>
      <c r="C16" s="34">
        <v>31</v>
      </c>
      <c r="D16" s="33" t="s">
        <v>45</v>
      </c>
      <c r="E16" s="33" t="s">
        <v>45</v>
      </c>
      <c r="F16" s="33" t="s">
        <v>45</v>
      </c>
      <c r="G16" s="34">
        <v>96</v>
      </c>
      <c r="H16" s="34">
        <v>75</v>
      </c>
      <c r="I16" s="33" t="s">
        <v>45</v>
      </c>
      <c r="J16" s="33" t="s">
        <v>45</v>
      </c>
      <c r="K16" s="33" t="s">
        <v>45</v>
      </c>
      <c r="L16" s="34">
        <v>49</v>
      </c>
      <c r="M16" s="34">
        <v>56</v>
      </c>
      <c r="N16" s="33" t="s">
        <v>45</v>
      </c>
      <c r="O16" s="33" t="s">
        <v>45</v>
      </c>
      <c r="P16" s="33" t="s">
        <v>45</v>
      </c>
      <c r="Q16" s="32" t="s">
        <v>43</v>
      </c>
      <c r="R16" s="32" t="s">
        <v>175</v>
      </c>
      <c r="S16" s="17">
        <v>15</v>
      </c>
      <c r="T16" s="29"/>
      <c r="V16" s="29"/>
      <c r="W16" s="29"/>
      <c r="X16" s="29"/>
    </row>
    <row r="17" spans="1:24" x14ac:dyDescent="0.25">
      <c r="A17" s="33">
        <v>2</v>
      </c>
      <c r="B17" s="34">
        <v>14</v>
      </c>
      <c r="C17" s="34">
        <v>59</v>
      </c>
      <c r="D17" s="33" t="s">
        <v>45</v>
      </c>
      <c r="E17" s="33" t="s">
        <v>45</v>
      </c>
      <c r="F17" s="33" t="s">
        <v>45</v>
      </c>
      <c r="G17" s="34">
        <v>27</v>
      </c>
      <c r="H17" s="34">
        <v>23</v>
      </c>
      <c r="I17" s="33" t="s">
        <v>45</v>
      </c>
      <c r="J17" s="33" t="s">
        <v>45</v>
      </c>
      <c r="K17" s="33" t="s">
        <v>45</v>
      </c>
      <c r="L17" s="34">
        <v>0</v>
      </c>
      <c r="M17" s="34">
        <v>1</v>
      </c>
      <c r="N17" s="33" t="s">
        <v>45</v>
      </c>
      <c r="O17" s="33" t="s">
        <v>45</v>
      </c>
      <c r="P17" s="33" t="s">
        <v>45</v>
      </c>
      <c r="Q17" s="32" t="s">
        <v>43</v>
      </c>
      <c r="R17" s="32" t="s">
        <v>176</v>
      </c>
      <c r="S17" s="17">
        <v>16</v>
      </c>
      <c r="T17" s="29"/>
      <c r="V17" s="29"/>
      <c r="W17" s="29"/>
      <c r="X17" s="29"/>
    </row>
    <row r="18" spans="1:24" x14ac:dyDescent="0.25">
      <c r="A18" s="33">
        <v>2</v>
      </c>
      <c r="B18" s="34">
        <v>20</v>
      </c>
      <c r="C18" s="34">
        <v>45</v>
      </c>
      <c r="D18" s="33" t="s">
        <v>45</v>
      </c>
      <c r="E18" s="33" t="s">
        <v>45</v>
      </c>
      <c r="F18" s="33" t="s">
        <v>45</v>
      </c>
      <c r="G18" s="34">
        <v>12</v>
      </c>
      <c r="H18" s="34">
        <v>12</v>
      </c>
      <c r="I18" s="33" t="s">
        <v>45</v>
      </c>
      <c r="J18" s="33" t="s">
        <v>45</v>
      </c>
      <c r="K18" s="33" t="s">
        <v>45</v>
      </c>
      <c r="L18" s="34">
        <v>8</v>
      </c>
      <c r="M18" s="34">
        <v>5</v>
      </c>
      <c r="N18" s="33" t="s">
        <v>45</v>
      </c>
      <c r="O18" s="33" t="s">
        <v>45</v>
      </c>
      <c r="P18" s="33" t="s">
        <v>45</v>
      </c>
      <c r="Q18" s="32" t="s">
        <v>43</v>
      </c>
      <c r="R18" s="32" t="s">
        <v>177</v>
      </c>
      <c r="S18" s="17">
        <v>17</v>
      </c>
      <c r="T18" s="18"/>
      <c r="U18" s="17"/>
      <c r="V18" s="17"/>
      <c r="W18" s="17"/>
      <c r="X18" s="17"/>
    </row>
    <row r="19" spans="1:24" x14ac:dyDescent="0.25">
      <c r="A19" s="33">
        <v>2</v>
      </c>
      <c r="B19" s="34">
        <v>10</v>
      </c>
      <c r="C19" s="34">
        <v>45</v>
      </c>
      <c r="D19" s="33" t="s">
        <v>45</v>
      </c>
      <c r="E19" s="33" t="s">
        <v>45</v>
      </c>
      <c r="F19" s="33" t="s">
        <v>45</v>
      </c>
      <c r="G19" s="34">
        <v>7</v>
      </c>
      <c r="H19" s="34">
        <v>11</v>
      </c>
      <c r="I19" s="33" t="s">
        <v>45</v>
      </c>
      <c r="J19" s="33" t="s">
        <v>45</v>
      </c>
      <c r="K19" s="33" t="s">
        <v>45</v>
      </c>
      <c r="L19" s="34">
        <v>4</v>
      </c>
      <c r="M19" s="34">
        <v>11</v>
      </c>
      <c r="N19" s="33" t="s">
        <v>45</v>
      </c>
      <c r="O19" s="33" t="s">
        <v>45</v>
      </c>
      <c r="P19" s="33" t="s">
        <v>45</v>
      </c>
      <c r="Q19" s="32" t="s">
        <v>43</v>
      </c>
      <c r="R19" s="32" t="s">
        <v>178</v>
      </c>
      <c r="S19" s="17">
        <v>18</v>
      </c>
    </row>
    <row r="20" spans="1:24" x14ac:dyDescent="0.25">
      <c r="A20" s="33">
        <v>2</v>
      </c>
      <c r="B20" s="34">
        <v>28</v>
      </c>
      <c r="C20" s="34">
        <v>30</v>
      </c>
      <c r="D20" s="33" t="s">
        <v>45</v>
      </c>
      <c r="E20" s="33" t="s">
        <v>45</v>
      </c>
      <c r="F20" s="33" t="s">
        <v>45</v>
      </c>
      <c r="G20" s="34">
        <v>189</v>
      </c>
      <c r="H20" s="34">
        <v>150</v>
      </c>
      <c r="I20" s="33" t="s">
        <v>45</v>
      </c>
      <c r="J20" s="33" t="s">
        <v>45</v>
      </c>
      <c r="K20" s="33" t="s">
        <v>45</v>
      </c>
      <c r="L20" s="34">
        <v>42</v>
      </c>
      <c r="M20" s="34">
        <v>91</v>
      </c>
      <c r="N20" s="33" t="s">
        <v>45</v>
      </c>
      <c r="O20" s="33" t="s">
        <v>45</v>
      </c>
      <c r="P20" s="33" t="s">
        <v>45</v>
      </c>
      <c r="Q20" s="32" t="s">
        <v>43</v>
      </c>
      <c r="R20" s="32" t="s">
        <v>179</v>
      </c>
      <c r="S20" s="17">
        <v>19</v>
      </c>
    </row>
    <row r="21" spans="1:24" x14ac:dyDescent="0.25">
      <c r="A21" s="33">
        <v>2</v>
      </c>
      <c r="B21" s="34">
        <v>17</v>
      </c>
      <c r="C21" s="34">
        <v>19</v>
      </c>
      <c r="D21" s="33" t="s">
        <v>45</v>
      </c>
      <c r="E21" s="33" t="s">
        <v>45</v>
      </c>
      <c r="F21" s="33" t="s">
        <v>45</v>
      </c>
      <c r="G21" s="34">
        <v>244</v>
      </c>
      <c r="H21" s="34">
        <v>253</v>
      </c>
      <c r="I21" s="33" t="s">
        <v>45</v>
      </c>
      <c r="J21" s="33" t="s">
        <v>45</v>
      </c>
      <c r="K21" s="33" t="s">
        <v>45</v>
      </c>
      <c r="L21" s="34">
        <v>112</v>
      </c>
      <c r="M21" s="34">
        <v>114</v>
      </c>
      <c r="N21" s="33" t="s">
        <v>45</v>
      </c>
      <c r="O21" s="33" t="s">
        <v>45</v>
      </c>
      <c r="P21" s="33" t="s">
        <v>45</v>
      </c>
      <c r="Q21" s="32" t="s">
        <v>43</v>
      </c>
      <c r="R21" s="32" t="s">
        <v>180</v>
      </c>
      <c r="S21" s="17">
        <v>20</v>
      </c>
    </row>
    <row r="22" spans="1:24" x14ac:dyDescent="0.25">
      <c r="A22" s="33">
        <v>2</v>
      </c>
      <c r="B22" s="34">
        <v>56</v>
      </c>
      <c r="C22" s="34">
        <v>59</v>
      </c>
      <c r="D22" s="33" t="s">
        <v>45</v>
      </c>
      <c r="E22" s="33" t="s">
        <v>45</v>
      </c>
      <c r="F22" s="33" t="s">
        <v>45</v>
      </c>
      <c r="G22" s="34">
        <v>16</v>
      </c>
      <c r="H22" s="34">
        <v>16</v>
      </c>
      <c r="I22" s="33" t="s">
        <v>45</v>
      </c>
      <c r="J22" s="33" t="s">
        <v>45</v>
      </c>
      <c r="K22" s="33" t="s">
        <v>45</v>
      </c>
      <c r="L22" s="34">
        <v>5</v>
      </c>
      <c r="M22" s="34">
        <v>3</v>
      </c>
      <c r="N22" s="33" t="s">
        <v>45</v>
      </c>
      <c r="O22" s="33" t="s">
        <v>45</v>
      </c>
      <c r="P22" s="33" t="s">
        <v>45</v>
      </c>
      <c r="Q22" s="32" t="s">
        <v>43</v>
      </c>
      <c r="R22" s="32" t="s">
        <v>181</v>
      </c>
      <c r="S22" s="17">
        <v>21</v>
      </c>
    </row>
    <row r="23" spans="1:24" x14ac:dyDescent="0.25">
      <c r="A23" s="33">
        <v>2</v>
      </c>
      <c r="B23" s="34">
        <v>6</v>
      </c>
      <c r="C23" s="34">
        <v>29</v>
      </c>
      <c r="D23" s="33" t="s">
        <v>45</v>
      </c>
      <c r="E23" s="33" t="s">
        <v>45</v>
      </c>
      <c r="F23" s="33" t="s">
        <v>45</v>
      </c>
      <c r="G23" s="34">
        <v>78</v>
      </c>
      <c r="H23" s="34">
        <v>68</v>
      </c>
      <c r="I23" s="33" t="s">
        <v>45</v>
      </c>
      <c r="J23" s="33" t="s">
        <v>45</v>
      </c>
      <c r="K23" s="33" t="s">
        <v>45</v>
      </c>
      <c r="L23" s="34">
        <v>25</v>
      </c>
      <c r="M23" s="34">
        <v>31</v>
      </c>
      <c r="N23" s="33" t="s">
        <v>45</v>
      </c>
      <c r="O23" s="33" t="s">
        <v>45</v>
      </c>
      <c r="P23" s="33" t="s">
        <v>45</v>
      </c>
      <c r="Q23" s="32" t="s">
        <v>43</v>
      </c>
      <c r="R23" s="32" t="s">
        <v>182</v>
      </c>
      <c r="S23" s="17">
        <v>22</v>
      </c>
    </row>
    <row r="24" spans="1:24" x14ac:dyDescent="0.25">
      <c r="A24" s="33">
        <v>2</v>
      </c>
      <c r="B24" s="34">
        <v>18</v>
      </c>
      <c r="C24" s="34">
        <v>49</v>
      </c>
      <c r="D24" s="33" t="s">
        <v>45</v>
      </c>
      <c r="E24" s="33" t="s">
        <v>45</v>
      </c>
      <c r="F24" s="33" t="s">
        <v>45</v>
      </c>
      <c r="G24" s="34">
        <v>32</v>
      </c>
      <c r="H24" s="34">
        <v>32</v>
      </c>
      <c r="I24" s="33" t="s">
        <v>45</v>
      </c>
      <c r="J24" s="33" t="s">
        <v>45</v>
      </c>
      <c r="K24" s="33" t="s">
        <v>45</v>
      </c>
      <c r="L24" s="34">
        <v>12</v>
      </c>
      <c r="M24" s="34">
        <v>11</v>
      </c>
      <c r="N24" s="33" t="s">
        <v>45</v>
      </c>
      <c r="O24" s="33" t="s">
        <v>45</v>
      </c>
      <c r="P24" s="33" t="s">
        <v>45</v>
      </c>
      <c r="Q24" s="32" t="s">
        <v>43</v>
      </c>
      <c r="R24" s="32" t="s">
        <v>183</v>
      </c>
      <c r="S24" s="17">
        <v>23</v>
      </c>
    </row>
    <row r="25" spans="1:24" x14ac:dyDescent="0.25">
      <c r="A25" s="33">
        <v>2</v>
      </c>
      <c r="B25" s="34">
        <v>12</v>
      </c>
      <c r="C25" s="34">
        <v>18</v>
      </c>
      <c r="D25" s="33" t="s">
        <v>45</v>
      </c>
      <c r="E25" s="33" t="s">
        <v>45</v>
      </c>
      <c r="F25" s="33" t="s">
        <v>45</v>
      </c>
      <c r="G25" s="34">
        <v>28</v>
      </c>
      <c r="H25" s="34">
        <v>49</v>
      </c>
      <c r="I25" s="33" t="s">
        <v>45</v>
      </c>
      <c r="J25" s="33" t="s">
        <v>45</v>
      </c>
      <c r="K25" s="33" t="s">
        <v>45</v>
      </c>
      <c r="L25" s="34">
        <v>14</v>
      </c>
      <c r="M25" s="34">
        <v>20</v>
      </c>
      <c r="N25" s="33" t="s">
        <v>45</v>
      </c>
      <c r="O25" s="33" t="s">
        <v>45</v>
      </c>
      <c r="P25" s="33" t="s">
        <v>45</v>
      </c>
      <c r="Q25" s="32" t="s">
        <v>43</v>
      </c>
      <c r="R25" s="32" t="s">
        <v>48</v>
      </c>
      <c r="S25" s="17">
        <v>24</v>
      </c>
    </row>
    <row r="26" spans="1:24" x14ac:dyDescent="0.25">
      <c r="A26" s="33">
        <v>2</v>
      </c>
      <c r="B26" s="34">
        <v>20</v>
      </c>
      <c r="C26" s="34">
        <v>36</v>
      </c>
      <c r="D26" s="33" t="s">
        <v>45</v>
      </c>
      <c r="E26" s="33" t="s">
        <v>45</v>
      </c>
      <c r="F26" s="33" t="s">
        <v>45</v>
      </c>
      <c r="G26" s="34">
        <v>103</v>
      </c>
      <c r="H26" s="34">
        <v>42</v>
      </c>
      <c r="I26" s="33" t="s">
        <v>45</v>
      </c>
      <c r="J26" s="33" t="s">
        <v>45</v>
      </c>
      <c r="K26" s="33" t="s">
        <v>45</v>
      </c>
      <c r="L26" s="34">
        <v>62</v>
      </c>
      <c r="M26" s="34">
        <v>29</v>
      </c>
      <c r="N26" s="33" t="s">
        <v>45</v>
      </c>
      <c r="O26" s="33" t="s">
        <v>45</v>
      </c>
      <c r="P26" s="33" t="s">
        <v>45</v>
      </c>
      <c r="Q26" s="32" t="s">
        <v>43</v>
      </c>
      <c r="R26" s="32" t="s">
        <v>184</v>
      </c>
      <c r="S26" s="17">
        <v>25</v>
      </c>
    </row>
    <row r="27" spans="1:24" x14ac:dyDescent="0.25">
      <c r="A27" s="33">
        <v>2</v>
      </c>
      <c r="B27" s="34">
        <v>16</v>
      </c>
      <c r="C27" s="34">
        <v>17</v>
      </c>
      <c r="D27" s="33" t="s">
        <v>45</v>
      </c>
      <c r="E27" s="33" t="s">
        <v>45</v>
      </c>
      <c r="F27" s="33" t="s">
        <v>45</v>
      </c>
      <c r="G27" s="34">
        <v>102</v>
      </c>
      <c r="H27" s="34">
        <v>101</v>
      </c>
      <c r="I27" s="33" t="s">
        <v>45</v>
      </c>
      <c r="J27" s="33" t="s">
        <v>45</v>
      </c>
      <c r="K27" s="33" t="s">
        <v>45</v>
      </c>
      <c r="L27" s="34">
        <v>66</v>
      </c>
      <c r="M27" s="34">
        <v>70</v>
      </c>
      <c r="N27" s="33" t="s">
        <v>45</v>
      </c>
      <c r="O27" s="33" t="s">
        <v>45</v>
      </c>
      <c r="P27" s="33" t="s">
        <v>45</v>
      </c>
      <c r="Q27" s="32" t="s">
        <v>43</v>
      </c>
      <c r="R27" s="32" t="s">
        <v>185</v>
      </c>
      <c r="S27" s="17">
        <v>26</v>
      </c>
    </row>
    <row r="28" spans="1:24" x14ac:dyDescent="0.25">
      <c r="A28" s="33">
        <v>2</v>
      </c>
      <c r="B28" s="34">
        <v>3</v>
      </c>
      <c r="C28" s="34">
        <v>44</v>
      </c>
      <c r="D28" s="33" t="s">
        <v>45</v>
      </c>
      <c r="E28" s="33" t="s">
        <v>45</v>
      </c>
      <c r="F28" s="33" t="s">
        <v>45</v>
      </c>
      <c r="G28" s="34">
        <v>43</v>
      </c>
      <c r="H28" s="34">
        <v>31</v>
      </c>
      <c r="I28" s="33" t="s">
        <v>45</v>
      </c>
      <c r="J28" s="33" t="s">
        <v>45</v>
      </c>
      <c r="K28" s="33" t="s">
        <v>45</v>
      </c>
      <c r="L28" s="34">
        <v>14</v>
      </c>
      <c r="M28" s="34">
        <v>23</v>
      </c>
      <c r="N28" s="33" t="s">
        <v>45</v>
      </c>
      <c r="O28" s="33" t="s">
        <v>45</v>
      </c>
      <c r="P28" s="33" t="s">
        <v>45</v>
      </c>
      <c r="Q28" s="32" t="s">
        <v>43</v>
      </c>
      <c r="R28" s="32" t="s">
        <v>186</v>
      </c>
      <c r="S28" s="17">
        <v>27</v>
      </c>
    </row>
    <row r="29" spans="1:24" x14ac:dyDescent="0.25">
      <c r="A29" s="33">
        <v>2</v>
      </c>
      <c r="B29" s="34">
        <v>3</v>
      </c>
      <c r="C29" s="34">
        <v>32</v>
      </c>
      <c r="D29" s="33" t="s">
        <v>45</v>
      </c>
      <c r="E29" s="33" t="s">
        <v>45</v>
      </c>
      <c r="F29" s="33" t="s">
        <v>45</v>
      </c>
      <c r="G29" s="34">
        <v>129</v>
      </c>
      <c r="H29" s="34">
        <v>116</v>
      </c>
      <c r="I29" s="33" t="s">
        <v>45</v>
      </c>
      <c r="J29" s="33" t="s">
        <v>45</v>
      </c>
      <c r="K29" s="33" t="s">
        <v>45</v>
      </c>
      <c r="L29" s="34">
        <v>30</v>
      </c>
      <c r="M29" s="34">
        <v>41</v>
      </c>
      <c r="N29" s="33" t="s">
        <v>45</v>
      </c>
      <c r="O29" s="33" t="s">
        <v>45</v>
      </c>
      <c r="P29" s="33" t="s">
        <v>45</v>
      </c>
      <c r="Q29" s="32" t="s">
        <v>43</v>
      </c>
      <c r="R29" s="32" t="s">
        <v>187</v>
      </c>
      <c r="S29" s="17">
        <v>28</v>
      </c>
    </row>
    <row r="30" spans="1:24" x14ac:dyDescent="0.25">
      <c r="A30" s="33">
        <v>2</v>
      </c>
      <c r="B30" s="34">
        <v>6</v>
      </c>
      <c r="C30" s="34">
        <v>38</v>
      </c>
      <c r="D30" s="33" t="s">
        <v>45</v>
      </c>
      <c r="E30" s="33" t="s">
        <v>45</v>
      </c>
      <c r="F30" s="33" t="s">
        <v>45</v>
      </c>
      <c r="G30" s="34">
        <v>65</v>
      </c>
      <c r="H30" s="34">
        <v>65</v>
      </c>
      <c r="I30" s="33" t="s">
        <v>45</v>
      </c>
      <c r="J30" s="33" t="s">
        <v>45</v>
      </c>
      <c r="K30" s="33" t="s">
        <v>45</v>
      </c>
      <c r="L30" s="34">
        <v>26</v>
      </c>
      <c r="M30" s="34">
        <v>29</v>
      </c>
      <c r="N30" s="33" t="s">
        <v>45</v>
      </c>
      <c r="O30" s="33" t="s">
        <v>45</v>
      </c>
      <c r="P30" s="33" t="s">
        <v>45</v>
      </c>
      <c r="Q30" s="32" t="s">
        <v>43</v>
      </c>
      <c r="R30" s="32" t="s">
        <v>188</v>
      </c>
      <c r="S30" s="17">
        <v>29</v>
      </c>
    </row>
    <row r="31" spans="1:24" x14ac:dyDescent="0.25">
      <c r="A31" s="33">
        <v>2</v>
      </c>
      <c r="B31" s="34">
        <v>25</v>
      </c>
      <c r="C31" s="34">
        <v>44</v>
      </c>
      <c r="D31" s="33" t="s">
        <v>45</v>
      </c>
      <c r="E31" s="33" t="s">
        <v>45</v>
      </c>
      <c r="F31" s="33" t="s">
        <v>45</v>
      </c>
      <c r="G31" s="34">
        <v>25</v>
      </c>
      <c r="H31" s="34">
        <v>28</v>
      </c>
      <c r="I31" s="33" t="s">
        <v>45</v>
      </c>
      <c r="J31" s="33" t="s">
        <v>45</v>
      </c>
      <c r="K31" s="33" t="s">
        <v>45</v>
      </c>
      <c r="L31" s="34">
        <v>13</v>
      </c>
      <c r="M31" s="34">
        <v>14</v>
      </c>
      <c r="N31" s="33" t="s">
        <v>45</v>
      </c>
      <c r="O31" s="33" t="s">
        <v>45</v>
      </c>
      <c r="P31" s="33" t="s">
        <v>45</v>
      </c>
      <c r="Q31" s="32" t="s">
        <v>43</v>
      </c>
      <c r="R31" s="32" t="s">
        <v>189</v>
      </c>
      <c r="S31" s="17">
        <v>30</v>
      </c>
    </row>
    <row r="32" spans="1:24" x14ac:dyDescent="0.25">
      <c r="A32" s="33">
        <v>2</v>
      </c>
      <c r="B32" s="34">
        <v>14</v>
      </c>
      <c r="C32" s="34">
        <v>36</v>
      </c>
      <c r="D32" s="33" t="s">
        <v>45</v>
      </c>
      <c r="E32" s="33" t="s">
        <v>45</v>
      </c>
      <c r="F32" s="33" t="s">
        <v>45</v>
      </c>
      <c r="G32" s="34">
        <v>144</v>
      </c>
      <c r="H32" s="34">
        <v>143</v>
      </c>
      <c r="I32" s="33" t="s">
        <v>45</v>
      </c>
      <c r="J32" s="33" t="s">
        <v>45</v>
      </c>
      <c r="K32" s="33" t="s">
        <v>45</v>
      </c>
      <c r="L32" s="34">
        <v>65</v>
      </c>
      <c r="M32" s="34">
        <v>84</v>
      </c>
      <c r="N32" s="33" t="s">
        <v>45</v>
      </c>
      <c r="O32" s="33" t="s">
        <v>45</v>
      </c>
      <c r="P32" s="33" t="s">
        <v>45</v>
      </c>
      <c r="Q32" s="32" t="s">
        <v>43</v>
      </c>
      <c r="R32" s="32" t="s">
        <v>190</v>
      </c>
      <c r="S32" s="17">
        <v>31</v>
      </c>
    </row>
    <row r="33" spans="1:19" x14ac:dyDescent="0.25">
      <c r="A33" s="33">
        <v>2</v>
      </c>
      <c r="B33" s="34">
        <v>1</v>
      </c>
      <c r="C33" s="34">
        <v>17</v>
      </c>
      <c r="D33" s="33" t="s">
        <v>45</v>
      </c>
      <c r="E33" s="33" t="s">
        <v>45</v>
      </c>
      <c r="F33" s="33" t="s">
        <v>45</v>
      </c>
      <c r="G33" s="34">
        <v>97</v>
      </c>
      <c r="H33" s="34">
        <v>208</v>
      </c>
      <c r="I33" s="33" t="s">
        <v>45</v>
      </c>
      <c r="J33" s="33" t="s">
        <v>45</v>
      </c>
      <c r="K33" s="33" t="s">
        <v>45</v>
      </c>
      <c r="L33" s="34">
        <v>38</v>
      </c>
      <c r="M33" s="34">
        <v>90</v>
      </c>
      <c r="N33" s="33" t="s">
        <v>45</v>
      </c>
      <c r="O33" s="33" t="s">
        <v>45</v>
      </c>
      <c r="P33" s="33" t="s">
        <v>45</v>
      </c>
      <c r="Q33" s="32" t="s">
        <v>43</v>
      </c>
      <c r="R33" s="32" t="s">
        <v>47</v>
      </c>
      <c r="S33" s="17">
        <v>32</v>
      </c>
    </row>
    <row r="34" spans="1:19" x14ac:dyDescent="0.25">
      <c r="A34" s="33">
        <v>2</v>
      </c>
      <c r="B34" s="34">
        <v>21</v>
      </c>
      <c r="C34" s="34">
        <v>58</v>
      </c>
      <c r="D34" s="33" t="s">
        <v>45</v>
      </c>
      <c r="E34" s="33" t="s">
        <v>45</v>
      </c>
      <c r="F34" s="33" t="s">
        <v>45</v>
      </c>
      <c r="G34" s="34">
        <v>79</v>
      </c>
      <c r="H34" s="34">
        <v>55</v>
      </c>
      <c r="I34" s="33" t="s">
        <v>45</v>
      </c>
      <c r="J34" s="33" t="s">
        <v>45</v>
      </c>
      <c r="K34" s="33" t="s">
        <v>45</v>
      </c>
      <c r="L34" s="34">
        <v>26</v>
      </c>
      <c r="M34" s="34">
        <v>33</v>
      </c>
      <c r="N34" s="33" t="s">
        <v>45</v>
      </c>
      <c r="O34" s="33" t="s">
        <v>45</v>
      </c>
      <c r="P34" s="33" t="s">
        <v>45</v>
      </c>
      <c r="Q34" s="32" t="s">
        <v>43</v>
      </c>
      <c r="R34" s="32" t="s">
        <v>191</v>
      </c>
      <c r="S34" s="17">
        <v>33</v>
      </c>
    </row>
    <row r="35" spans="1:19" x14ac:dyDescent="0.25">
      <c r="A35" s="33">
        <v>2</v>
      </c>
      <c r="B35" s="34">
        <v>2</v>
      </c>
      <c r="C35" s="34">
        <v>25</v>
      </c>
      <c r="D35" s="33" t="s">
        <v>45</v>
      </c>
      <c r="E35" s="33" t="s">
        <v>45</v>
      </c>
      <c r="F35" s="33" t="s">
        <v>45</v>
      </c>
      <c r="G35" s="34">
        <v>28</v>
      </c>
      <c r="H35" s="34">
        <v>23</v>
      </c>
      <c r="I35" s="33" t="s">
        <v>45</v>
      </c>
      <c r="J35" s="33" t="s">
        <v>45</v>
      </c>
      <c r="K35" s="33" t="s">
        <v>45</v>
      </c>
      <c r="L35" s="34">
        <v>6</v>
      </c>
      <c r="M35" s="34">
        <v>16</v>
      </c>
      <c r="N35" s="33" t="s">
        <v>45</v>
      </c>
      <c r="O35" s="33" t="s">
        <v>45</v>
      </c>
      <c r="P35" s="33" t="s">
        <v>45</v>
      </c>
      <c r="Q35" s="32" t="s">
        <v>43</v>
      </c>
      <c r="R35" s="32" t="s">
        <v>192</v>
      </c>
      <c r="S35" s="17">
        <v>34</v>
      </c>
    </row>
    <row r="36" spans="1:19" x14ac:dyDescent="0.25">
      <c r="A36" s="33">
        <v>2</v>
      </c>
      <c r="B36" s="34">
        <v>2</v>
      </c>
      <c r="C36" s="34">
        <v>42</v>
      </c>
      <c r="D36" s="33" t="s">
        <v>45</v>
      </c>
      <c r="E36" s="33" t="s">
        <v>45</v>
      </c>
      <c r="F36" s="33" t="s">
        <v>45</v>
      </c>
      <c r="G36" s="34">
        <v>13</v>
      </c>
      <c r="H36" s="34">
        <v>15</v>
      </c>
      <c r="I36" s="33" t="s">
        <v>45</v>
      </c>
      <c r="J36" s="33" t="s">
        <v>45</v>
      </c>
      <c r="K36" s="33" t="s">
        <v>45</v>
      </c>
      <c r="L36" s="34">
        <v>4</v>
      </c>
      <c r="M36" s="34">
        <v>11</v>
      </c>
      <c r="N36" s="33" t="s">
        <v>45</v>
      </c>
      <c r="O36" s="33" t="s">
        <v>45</v>
      </c>
      <c r="P36" s="33" t="s">
        <v>45</v>
      </c>
      <c r="Q36" s="32" t="s">
        <v>43</v>
      </c>
      <c r="R36" s="32" t="s">
        <v>193</v>
      </c>
      <c r="S36" s="17">
        <v>35</v>
      </c>
    </row>
    <row r="37" spans="1:19" x14ac:dyDescent="0.25">
      <c r="A37" s="33">
        <v>2</v>
      </c>
      <c r="B37" s="34">
        <v>7</v>
      </c>
      <c r="C37" s="34">
        <v>15</v>
      </c>
      <c r="D37" s="33" t="s">
        <v>45</v>
      </c>
      <c r="E37" s="33" t="s">
        <v>45</v>
      </c>
      <c r="F37" s="33" t="s">
        <v>45</v>
      </c>
      <c r="G37" s="34">
        <v>90</v>
      </c>
      <c r="H37" s="34">
        <v>96</v>
      </c>
      <c r="I37" s="33" t="s">
        <v>45</v>
      </c>
      <c r="J37" s="33" t="s">
        <v>45</v>
      </c>
      <c r="K37" s="33" t="s">
        <v>45</v>
      </c>
      <c r="L37" s="34">
        <v>22</v>
      </c>
      <c r="M37" s="34">
        <v>40</v>
      </c>
      <c r="N37" s="33" t="s">
        <v>45</v>
      </c>
      <c r="O37" s="33" t="s">
        <v>45</v>
      </c>
      <c r="P37" s="33" t="s">
        <v>45</v>
      </c>
      <c r="Q37" s="32" t="s">
        <v>43</v>
      </c>
      <c r="R37" s="32" t="s">
        <v>194</v>
      </c>
      <c r="S37" s="17">
        <v>36</v>
      </c>
    </row>
    <row r="38" spans="1:19" x14ac:dyDescent="0.25">
      <c r="A38" s="33">
        <v>2</v>
      </c>
      <c r="B38" s="34">
        <v>4</v>
      </c>
      <c r="C38" s="34">
        <v>24</v>
      </c>
      <c r="D38" s="33" t="s">
        <v>45</v>
      </c>
      <c r="E38" s="33" t="s">
        <v>45</v>
      </c>
      <c r="F38" s="33" t="s">
        <v>45</v>
      </c>
      <c r="G38" s="34">
        <v>46</v>
      </c>
      <c r="H38" s="34">
        <v>42</v>
      </c>
      <c r="I38" s="33" t="s">
        <v>45</v>
      </c>
      <c r="J38" s="33" t="s">
        <v>45</v>
      </c>
      <c r="K38" s="33" t="s">
        <v>45</v>
      </c>
      <c r="L38" s="34">
        <v>4</v>
      </c>
      <c r="M38" s="34">
        <v>16</v>
      </c>
      <c r="N38" s="33" t="s">
        <v>45</v>
      </c>
      <c r="O38" s="33" t="s">
        <v>45</v>
      </c>
      <c r="P38" s="33" t="s">
        <v>45</v>
      </c>
      <c r="Q38" s="32" t="s">
        <v>43</v>
      </c>
      <c r="R38" s="32" t="s">
        <v>195</v>
      </c>
      <c r="S38" s="17">
        <v>37</v>
      </c>
    </row>
    <row r="39" spans="1:19" x14ac:dyDescent="0.25">
      <c r="A39" s="33">
        <v>2</v>
      </c>
      <c r="B39" s="34">
        <v>2</v>
      </c>
      <c r="C39" s="34">
        <v>8</v>
      </c>
      <c r="D39" s="33" t="s">
        <v>45</v>
      </c>
      <c r="E39" s="33" t="s">
        <v>45</v>
      </c>
      <c r="F39" s="33" t="s">
        <v>45</v>
      </c>
      <c r="G39" s="34">
        <v>11</v>
      </c>
      <c r="H39" s="34">
        <v>26</v>
      </c>
      <c r="I39" s="33" t="s">
        <v>45</v>
      </c>
      <c r="J39" s="33" t="s">
        <v>45</v>
      </c>
      <c r="K39" s="33" t="s">
        <v>45</v>
      </c>
      <c r="L39" s="34">
        <v>0</v>
      </c>
      <c r="M39" s="34">
        <v>5</v>
      </c>
      <c r="N39" s="33" t="s">
        <v>45</v>
      </c>
      <c r="O39" s="33" t="s">
        <v>45</v>
      </c>
      <c r="P39" s="33" t="s">
        <v>45</v>
      </c>
      <c r="Q39" s="32" t="s">
        <v>43</v>
      </c>
      <c r="R39" s="32" t="s">
        <v>196</v>
      </c>
      <c r="S39" s="17">
        <v>38</v>
      </c>
    </row>
    <row r="40" spans="1:19" x14ac:dyDescent="0.25">
      <c r="A40" s="33">
        <v>2</v>
      </c>
      <c r="B40" s="34">
        <v>17</v>
      </c>
      <c r="C40" s="34">
        <v>34</v>
      </c>
      <c r="D40" s="33" t="s">
        <v>45</v>
      </c>
      <c r="E40" s="33" t="s">
        <v>45</v>
      </c>
      <c r="F40" s="33" t="s">
        <v>45</v>
      </c>
      <c r="G40" s="34">
        <v>108</v>
      </c>
      <c r="H40" s="34">
        <v>117</v>
      </c>
      <c r="I40" s="33" t="s">
        <v>45</v>
      </c>
      <c r="J40" s="33" t="s">
        <v>45</v>
      </c>
      <c r="K40" s="33" t="s">
        <v>45</v>
      </c>
      <c r="L40" s="34">
        <v>74</v>
      </c>
      <c r="M40" s="34">
        <v>68</v>
      </c>
      <c r="N40" s="33" t="s">
        <v>45</v>
      </c>
      <c r="O40" s="33" t="s">
        <v>45</v>
      </c>
      <c r="P40" s="33" t="s">
        <v>45</v>
      </c>
      <c r="Q40" s="32" t="s">
        <v>43</v>
      </c>
      <c r="R40" s="32" t="s">
        <v>197</v>
      </c>
      <c r="S40" s="17">
        <v>39</v>
      </c>
    </row>
    <row r="41" spans="1:19" x14ac:dyDescent="0.25">
      <c r="A41" s="33">
        <v>2</v>
      </c>
      <c r="B41" s="34">
        <v>20</v>
      </c>
      <c r="C41" s="34">
        <v>57</v>
      </c>
      <c r="D41" s="33" t="s">
        <v>45</v>
      </c>
      <c r="E41" s="33" t="s">
        <v>45</v>
      </c>
      <c r="F41" s="33" t="s">
        <v>45</v>
      </c>
      <c r="G41" s="34">
        <v>52</v>
      </c>
      <c r="H41" s="34">
        <v>53</v>
      </c>
      <c r="I41" s="33" t="s">
        <v>45</v>
      </c>
      <c r="J41" s="33" t="s">
        <v>45</v>
      </c>
      <c r="K41" s="33" t="s">
        <v>45</v>
      </c>
      <c r="L41" s="34">
        <v>21</v>
      </c>
      <c r="M41" s="34">
        <v>31</v>
      </c>
      <c r="N41" s="33" t="s">
        <v>45</v>
      </c>
      <c r="O41" s="33" t="s">
        <v>45</v>
      </c>
      <c r="P41" s="33" t="s">
        <v>45</v>
      </c>
      <c r="Q41" s="32" t="s">
        <v>43</v>
      </c>
      <c r="R41" s="32" t="s">
        <v>198</v>
      </c>
      <c r="S41" s="17">
        <v>40</v>
      </c>
    </row>
    <row r="42" spans="1:19" x14ac:dyDescent="0.25">
      <c r="A42" s="33">
        <v>2</v>
      </c>
      <c r="B42" s="34">
        <v>45</v>
      </c>
      <c r="C42" s="34">
        <v>48</v>
      </c>
      <c r="D42" s="33" t="s">
        <v>45</v>
      </c>
      <c r="E42" s="33" t="s">
        <v>45</v>
      </c>
      <c r="F42" s="33" t="s">
        <v>45</v>
      </c>
      <c r="G42" s="34">
        <v>25</v>
      </c>
      <c r="H42" s="34">
        <v>30</v>
      </c>
      <c r="I42" s="33" t="s">
        <v>45</v>
      </c>
      <c r="J42" s="33" t="s">
        <v>45</v>
      </c>
      <c r="K42" s="33" t="s">
        <v>45</v>
      </c>
      <c r="L42" s="34">
        <v>20</v>
      </c>
      <c r="M42" s="34">
        <v>25</v>
      </c>
      <c r="N42" s="33" t="s">
        <v>45</v>
      </c>
      <c r="O42" s="33" t="s">
        <v>45</v>
      </c>
      <c r="P42" s="33" t="s">
        <v>45</v>
      </c>
      <c r="Q42" s="32" t="s">
        <v>43</v>
      </c>
      <c r="R42" s="32" t="s">
        <v>199</v>
      </c>
      <c r="S42" s="17">
        <v>41</v>
      </c>
    </row>
    <row r="43" spans="1:19" x14ac:dyDescent="0.25">
      <c r="A43" s="33">
        <v>2</v>
      </c>
      <c r="B43" s="34">
        <v>1</v>
      </c>
      <c r="C43" s="34">
        <v>18</v>
      </c>
      <c r="D43" s="33" t="s">
        <v>45</v>
      </c>
      <c r="E43" s="33" t="s">
        <v>45</v>
      </c>
      <c r="F43" s="33" t="s">
        <v>45</v>
      </c>
      <c r="G43" s="34">
        <v>270</v>
      </c>
      <c r="H43" s="34">
        <v>264</v>
      </c>
      <c r="I43" s="33" t="s">
        <v>45</v>
      </c>
      <c r="J43" s="33" t="s">
        <v>45</v>
      </c>
      <c r="K43" s="33" t="s">
        <v>45</v>
      </c>
      <c r="L43" s="34">
        <v>43</v>
      </c>
      <c r="M43" s="34">
        <v>71</v>
      </c>
      <c r="N43" s="33" t="s">
        <v>45</v>
      </c>
      <c r="O43" s="33" t="s">
        <v>45</v>
      </c>
      <c r="P43" s="33" t="s">
        <v>45</v>
      </c>
      <c r="Q43" s="32" t="s">
        <v>43</v>
      </c>
      <c r="R43" s="32" t="s">
        <v>106</v>
      </c>
      <c r="S43" s="17">
        <v>42</v>
      </c>
    </row>
    <row r="44" spans="1:19" x14ac:dyDescent="0.25">
      <c r="A44" s="33">
        <v>2</v>
      </c>
      <c r="B44" s="34">
        <v>2</v>
      </c>
      <c r="C44" s="34">
        <v>23</v>
      </c>
      <c r="D44" s="33" t="s">
        <v>45</v>
      </c>
      <c r="E44" s="33" t="s">
        <v>45</v>
      </c>
      <c r="F44" s="33" t="s">
        <v>45</v>
      </c>
      <c r="G44" s="34">
        <v>38</v>
      </c>
      <c r="H44" s="34">
        <v>40</v>
      </c>
      <c r="I44" s="33" t="s">
        <v>45</v>
      </c>
      <c r="J44" s="33" t="s">
        <v>45</v>
      </c>
      <c r="K44" s="33" t="s">
        <v>45</v>
      </c>
      <c r="L44" s="34">
        <v>2</v>
      </c>
      <c r="M44" s="34">
        <v>10</v>
      </c>
      <c r="N44" s="33" t="s">
        <v>45</v>
      </c>
      <c r="O44" s="33" t="s">
        <v>45</v>
      </c>
      <c r="P44" s="33" t="s">
        <v>45</v>
      </c>
      <c r="Q44" s="32" t="s">
        <v>43</v>
      </c>
      <c r="R44" s="32" t="s">
        <v>200</v>
      </c>
      <c r="S44" s="17">
        <v>43</v>
      </c>
    </row>
    <row r="45" spans="1:19" x14ac:dyDescent="0.25">
      <c r="A45" s="33">
        <v>2</v>
      </c>
      <c r="B45" s="34">
        <v>7</v>
      </c>
      <c r="C45" s="34">
        <v>41</v>
      </c>
      <c r="D45" s="33" t="s">
        <v>45</v>
      </c>
      <c r="E45" s="33" t="s">
        <v>45</v>
      </c>
      <c r="F45" s="33" t="s">
        <v>45</v>
      </c>
      <c r="G45" s="34">
        <v>77</v>
      </c>
      <c r="H45" s="34">
        <v>72</v>
      </c>
      <c r="I45" s="33" t="s">
        <v>45</v>
      </c>
      <c r="J45" s="33" t="s">
        <v>45</v>
      </c>
      <c r="K45" s="33" t="s">
        <v>45</v>
      </c>
      <c r="L45" s="34">
        <v>33</v>
      </c>
      <c r="M45" s="34">
        <v>26</v>
      </c>
      <c r="N45" s="33" t="s">
        <v>45</v>
      </c>
      <c r="O45" s="33" t="s">
        <v>45</v>
      </c>
      <c r="P45" s="33" t="s">
        <v>45</v>
      </c>
      <c r="Q45" s="32" t="s">
        <v>43</v>
      </c>
      <c r="R45" s="32" t="s">
        <v>201</v>
      </c>
      <c r="S45" s="17">
        <v>44</v>
      </c>
    </row>
    <row r="46" spans="1:19" x14ac:dyDescent="0.25">
      <c r="A46" s="33">
        <v>2</v>
      </c>
      <c r="B46" s="34">
        <v>1</v>
      </c>
      <c r="C46" s="34">
        <v>17</v>
      </c>
      <c r="D46" s="33" t="s">
        <v>45</v>
      </c>
      <c r="E46" s="33" t="s">
        <v>45</v>
      </c>
      <c r="F46" s="33" t="s">
        <v>45</v>
      </c>
      <c r="G46" s="34">
        <v>31</v>
      </c>
      <c r="H46" s="34">
        <v>30</v>
      </c>
      <c r="I46" s="33" t="s">
        <v>45</v>
      </c>
      <c r="J46" s="33" t="s">
        <v>45</v>
      </c>
      <c r="K46" s="33" t="s">
        <v>45</v>
      </c>
      <c r="L46" s="34">
        <v>10</v>
      </c>
      <c r="M46" s="34">
        <v>18</v>
      </c>
      <c r="N46" s="33" t="s">
        <v>45</v>
      </c>
      <c r="O46" s="33" t="s">
        <v>45</v>
      </c>
      <c r="P46" s="33" t="s">
        <v>45</v>
      </c>
      <c r="Q46" s="32" t="s">
        <v>43</v>
      </c>
      <c r="R46" s="32" t="s">
        <v>46</v>
      </c>
      <c r="S46" s="17">
        <v>45</v>
      </c>
    </row>
    <row r="47" spans="1:19" x14ac:dyDescent="0.25">
      <c r="A47" s="33">
        <v>2</v>
      </c>
      <c r="B47" s="34">
        <v>6</v>
      </c>
      <c r="C47" s="34">
        <v>46</v>
      </c>
      <c r="D47" s="33" t="s">
        <v>45</v>
      </c>
      <c r="E47" s="33" t="s">
        <v>45</v>
      </c>
      <c r="F47" s="33" t="s">
        <v>45</v>
      </c>
      <c r="G47" s="34">
        <v>10</v>
      </c>
      <c r="H47" s="34">
        <v>10</v>
      </c>
      <c r="I47" s="33" t="s">
        <v>45</v>
      </c>
      <c r="J47" s="33" t="s">
        <v>45</v>
      </c>
      <c r="K47" s="33" t="s">
        <v>45</v>
      </c>
      <c r="L47" s="34">
        <v>4</v>
      </c>
      <c r="M47" s="34">
        <v>8</v>
      </c>
      <c r="N47" s="33" t="s">
        <v>45</v>
      </c>
      <c r="O47" s="33" t="s">
        <v>45</v>
      </c>
      <c r="P47" s="33" t="s">
        <v>45</v>
      </c>
      <c r="Q47" s="32" t="s">
        <v>43</v>
      </c>
      <c r="R47" s="32" t="s">
        <v>202</v>
      </c>
      <c r="S47" s="17">
        <v>46</v>
      </c>
    </row>
    <row r="48" spans="1:19" x14ac:dyDescent="0.25">
      <c r="A48" s="33">
        <v>2</v>
      </c>
      <c r="B48" s="34">
        <v>6</v>
      </c>
      <c r="C48" s="34">
        <v>50</v>
      </c>
      <c r="D48" s="33" t="s">
        <v>45</v>
      </c>
      <c r="E48" s="33" t="s">
        <v>45</v>
      </c>
      <c r="F48" s="33" t="s">
        <v>45</v>
      </c>
      <c r="G48" s="34">
        <v>19</v>
      </c>
      <c r="H48" s="34">
        <v>48</v>
      </c>
      <c r="I48" s="33" t="s">
        <v>45</v>
      </c>
      <c r="J48" s="33" t="s">
        <v>45</v>
      </c>
      <c r="K48" s="33" t="s">
        <v>45</v>
      </c>
      <c r="L48" s="34">
        <v>6</v>
      </c>
      <c r="M48" s="34">
        <v>28</v>
      </c>
      <c r="N48" s="33" t="s">
        <v>45</v>
      </c>
      <c r="O48" s="33" t="s">
        <v>45</v>
      </c>
      <c r="P48" s="33" t="s">
        <v>45</v>
      </c>
      <c r="Q48" s="32" t="s">
        <v>43</v>
      </c>
      <c r="R48" s="32" t="s">
        <v>203</v>
      </c>
      <c r="S48" s="17">
        <v>47</v>
      </c>
    </row>
    <row r="49" spans="1:24" x14ac:dyDescent="0.25">
      <c r="A49" s="33">
        <v>3</v>
      </c>
      <c r="B49" s="34">
        <v>12</v>
      </c>
      <c r="C49" s="34">
        <v>45</v>
      </c>
      <c r="D49" s="34">
        <v>53</v>
      </c>
      <c r="E49" s="33" t="s">
        <v>45</v>
      </c>
      <c r="F49" s="33" t="s">
        <v>45</v>
      </c>
      <c r="G49" s="34">
        <v>32</v>
      </c>
      <c r="H49" s="34">
        <v>16</v>
      </c>
      <c r="I49" s="34">
        <v>16</v>
      </c>
      <c r="J49" s="33" t="s">
        <v>45</v>
      </c>
      <c r="K49" s="33" t="s">
        <v>45</v>
      </c>
      <c r="L49" s="34">
        <v>17</v>
      </c>
      <c r="M49" s="34">
        <v>8</v>
      </c>
      <c r="N49" s="34">
        <v>12</v>
      </c>
      <c r="O49" s="33" t="s">
        <v>45</v>
      </c>
      <c r="P49" s="33" t="s">
        <v>45</v>
      </c>
      <c r="Q49" s="32" t="s">
        <v>43</v>
      </c>
      <c r="R49" s="32" t="s">
        <v>49</v>
      </c>
      <c r="S49" s="17">
        <v>48</v>
      </c>
    </row>
    <row r="50" spans="1:24" x14ac:dyDescent="0.25">
      <c r="A50" s="33">
        <v>3</v>
      </c>
      <c r="B50" s="34">
        <v>6</v>
      </c>
      <c r="C50" s="34">
        <v>44</v>
      </c>
      <c r="D50" s="34">
        <v>48</v>
      </c>
      <c r="E50" s="33" t="s">
        <v>45</v>
      </c>
      <c r="F50" s="33" t="s">
        <v>45</v>
      </c>
      <c r="G50" s="34">
        <v>31</v>
      </c>
      <c r="H50" s="34">
        <v>30</v>
      </c>
      <c r="I50" s="34">
        <v>33</v>
      </c>
      <c r="J50" s="33" t="s">
        <v>45</v>
      </c>
      <c r="K50" s="33" t="s">
        <v>45</v>
      </c>
      <c r="L50" s="34">
        <v>10</v>
      </c>
      <c r="M50" s="34">
        <v>18</v>
      </c>
      <c r="N50" s="34">
        <v>20</v>
      </c>
      <c r="O50" s="33" t="s">
        <v>45</v>
      </c>
      <c r="P50" s="33" t="s">
        <v>45</v>
      </c>
      <c r="Q50" s="32" t="s">
        <v>43</v>
      </c>
      <c r="R50" s="32" t="s">
        <v>204</v>
      </c>
      <c r="S50" s="17">
        <v>49</v>
      </c>
    </row>
    <row r="51" spans="1:24" x14ac:dyDescent="0.25">
      <c r="A51" s="33">
        <v>3</v>
      </c>
      <c r="B51" s="34">
        <v>1</v>
      </c>
      <c r="C51" s="34">
        <v>20</v>
      </c>
      <c r="D51" s="34">
        <v>21</v>
      </c>
      <c r="E51" s="33" t="s">
        <v>45</v>
      </c>
      <c r="F51" s="33" t="s">
        <v>45</v>
      </c>
      <c r="G51" s="34">
        <v>30</v>
      </c>
      <c r="H51" s="34">
        <v>33</v>
      </c>
      <c r="I51" s="34">
        <v>39</v>
      </c>
      <c r="J51" s="33" t="s">
        <v>45</v>
      </c>
      <c r="K51" s="33" t="s">
        <v>45</v>
      </c>
      <c r="L51" s="34">
        <v>10</v>
      </c>
      <c r="M51" s="34">
        <v>14</v>
      </c>
      <c r="N51" s="34">
        <v>11</v>
      </c>
      <c r="O51" s="33" t="s">
        <v>45</v>
      </c>
      <c r="P51" s="33" t="s">
        <v>45</v>
      </c>
      <c r="Q51" s="32" t="s">
        <v>43</v>
      </c>
      <c r="R51" s="32" t="s">
        <v>205</v>
      </c>
      <c r="S51" s="17">
        <v>50</v>
      </c>
    </row>
    <row r="52" spans="1:24" x14ac:dyDescent="0.25">
      <c r="A52" s="33">
        <v>3</v>
      </c>
      <c r="B52" s="34">
        <v>22</v>
      </c>
      <c r="C52" s="34">
        <v>49</v>
      </c>
      <c r="D52" s="34">
        <v>54</v>
      </c>
      <c r="E52" s="33" t="s">
        <v>45</v>
      </c>
      <c r="F52" s="33" t="s">
        <v>45</v>
      </c>
      <c r="G52" s="34">
        <v>20</v>
      </c>
      <c r="H52" s="34">
        <v>27</v>
      </c>
      <c r="I52" s="34">
        <v>23</v>
      </c>
      <c r="J52" s="33" t="s">
        <v>45</v>
      </c>
      <c r="K52" s="33" t="s">
        <v>45</v>
      </c>
      <c r="L52" s="34">
        <v>1</v>
      </c>
      <c r="M52" s="34">
        <v>14</v>
      </c>
      <c r="N52" s="34">
        <v>14</v>
      </c>
      <c r="O52" s="33" t="s">
        <v>45</v>
      </c>
      <c r="P52" s="33" t="s">
        <v>45</v>
      </c>
      <c r="Q52" s="32" t="s">
        <v>43</v>
      </c>
      <c r="R52" s="32" t="s">
        <v>206</v>
      </c>
      <c r="S52" s="17">
        <v>51</v>
      </c>
    </row>
    <row r="53" spans="1:24" x14ac:dyDescent="0.25">
      <c r="A53" s="33">
        <v>3</v>
      </c>
      <c r="B53" s="34">
        <v>8</v>
      </c>
      <c r="C53" s="34">
        <v>19</v>
      </c>
      <c r="D53" s="34">
        <v>61</v>
      </c>
      <c r="E53" s="33" t="s">
        <v>45</v>
      </c>
      <c r="F53" s="33" t="s">
        <v>45</v>
      </c>
      <c r="G53" s="34">
        <v>39</v>
      </c>
      <c r="H53" s="34">
        <v>41</v>
      </c>
      <c r="I53" s="34">
        <v>44</v>
      </c>
      <c r="J53" s="33" t="s">
        <v>45</v>
      </c>
      <c r="K53" s="33" t="s">
        <v>45</v>
      </c>
      <c r="L53" s="34">
        <v>18</v>
      </c>
      <c r="M53" s="34">
        <v>25</v>
      </c>
      <c r="N53" s="34">
        <v>23</v>
      </c>
      <c r="O53" s="33" t="s">
        <v>45</v>
      </c>
      <c r="P53" s="33" t="s">
        <v>45</v>
      </c>
      <c r="Q53" s="32" t="s">
        <v>43</v>
      </c>
      <c r="R53" s="32" t="s">
        <v>207</v>
      </c>
      <c r="S53" s="17">
        <v>52</v>
      </c>
    </row>
    <row r="54" spans="1:24" x14ac:dyDescent="0.25">
      <c r="A54" s="33">
        <v>3</v>
      </c>
      <c r="B54" s="34">
        <v>6</v>
      </c>
      <c r="C54" s="34">
        <v>10</v>
      </c>
      <c r="D54" s="34">
        <v>34</v>
      </c>
      <c r="E54" s="33" t="s">
        <v>45</v>
      </c>
      <c r="F54" s="33" t="s">
        <v>45</v>
      </c>
      <c r="G54" s="34">
        <v>81</v>
      </c>
      <c r="H54" s="34">
        <v>50</v>
      </c>
      <c r="I54" s="34">
        <v>47</v>
      </c>
      <c r="J54" s="33" t="s">
        <v>45</v>
      </c>
      <c r="K54" s="33" t="s">
        <v>45</v>
      </c>
      <c r="L54" s="34">
        <v>16</v>
      </c>
      <c r="M54" s="34">
        <v>20</v>
      </c>
      <c r="N54" s="34">
        <v>28</v>
      </c>
      <c r="O54" s="33" t="s">
        <v>45</v>
      </c>
      <c r="P54" s="33" t="s">
        <v>45</v>
      </c>
      <c r="Q54" s="32" t="s">
        <v>43</v>
      </c>
      <c r="R54" s="32" t="s">
        <v>208</v>
      </c>
      <c r="S54" s="17">
        <v>53</v>
      </c>
    </row>
    <row r="55" spans="1:24" x14ac:dyDescent="0.25">
      <c r="A55" s="33">
        <v>3</v>
      </c>
      <c r="B55" s="34">
        <v>6</v>
      </c>
      <c r="C55" s="34">
        <v>26</v>
      </c>
      <c r="D55" s="34">
        <v>26</v>
      </c>
      <c r="E55" s="33" t="s">
        <v>45</v>
      </c>
      <c r="F55" s="33" t="s">
        <v>45</v>
      </c>
      <c r="G55" s="34">
        <v>179</v>
      </c>
      <c r="H55" s="34">
        <v>165</v>
      </c>
      <c r="I55" s="34">
        <v>182</v>
      </c>
      <c r="J55" s="33" t="s">
        <v>45</v>
      </c>
      <c r="K55" s="33" t="s">
        <v>45</v>
      </c>
      <c r="L55" s="34">
        <v>101</v>
      </c>
      <c r="M55" s="34">
        <v>82</v>
      </c>
      <c r="N55" s="34">
        <v>93</v>
      </c>
      <c r="O55" s="33" t="s">
        <v>45</v>
      </c>
      <c r="P55" s="33" t="s">
        <v>45</v>
      </c>
      <c r="Q55" s="32" t="s">
        <v>43</v>
      </c>
      <c r="R55" s="32" t="s">
        <v>209</v>
      </c>
      <c r="S55" s="17">
        <v>54</v>
      </c>
    </row>
    <row r="56" spans="1:24" x14ac:dyDescent="0.25">
      <c r="A56" s="33">
        <v>3</v>
      </c>
      <c r="B56" s="34">
        <v>4</v>
      </c>
      <c r="C56" s="34">
        <v>25</v>
      </c>
      <c r="D56" s="34">
        <v>27</v>
      </c>
      <c r="E56" s="33" t="s">
        <v>45</v>
      </c>
      <c r="F56" s="33" t="s">
        <v>45</v>
      </c>
      <c r="G56" s="34">
        <v>39</v>
      </c>
      <c r="H56" s="34">
        <v>34</v>
      </c>
      <c r="I56" s="34">
        <v>36</v>
      </c>
      <c r="J56" s="33" t="s">
        <v>45</v>
      </c>
      <c r="K56" s="33" t="s">
        <v>45</v>
      </c>
      <c r="L56" s="34">
        <v>4</v>
      </c>
      <c r="M56" s="34">
        <v>11</v>
      </c>
      <c r="N56" s="34">
        <v>16</v>
      </c>
      <c r="O56" s="33" t="s">
        <v>45</v>
      </c>
      <c r="P56" s="33" t="s">
        <v>45</v>
      </c>
      <c r="Q56" s="32" t="s">
        <v>43</v>
      </c>
      <c r="R56" s="32" t="s">
        <v>210</v>
      </c>
      <c r="S56" s="17">
        <v>55</v>
      </c>
    </row>
    <row r="57" spans="1:24" x14ac:dyDescent="0.25">
      <c r="A57" s="33">
        <v>3</v>
      </c>
      <c r="B57" s="34">
        <v>10</v>
      </c>
      <c r="C57" s="34">
        <v>13</v>
      </c>
      <c r="D57" s="34">
        <v>14</v>
      </c>
      <c r="E57" s="33" t="s">
        <v>45</v>
      </c>
      <c r="F57" s="33" t="s">
        <v>45</v>
      </c>
      <c r="G57" s="34">
        <v>95</v>
      </c>
      <c r="H57" s="34">
        <v>83</v>
      </c>
      <c r="I57" s="34">
        <v>87</v>
      </c>
      <c r="J57" s="33" t="s">
        <v>45</v>
      </c>
      <c r="K57" s="33" t="s">
        <v>45</v>
      </c>
      <c r="L57" s="34">
        <v>41</v>
      </c>
      <c r="M57" s="34">
        <v>26</v>
      </c>
      <c r="N57" s="34">
        <v>32</v>
      </c>
      <c r="O57" s="33" t="s">
        <v>45</v>
      </c>
      <c r="P57" s="33" t="s">
        <v>45</v>
      </c>
      <c r="Q57" s="32" t="s">
        <v>43</v>
      </c>
      <c r="R57" s="32" t="s">
        <v>211</v>
      </c>
      <c r="S57" s="17">
        <v>56</v>
      </c>
    </row>
    <row r="58" spans="1:24" x14ac:dyDescent="0.25">
      <c r="A58" s="33">
        <v>3</v>
      </c>
      <c r="B58" s="34">
        <v>2</v>
      </c>
      <c r="C58" s="34">
        <v>30</v>
      </c>
      <c r="D58" s="34">
        <v>44</v>
      </c>
      <c r="E58" s="33" t="s">
        <v>45</v>
      </c>
      <c r="F58" s="33" t="s">
        <v>45</v>
      </c>
      <c r="G58" s="34">
        <v>12</v>
      </c>
      <c r="H58" s="34">
        <v>12</v>
      </c>
      <c r="I58" s="34">
        <v>12</v>
      </c>
      <c r="J58" s="33" t="s">
        <v>45</v>
      </c>
      <c r="K58" s="33" t="s">
        <v>45</v>
      </c>
      <c r="L58" s="34">
        <v>1</v>
      </c>
      <c r="M58" s="34">
        <v>6</v>
      </c>
      <c r="N58" s="34">
        <v>7</v>
      </c>
      <c r="O58" s="33" t="s">
        <v>45</v>
      </c>
      <c r="P58" s="33" t="s">
        <v>45</v>
      </c>
      <c r="Q58" s="32" t="s">
        <v>43</v>
      </c>
      <c r="R58" s="32" t="s">
        <v>212</v>
      </c>
      <c r="S58" s="17">
        <v>57</v>
      </c>
      <c r="T58" s="17"/>
      <c r="U58" s="17"/>
      <c r="V58" s="17"/>
      <c r="W58" s="17"/>
      <c r="X58" s="17"/>
    </row>
    <row r="59" spans="1:24" x14ac:dyDescent="0.25">
      <c r="A59" s="33">
        <v>3</v>
      </c>
      <c r="B59" s="34">
        <v>43</v>
      </c>
      <c r="C59" s="34">
        <v>44</v>
      </c>
      <c r="D59" s="34">
        <v>44</v>
      </c>
      <c r="E59" s="33" t="s">
        <v>45</v>
      </c>
      <c r="F59" s="33" t="s">
        <v>45</v>
      </c>
      <c r="G59" s="34">
        <v>10</v>
      </c>
      <c r="H59" s="34">
        <v>10</v>
      </c>
      <c r="I59" s="34">
        <v>10</v>
      </c>
      <c r="J59" s="33" t="s">
        <v>45</v>
      </c>
      <c r="K59" s="33" t="s">
        <v>45</v>
      </c>
      <c r="L59" s="34">
        <v>8</v>
      </c>
      <c r="M59" s="34">
        <v>8</v>
      </c>
      <c r="N59" s="34">
        <v>9</v>
      </c>
      <c r="O59" s="33" t="s">
        <v>45</v>
      </c>
      <c r="P59" s="33" t="s">
        <v>45</v>
      </c>
      <c r="Q59" s="32" t="s">
        <v>43</v>
      </c>
      <c r="R59" s="32" t="s">
        <v>2533</v>
      </c>
      <c r="S59" s="17">
        <v>58</v>
      </c>
    </row>
    <row r="60" spans="1:24" x14ac:dyDescent="0.25">
      <c r="A60" s="33">
        <v>3</v>
      </c>
      <c r="B60" s="34">
        <v>6</v>
      </c>
      <c r="C60" s="34">
        <v>20</v>
      </c>
      <c r="D60" s="34">
        <v>44</v>
      </c>
      <c r="E60" s="33" t="s">
        <v>45</v>
      </c>
      <c r="F60" s="33" t="s">
        <v>45</v>
      </c>
      <c r="G60" s="34">
        <v>71</v>
      </c>
      <c r="H60" s="34">
        <v>75</v>
      </c>
      <c r="I60" s="34">
        <v>68</v>
      </c>
      <c r="J60" s="33" t="s">
        <v>45</v>
      </c>
      <c r="K60" s="33" t="s">
        <v>45</v>
      </c>
      <c r="L60" s="34">
        <v>20</v>
      </c>
      <c r="M60" s="34">
        <v>33</v>
      </c>
      <c r="N60" s="34">
        <v>22</v>
      </c>
      <c r="O60" s="33" t="s">
        <v>45</v>
      </c>
      <c r="P60" s="33" t="s">
        <v>45</v>
      </c>
      <c r="Q60" s="32" t="s">
        <v>43</v>
      </c>
      <c r="R60" s="32" t="s">
        <v>213</v>
      </c>
      <c r="S60" s="17">
        <v>59</v>
      </c>
    </row>
    <row r="61" spans="1:24" x14ac:dyDescent="0.25">
      <c r="A61" s="33">
        <v>3</v>
      </c>
      <c r="B61" s="34">
        <v>18</v>
      </c>
      <c r="C61" s="34">
        <v>45</v>
      </c>
      <c r="D61" s="34">
        <v>47</v>
      </c>
      <c r="E61" s="33" t="s">
        <v>45</v>
      </c>
      <c r="F61" s="33" t="s">
        <v>45</v>
      </c>
      <c r="G61" s="34">
        <v>49</v>
      </c>
      <c r="H61" s="34">
        <v>50</v>
      </c>
      <c r="I61" s="34">
        <v>52</v>
      </c>
      <c r="J61" s="33" t="s">
        <v>45</v>
      </c>
      <c r="K61" s="33" t="s">
        <v>45</v>
      </c>
      <c r="L61" s="34">
        <v>27</v>
      </c>
      <c r="M61" s="34">
        <v>28</v>
      </c>
      <c r="N61" s="34">
        <v>25</v>
      </c>
      <c r="O61" s="33" t="s">
        <v>45</v>
      </c>
      <c r="P61" s="33" t="s">
        <v>45</v>
      </c>
      <c r="Q61" s="32" t="s">
        <v>43</v>
      </c>
      <c r="R61" s="32" t="s">
        <v>214</v>
      </c>
      <c r="S61" s="17">
        <v>60</v>
      </c>
    </row>
    <row r="62" spans="1:24" x14ac:dyDescent="0.25">
      <c r="A62" s="33">
        <v>3</v>
      </c>
      <c r="B62" s="34">
        <v>8</v>
      </c>
      <c r="C62" s="34">
        <v>19</v>
      </c>
      <c r="D62" s="34">
        <v>61</v>
      </c>
      <c r="E62" s="33" t="s">
        <v>45</v>
      </c>
      <c r="F62" s="33" t="s">
        <v>45</v>
      </c>
      <c r="G62" s="34">
        <v>39</v>
      </c>
      <c r="H62" s="34">
        <v>41</v>
      </c>
      <c r="I62" s="34">
        <v>44</v>
      </c>
      <c r="J62" s="33" t="s">
        <v>45</v>
      </c>
      <c r="K62" s="33" t="s">
        <v>45</v>
      </c>
      <c r="L62" s="34">
        <v>25</v>
      </c>
      <c r="M62" s="34">
        <v>27</v>
      </c>
      <c r="N62" s="34">
        <v>26</v>
      </c>
      <c r="O62" s="33" t="s">
        <v>45</v>
      </c>
      <c r="P62" s="33" t="s">
        <v>45</v>
      </c>
      <c r="Q62" s="32" t="s">
        <v>43</v>
      </c>
      <c r="R62" s="32" t="s">
        <v>107</v>
      </c>
      <c r="S62" s="17">
        <v>61</v>
      </c>
    </row>
    <row r="63" spans="1:24" x14ac:dyDescent="0.25">
      <c r="A63" s="33">
        <v>3</v>
      </c>
      <c r="B63" s="34">
        <v>1</v>
      </c>
      <c r="C63" s="34">
        <v>11</v>
      </c>
      <c r="D63" s="34">
        <v>40</v>
      </c>
      <c r="E63" s="33" t="s">
        <v>45</v>
      </c>
      <c r="F63" s="33" t="s">
        <v>45</v>
      </c>
      <c r="G63" s="34">
        <v>12</v>
      </c>
      <c r="H63" s="34">
        <v>25</v>
      </c>
      <c r="I63" s="34">
        <v>28</v>
      </c>
      <c r="J63" s="33" t="s">
        <v>45</v>
      </c>
      <c r="K63" s="33" t="s">
        <v>45</v>
      </c>
      <c r="L63" s="34">
        <v>8</v>
      </c>
      <c r="M63" s="34">
        <v>16</v>
      </c>
      <c r="N63" s="34">
        <v>18</v>
      </c>
      <c r="O63" s="33" t="s">
        <v>45</v>
      </c>
      <c r="P63" s="33" t="s">
        <v>45</v>
      </c>
      <c r="Q63" s="32" t="s">
        <v>43</v>
      </c>
      <c r="R63" s="32" t="s">
        <v>215</v>
      </c>
      <c r="S63" s="17">
        <v>62</v>
      </c>
    </row>
    <row r="64" spans="1:24" x14ac:dyDescent="0.25">
      <c r="A64" s="33">
        <v>3</v>
      </c>
      <c r="B64" s="34">
        <v>20</v>
      </c>
      <c r="C64" s="34">
        <v>20</v>
      </c>
      <c r="D64" s="34">
        <v>45</v>
      </c>
      <c r="E64" s="33" t="s">
        <v>45</v>
      </c>
      <c r="F64" s="33" t="s">
        <v>45</v>
      </c>
      <c r="G64" s="34">
        <v>21</v>
      </c>
      <c r="H64" s="34">
        <v>17</v>
      </c>
      <c r="I64" s="34">
        <v>24</v>
      </c>
      <c r="J64" s="33" t="s">
        <v>45</v>
      </c>
      <c r="K64" s="33" t="s">
        <v>45</v>
      </c>
      <c r="L64" s="34">
        <v>5</v>
      </c>
      <c r="M64" s="34">
        <v>4</v>
      </c>
      <c r="N64" s="34">
        <v>8</v>
      </c>
      <c r="O64" s="33" t="s">
        <v>45</v>
      </c>
      <c r="P64" s="33" t="s">
        <v>45</v>
      </c>
      <c r="Q64" s="32" t="s">
        <v>43</v>
      </c>
      <c r="R64" s="32" t="s">
        <v>216</v>
      </c>
      <c r="S64" s="17">
        <v>63</v>
      </c>
    </row>
    <row r="65" spans="1:19" x14ac:dyDescent="0.25">
      <c r="A65" s="33">
        <v>3</v>
      </c>
      <c r="B65" s="34">
        <v>20</v>
      </c>
      <c r="C65" s="34">
        <v>42</v>
      </c>
      <c r="D65" s="34">
        <v>45</v>
      </c>
      <c r="E65" s="33" t="s">
        <v>45</v>
      </c>
      <c r="F65" s="33" t="s">
        <v>45</v>
      </c>
      <c r="G65" s="34">
        <v>56</v>
      </c>
      <c r="H65" s="34">
        <v>36</v>
      </c>
      <c r="I65" s="34">
        <v>39</v>
      </c>
      <c r="J65" s="33" t="s">
        <v>45</v>
      </c>
      <c r="K65" s="33" t="s">
        <v>45</v>
      </c>
      <c r="L65" s="34">
        <v>27</v>
      </c>
      <c r="M65" s="34">
        <v>21</v>
      </c>
      <c r="N65" s="34">
        <v>19</v>
      </c>
      <c r="O65" s="33" t="s">
        <v>45</v>
      </c>
      <c r="P65" s="33" t="s">
        <v>45</v>
      </c>
      <c r="Q65" s="32" t="s">
        <v>43</v>
      </c>
      <c r="R65" s="32" t="s">
        <v>217</v>
      </c>
      <c r="S65" s="17">
        <v>64</v>
      </c>
    </row>
    <row r="66" spans="1:19" x14ac:dyDescent="0.25">
      <c r="A66" s="33">
        <v>3</v>
      </c>
      <c r="B66" s="34">
        <v>6</v>
      </c>
      <c r="C66" s="34">
        <v>11</v>
      </c>
      <c r="D66" s="34">
        <v>44</v>
      </c>
      <c r="E66" s="33" t="s">
        <v>45</v>
      </c>
      <c r="F66" s="33" t="s">
        <v>45</v>
      </c>
      <c r="G66" s="34">
        <v>29</v>
      </c>
      <c r="H66" s="34">
        <v>26</v>
      </c>
      <c r="I66" s="34">
        <v>29</v>
      </c>
      <c r="J66" s="33" t="s">
        <v>45</v>
      </c>
      <c r="K66" s="33" t="s">
        <v>45</v>
      </c>
      <c r="L66" s="34">
        <v>14</v>
      </c>
      <c r="M66" s="34">
        <v>15</v>
      </c>
      <c r="N66" s="34">
        <v>12</v>
      </c>
      <c r="O66" s="33" t="s">
        <v>45</v>
      </c>
      <c r="P66" s="33" t="s">
        <v>45</v>
      </c>
      <c r="Q66" s="32" t="s">
        <v>43</v>
      </c>
      <c r="R66" s="32" t="s">
        <v>218</v>
      </c>
      <c r="S66" s="17">
        <v>65</v>
      </c>
    </row>
    <row r="67" spans="1:19" x14ac:dyDescent="0.25">
      <c r="A67" s="33">
        <v>4</v>
      </c>
      <c r="B67" s="34">
        <v>1</v>
      </c>
      <c r="C67" s="34">
        <v>8</v>
      </c>
      <c r="D67" s="34">
        <v>8</v>
      </c>
      <c r="E67" s="34">
        <v>19</v>
      </c>
      <c r="F67" s="33" t="s">
        <v>45</v>
      </c>
      <c r="G67" s="34">
        <v>42</v>
      </c>
      <c r="H67" s="34">
        <v>45</v>
      </c>
      <c r="I67" s="34">
        <v>51</v>
      </c>
      <c r="J67" s="34">
        <v>45</v>
      </c>
      <c r="K67" s="33" t="s">
        <v>45</v>
      </c>
      <c r="L67" s="34">
        <v>13</v>
      </c>
      <c r="M67" s="34">
        <v>20</v>
      </c>
      <c r="N67" s="34">
        <v>20</v>
      </c>
      <c r="O67" s="34">
        <v>21</v>
      </c>
      <c r="P67" s="33" t="s">
        <v>45</v>
      </c>
      <c r="Q67" s="32" t="s">
        <v>43</v>
      </c>
      <c r="R67" s="32" t="s">
        <v>50</v>
      </c>
      <c r="S67" s="17">
        <v>66</v>
      </c>
    </row>
    <row r="68" spans="1:19" x14ac:dyDescent="0.25">
      <c r="A68" s="33">
        <v>4</v>
      </c>
      <c r="B68" s="34">
        <v>1</v>
      </c>
      <c r="C68" s="34">
        <v>12</v>
      </c>
      <c r="D68" s="34">
        <v>34</v>
      </c>
      <c r="E68" s="34">
        <v>45</v>
      </c>
      <c r="F68" s="33" t="s">
        <v>45</v>
      </c>
      <c r="G68" s="34">
        <v>34</v>
      </c>
      <c r="H68" s="34">
        <v>37</v>
      </c>
      <c r="I68" s="34">
        <v>47</v>
      </c>
      <c r="J68" s="34">
        <v>37</v>
      </c>
      <c r="K68" s="33" t="s">
        <v>45</v>
      </c>
      <c r="L68" s="34">
        <v>10</v>
      </c>
      <c r="M68" s="34">
        <v>21</v>
      </c>
      <c r="N68" s="34">
        <v>26</v>
      </c>
      <c r="O68" s="34">
        <v>19</v>
      </c>
      <c r="P68" s="33" t="s">
        <v>45</v>
      </c>
      <c r="Q68" s="32" t="s">
        <v>43</v>
      </c>
      <c r="R68" s="32" t="s">
        <v>219</v>
      </c>
      <c r="S68" s="17">
        <v>67</v>
      </c>
    </row>
    <row r="69" spans="1:19" x14ac:dyDescent="0.25">
      <c r="A69" s="33">
        <v>4</v>
      </c>
      <c r="B69" s="34">
        <v>10</v>
      </c>
      <c r="C69" s="34">
        <v>45</v>
      </c>
      <c r="D69" s="34">
        <v>52</v>
      </c>
      <c r="E69" s="34">
        <v>60</v>
      </c>
      <c r="F69" s="33" t="s">
        <v>45</v>
      </c>
      <c r="G69" s="34">
        <v>16</v>
      </c>
      <c r="H69" s="34">
        <v>19</v>
      </c>
      <c r="I69" s="34">
        <v>18</v>
      </c>
      <c r="J69" s="34">
        <v>17</v>
      </c>
      <c r="K69" s="33" t="s">
        <v>45</v>
      </c>
      <c r="L69" s="34">
        <v>8</v>
      </c>
      <c r="M69" s="34">
        <v>12</v>
      </c>
      <c r="N69" s="34">
        <v>13</v>
      </c>
      <c r="O69" s="34">
        <v>13</v>
      </c>
      <c r="P69" s="33" t="s">
        <v>45</v>
      </c>
      <c r="Q69" s="32" t="s">
        <v>43</v>
      </c>
      <c r="R69" s="32" t="s">
        <v>220</v>
      </c>
      <c r="S69" s="17">
        <v>68</v>
      </c>
    </row>
    <row r="70" spans="1:19" x14ac:dyDescent="0.25">
      <c r="A70" s="33">
        <v>4</v>
      </c>
      <c r="B70" s="34">
        <v>14</v>
      </c>
      <c r="C70" s="34">
        <v>40</v>
      </c>
      <c r="D70" s="34">
        <v>40</v>
      </c>
      <c r="E70" s="34">
        <v>55</v>
      </c>
      <c r="F70" s="33" t="s">
        <v>45</v>
      </c>
      <c r="G70" s="34">
        <v>30</v>
      </c>
      <c r="H70" s="34">
        <v>25</v>
      </c>
      <c r="I70" s="34">
        <v>32</v>
      </c>
      <c r="J70" s="34">
        <v>29</v>
      </c>
      <c r="K70" s="33" t="s">
        <v>45</v>
      </c>
      <c r="L70" s="34">
        <v>24</v>
      </c>
      <c r="M70" s="34">
        <v>20</v>
      </c>
      <c r="N70" s="34">
        <v>22</v>
      </c>
      <c r="O70" s="34">
        <v>21</v>
      </c>
      <c r="P70" s="33" t="s">
        <v>45</v>
      </c>
      <c r="Q70" s="32" t="s">
        <v>43</v>
      </c>
      <c r="R70" s="32" t="s">
        <v>108</v>
      </c>
      <c r="S70" s="17">
        <v>69</v>
      </c>
    </row>
    <row r="71" spans="1:19" x14ac:dyDescent="0.25">
      <c r="A71" s="33">
        <v>5</v>
      </c>
      <c r="B71" s="34">
        <v>4</v>
      </c>
      <c r="C71" s="34">
        <v>8</v>
      </c>
      <c r="D71" s="34">
        <v>8</v>
      </c>
      <c r="E71" s="34">
        <v>8</v>
      </c>
      <c r="F71" s="34">
        <v>8</v>
      </c>
      <c r="G71" s="34">
        <v>9</v>
      </c>
      <c r="H71" s="34">
        <v>16</v>
      </c>
      <c r="I71" s="34">
        <v>15</v>
      </c>
      <c r="J71" s="34">
        <v>17</v>
      </c>
      <c r="K71" s="34">
        <v>15</v>
      </c>
      <c r="L71" s="34">
        <v>2</v>
      </c>
      <c r="M71" s="34">
        <v>4</v>
      </c>
      <c r="N71" s="34">
        <v>3</v>
      </c>
      <c r="O71" s="34">
        <v>7</v>
      </c>
      <c r="P71" s="34">
        <v>5</v>
      </c>
      <c r="Q71" s="32" t="s">
        <v>43</v>
      </c>
      <c r="R71" s="32" t="s">
        <v>221</v>
      </c>
      <c r="S71" s="17">
        <v>70</v>
      </c>
    </row>
    <row r="72" spans="1:19" x14ac:dyDescent="0.25">
      <c r="A72" t="s">
        <v>2534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S72" s="17">
        <v>71</v>
      </c>
    </row>
    <row r="73" spans="1:19" x14ac:dyDescent="0.25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zoomScale="80" zoomScaleNormal="80" workbookViewId="0">
      <selection activeCell="E4" sqref="E4"/>
    </sheetView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" bestFit="1" customWidth="1"/>
  </cols>
  <sheetData>
    <row r="1" spans="1:8" x14ac:dyDescent="0.25">
      <c r="A1" s="11" t="s">
        <v>7</v>
      </c>
      <c r="B1" s="11" t="s">
        <v>8</v>
      </c>
      <c r="C1" s="8" t="s">
        <v>9</v>
      </c>
      <c r="D1" s="8" t="s">
        <v>10</v>
      </c>
      <c r="E1" s="8" t="s">
        <v>11</v>
      </c>
      <c r="H1" s="19" t="s">
        <v>28</v>
      </c>
    </row>
    <row r="2" spans="1:8" x14ac:dyDescent="0.25">
      <c r="A2" s="12" t="s">
        <v>12</v>
      </c>
      <c r="B2" s="12" t="s">
        <v>2535</v>
      </c>
      <c r="C2" s="12">
        <v>176.4</v>
      </c>
      <c r="D2" s="12">
        <v>169</v>
      </c>
      <c r="E2" s="12">
        <v>938.94399999999996</v>
      </c>
    </row>
    <row r="3" spans="1:8" x14ac:dyDescent="0.25">
      <c r="A3" s="12" t="s">
        <v>13</v>
      </c>
      <c r="B3" s="12" t="s">
        <v>2536</v>
      </c>
      <c r="C3" s="12">
        <v>177.7</v>
      </c>
      <c r="D3" s="12">
        <v>169</v>
      </c>
      <c r="E3" s="12">
        <v>979.202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B1"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2" style="1" bestFit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1.28515625" bestFit="1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9" t="s">
        <v>90</v>
      </c>
      <c r="D3" s="9" t="s">
        <v>91</v>
      </c>
      <c r="E3" s="10"/>
      <c r="G3" s="8" t="s">
        <v>3</v>
      </c>
      <c r="H3" s="9" t="s">
        <v>90</v>
      </c>
      <c r="I3" s="9" t="s">
        <v>91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FIXED(VLOOKUP(A4,'Direct lors'!B$4:G$94,4,FALSE),2)</f>
        <v>-1.33</v>
      </c>
      <c r="D4" s="3" t="str">
        <f>"("&amp;FIXED(VLOOKUP(A4,'Direct lors'!B$4:G$94,5,FALSE),2)&amp;", "&amp;FIXED(VLOOKUP(A4,'Direct lors'!B$4:G$94,6,FALSE),2)&amp;")"</f>
        <v>(-2.17, -0.47)</v>
      </c>
      <c r="F4" s="1">
        <v>2</v>
      </c>
      <c r="G4" s="2" t="str">
        <f>VLOOKUP(F4,'WinBUGS output'!D:F,3,FALSE)</f>
        <v>No treatment</v>
      </c>
      <c r="H4" s="3" t="str">
        <f>FIXED(VLOOKUP(F4,'Direct lors'!O$4:T$29,4,FALSE),2)</f>
        <v>-1.23</v>
      </c>
      <c r="I4" s="3" t="str">
        <f>"("&amp;FIXED(VLOOKUP(A4,'Direct lors'!O$4:T$29,5,FALSE),2)&amp;", "&amp;FIXED(VLOOKUP(A4,'Direct lors'!O$4:T$29,6,FALSE),2)&amp;")"</f>
        <v>(-2.14, -0.31)</v>
      </c>
    </row>
    <row r="5" spans="1:9" x14ac:dyDescent="0.25">
      <c r="A5" s="1">
        <v>3</v>
      </c>
      <c r="B5" s="3" t="str">
        <f>VLOOKUP(A5,'WinBUGS output'!A:C,3,FALSE)</f>
        <v>No treatment</v>
      </c>
      <c r="C5" s="3" t="str">
        <f>FIXED(VLOOKUP(A5,'Direct lors'!B$4:G$94,4,FALSE),2)</f>
        <v>-1.13</v>
      </c>
      <c r="D5" s="3" t="str">
        <f>"("&amp;FIXED(VLOOKUP(A5,'Direct lors'!B$4:G$94,5,FALSE),2)&amp;", "&amp;FIXED(VLOOKUP(A5,'Direct lors'!B$4:G$94,6,FALSE),2)&amp;")"</f>
        <v>(-2.00, -0.24)</v>
      </c>
      <c r="F5" s="1">
        <v>3</v>
      </c>
      <c r="G5" s="2" t="str">
        <f>VLOOKUP(F5,'WinBUGS output'!D:F,3,FALSE)</f>
        <v>Attention placebo</v>
      </c>
      <c r="H5" s="3" t="str">
        <f>FIXED(VLOOKUP(F5,'Direct lors'!O$4:T$29,4,FALSE),2)</f>
        <v>-1.43</v>
      </c>
      <c r="I5" s="3" t="str">
        <f>"("&amp;FIXED(VLOOKUP(A5,'Direct lors'!O$4:T$29,5,FALSE),2)&amp;", "&amp;FIXED(VLOOKUP(A5,'Direct lors'!O$4:T$29,6,FALSE),2)&amp;")"</f>
        <v>(-2.54, -0.31)</v>
      </c>
    </row>
    <row r="6" spans="1:9" x14ac:dyDescent="0.25">
      <c r="A6" s="1">
        <v>4</v>
      </c>
      <c r="B6" s="3" t="str">
        <f>VLOOKUP(A6,'WinBUGS output'!A:C,3,FALSE)</f>
        <v>Attention placebo</v>
      </c>
      <c r="C6" s="3" t="str">
        <f>FIXED(VLOOKUP(A6,'Direct lors'!B$4:G$94,4,FALSE),2)</f>
        <v>-1.42</v>
      </c>
      <c r="D6" s="3" t="str">
        <f>"("&amp;FIXED(VLOOKUP(A6,'Direct lors'!B$4:G$94,5,FALSE),2)&amp;", "&amp;FIXED(VLOOKUP(A6,'Direct lors'!B$4:G$94,6,FALSE),2)&amp;")"</f>
        <v>(-2.42, -0.39)</v>
      </c>
      <c r="F6" s="1">
        <v>4</v>
      </c>
      <c r="G6" s="2" t="str">
        <f>VLOOKUP(F6,'WinBUGS output'!D:F,3,FALSE)</f>
        <v>TAU</v>
      </c>
      <c r="H6" s="3" t="str">
        <f>FIXED(VLOOKUP(F6,'Direct lors'!O$4:T$29,4,FALSE),2)</f>
        <v>-0.13</v>
      </c>
      <c r="I6" s="3" t="str">
        <f>"("&amp;FIXED(VLOOKUP(A6,'Direct lors'!O$4:T$29,5,FALSE),2)&amp;", "&amp;FIXED(VLOOKUP(A6,'Direct lors'!O$4:T$29,6,FALSE),2)&amp;")"</f>
        <v>(-0.82, 0.59)</v>
      </c>
    </row>
    <row r="7" spans="1:9" x14ac:dyDescent="0.25">
      <c r="A7" s="1">
        <v>5</v>
      </c>
      <c r="B7" s="3" t="str">
        <f>VLOOKUP(A7,'WinBUGS output'!A:C,3,FALSE)</f>
        <v>Attention placebo + TAU</v>
      </c>
      <c r="C7" s="3" t="str">
        <f>FIXED(VLOOKUP(A7,'Direct lors'!B$4:G$94,4,FALSE),2)</f>
        <v>-1.44</v>
      </c>
      <c r="D7" s="3" t="str">
        <f>"("&amp;FIXED(VLOOKUP(A7,'Direct lors'!B$4:G$94,5,FALSE),2)&amp;", "&amp;FIXED(VLOOKUP(A7,'Direct lors'!B$4:G$94,6,FALSE),2)&amp;")"</f>
        <v>(-2.60, -0.27)</v>
      </c>
      <c r="F7" s="1">
        <v>5</v>
      </c>
      <c r="G7" s="2" t="str">
        <f>VLOOKUP(F7,'WinBUGS output'!D:F,3,FALSE)</f>
        <v>Exercise</v>
      </c>
      <c r="H7" s="3" t="str">
        <f>FIXED(VLOOKUP(F7,'Direct lors'!O$4:T$29,4,FALSE),2)</f>
        <v>0.28</v>
      </c>
      <c r="I7" s="3" t="str">
        <f>"("&amp;FIXED(VLOOKUP(A7,'Direct lors'!O$4:T$29,5,FALSE),2)&amp;", "&amp;FIXED(VLOOKUP(A7,'Direct lors'!O$4:T$29,6,FALSE),2)&amp;")"</f>
        <v>(-0.57, 1.18)</v>
      </c>
    </row>
    <row r="8" spans="1:9" x14ac:dyDescent="0.25">
      <c r="A8" s="1">
        <v>6</v>
      </c>
      <c r="B8" s="3" t="str">
        <f>VLOOKUP(A8,'WinBUGS output'!A:C,3,FALSE)</f>
        <v>TAU</v>
      </c>
      <c r="C8" s="3" t="str">
        <f>FIXED(VLOOKUP(A8,'Direct lors'!B$4:G$94,4,FALSE),2)</f>
        <v>-0.16</v>
      </c>
      <c r="D8" s="3" t="str">
        <f>"("&amp;FIXED(VLOOKUP(A8,'Direct lors'!B$4:G$94,5,FALSE),2)&amp;", "&amp;FIXED(VLOOKUP(A8,'Direct lors'!B$4:G$94,6,FALSE),2)&amp;")"</f>
        <v>(-0.66, 0.35)</v>
      </c>
      <c r="F8" s="1">
        <v>6</v>
      </c>
      <c r="G8" s="2" t="str">
        <f>VLOOKUP(F8,'WinBUGS output'!D:F,3,FALSE)</f>
        <v>TCA</v>
      </c>
      <c r="H8" s="3" t="str">
        <f>FIXED(VLOOKUP(F8,'Direct lors'!O$4:T$29,4,FALSE),2)</f>
        <v>0.48</v>
      </c>
      <c r="I8" s="3" t="str">
        <f>"("&amp;FIXED(VLOOKUP(A8,'Direct lors'!O$4:T$29,5,FALSE),2)&amp;", "&amp;FIXED(VLOOKUP(A8,'Direct lors'!O$4:T$29,6,FALSE),2)&amp;")"</f>
        <v>(-0.14, 1.07)</v>
      </c>
    </row>
    <row r="9" spans="1:9" x14ac:dyDescent="0.25">
      <c r="A9" s="1">
        <v>7</v>
      </c>
      <c r="B9" s="3" t="str">
        <f>VLOOKUP(A9,'WinBUGS output'!A:C,3,FALSE)</f>
        <v>Enhanced TAU</v>
      </c>
      <c r="C9" s="3" t="str">
        <f>FIXED(VLOOKUP(A9,'Direct lors'!B$4:G$94,4,FALSE),2)</f>
        <v>-0.10</v>
      </c>
      <c r="D9" s="3" t="str">
        <f>"("&amp;FIXED(VLOOKUP(A9,'Direct lors'!B$4:G$94,5,FALSE),2)&amp;", "&amp;FIXED(VLOOKUP(A9,'Direct lors'!B$4:G$94,6,FALSE),2)&amp;")"</f>
        <v>(-0.75, 0.58)</v>
      </c>
      <c r="F9" s="1">
        <v>7</v>
      </c>
      <c r="G9" s="2" t="str">
        <f>VLOOKUP(F9,'WinBUGS output'!D:F,3,FALSE)</f>
        <v>SSRI</v>
      </c>
      <c r="H9" s="3" t="str">
        <f>FIXED(VLOOKUP(F9,'Direct lors'!O$4:T$29,4,FALSE),2)</f>
        <v>0.57</v>
      </c>
      <c r="I9" s="3" t="str">
        <f>"("&amp;FIXED(VLOOKUP(A9,'Direct lors'!O$4:T$29,5,FALSE),2)&amp;", "&amp;FIXED(VLOOKUP(A9,'Direct lors'!O$4:T$29,6,FALSE),2)&amp;")"</f>
        <v>(0.16, 0.98)</v>
      </c>
    </row>
    <row r="10" spans="1:9" x14ac:dyDescent="0.25">
      <c r="A10" s="1">
        <v>8</v>
      </c>
      <c r="B10" s="3" t="str">
        <f>VLOOKUP(A10,'WinBUGS output'!A:C,3,FALSE)</f>
        <v>Exercise</v>
      </c>
      <c r="C10" s="3" t="str">
        <f>FIXED(VLOOKUP(A10,'Direct lors'!B$4:G$94,4,FALSE),2)</f>
        <v>0.26</v>
      </c>
      <c r="D10" s="3" t="str">
        <f>"("&amp;FIXED(VLOOKUP(A10,'Direct lors'!B$4:G$94,5,FALSE),2)&amp;", "&amp;FIXED(VLOOKUP(A10,'Direct lors'!B$4:G$94,6,FALSE),2)&amp;")"</f>
        <v>(-0.30, 0.83)</v>
      </c>
      <c r="F10" s="1">
        <v>8</v>
      </c>
      <c r="G10" s="2" t="str">
        <f>VLOOKUP(F10,'WinBUGS output'!D:F,3,FALSE)</f>
        <v>Any AD</v>
      </c>
      <c r="H10" s="3" t="str">
        <f>FIXED(VLOOKUP(F10,'Direct lors'!O$4:T$29,4,FALSE),2)</f>
        <v>0.53</v>
      </c>
      <c r="I10" s="3" t="str">
        <f>"("&amp;FIXED(VLOOKUP(A10,'Direct lors'!O$4:T$29,5,FALSE),2)&amp;", "&amp;FIXED(VLOOKUP(A10,'Direct lors'!O$4:T$29,6,FALSE),2)&amp;")"</f>
        <v>(-0.53, 1.56)</v>
      </c>
    </row>
    <row r="11" spans="1:9" x14ac:dyDescent="0.25">
      <c r="A11" s="1">
        <v>9</v>
      </c>
      <c r="B11" s="3" t="str">
        <f>VLOOKUP(A11,'WinBUGS output'!A:C,3,FALSE)</f>
        <v>Exercise + TAU</v>
      </c>
      <c r="C11" s="3" t="str">
        <f>FIXED(VLOOKUP(A11,'Direct lors'!B$4:G$94,4,FALSE),2)</f>
        <v>0.30</v>
      </c>
      <c r="D11" s="3" t="str">
        <f>"("&amp;FIXED(VLOOKUP(A11,'Direct lors'!B$4:G$94,5,FALSE),2)&amp;", "&amp;FIXED(VLOOKUP(A11,'Direct lors'!B$4:G$94,6,FALSE),2)&amp;")"</f>
        <v>(-0.70, 1.38)</v>
      </c>
      <c r="F11" s="1">
        <v>9</v>
      </c>
      <c r="G11" s="2" t="str">
        <f>VLOOKUP(F11,'WinBUGS output'!D:F,3,FALSE)</f>
        <v>Short-term psychodynamic psychotherapies</v>
      </c>
      <c r="H11" s="3" t="str">
        <f>FIXED(VLOOKUP(F11,'Direct lors'!O$4:T$29,4,FALSE),2)</f>
        <v>-0.23</v>
      </c>
      <c r="I11" s="3" t="str">
        <f>"("&amp;FIXED(VLOOKUP(A11,'Direct lors'!O$4:T$29,5,FALSE),2)&amp;", "&amp;FIXED(VLOOKUP(A11,'Direct lors'!O$4:T$29,6,FALSE),2)&amp;")"</f>
        <v>(-1.34, 0.73)</v>
      </c>
    </row>
    <row r="12" spans="1:9" x14ac:dyDescent="0.25">
      <c r="A12" s="1">
        <v>10</v>
      </c>
      <c r="B12" s="3" t="str">
        <f>VLOOKUP(A12,'WinBUGS output'!A:C,3,FALSE)</f>
        <v>Any TCA</v>
      </c>
      <c r="C12" s="3" t="str">
        <f>FIXED(VLOOKUP(A12,'Direct lors'!B$4:G$94,4,FALSE),2)</f>
        <v>0.48</v>
      </c>
      <c r="D12" s="3" t="str">
        <f>"("&amp;FIXED(VLOOKUP(A12,'Direct lors'!B$4:G$94,5,FALSE),2)&amp;", "&amp;FIXED(VLOOKUP(A12,'Direct lors'!B$4:G$94,6,FALSE),2)&amp;")"</f>
        <v>(-0.10, 1.03)</v>
      </c>
      <c r="F12" s="1">
        <v>10</v>
      </c>
      <c r="G12" s="2" t="str">
        <f>VLOOKUP(F12,'WinBUGS output'!D:F,3,FALSE)</f>
        <v>Self-help with support</v>
      </c>
      <c r="H12" s="3" t="str">
        <f>FIXED(VLOOKUP(F12,'Direct lors'!O$4:T$29,4,FALSE),2)</f>
        <v>0.11</v>
      </c>
      <c r="I12" s="3" t="str">
        <f>"("&amp;FIXED(VLOOKUP(A12,'Direct lors'!O$4:T$29,5,FALSE),2)&amp;", "&amp;FIXED(VLOOKUP(A12,'Direct lors'!O$4:T$29,6,FALSE),2)&amp;")"</f>
        <v>(-0.64, 0.96)</v>
      </c>
    </row>
    <row r="13" spans="1:9" x14ac:dyDescent="0.25">
      <c r="A13" s="1">
        <v>11</v>
      </c>
      <c r="B13" s="3" t="str">
        <f>VLOOKUP(A13,'WinBUGS output'!A:C,3,FALSE)</f>
        <v>Amitriptyline</v>
      </c>
      <c r="C13" s="3" t="str">
        <f>FIXED(VLOOKUP(A13,'Direct lors'!B$4:G$94,4,FALSE),2)</f>
        <v>0.44</v>
      </c>
      <c r="D13" s="3" t="str">
        <f>"("&amp;FIXED(VLOOKUP(A13,'Direct lors'!B$4:G$94,5,FALSE),2)&amp;", "&amp;FIXED(VLOOKUP(A13,'Direct lors'!B$4:G$94,6,FALSE),2)&amp;")"</f>
        <v>(-0.24, 1.08)</v>
      </c>
      <c r="F13" s="1">
        <v>11</v>
      </c>
      <c r="G13" s="2" t="str">
        <f>VLOOKUP(F13,'WinBUGS output'!D:F,3,FALSE)</f>
        <v>Self-help</v>
      </c>
      <c r="H13" s="3" t="str">
        <f>FIXED(VLOOKUP(F13,'Direct lors'!O$4:T$29,4,FALSE),2)</f>
        <v>0.24</v>
      </c>
      <c r="I13" s="3" t="str">
        <f>"("&amp;FIXED(VLOOKUP(A13,'Direct lors'!O$4:T$29,5,FALSE),2)&amp;", "&amp;FIXED(VLOOKUP(A13,'Direct lors'!O$4:T$29,6,FALSE),2)&amp;")"</f>
        <v>(-0.63, 1.11)</v>
      </c>
    </row>
    <row r="14" spans="1:9" x14ac:dyDescent="0.25">
      <c r="A14" s="1">
        <v>12</v>
      </c>
      <c r="B14" s="3" t="str">
        <f>VLOOKUP(A14,'WinBUGS output'!A:C,3,FALSE)</f>
        <v>Imipramine</v>
      </c>
      <c r="C14" s="3" t="str">
        <f>FIXED(VLOOKUP(A14,'Direct lors'!B$4:G$94,4,FALSE),2)</f>
        <v>0.69</v>
      </c>
      <c r="D14" s="3" t="str">
        <f>"("&amp;FIXED(VLOOKUP(A14,'Direct lors'!B$4:G$94,5,FALSE),2)&amp;", "&amp;FIXED(VLOOKUP(A14,'Direct lors'!B$4:G$94,6,FALSE),2)&amp;")"</f>
        <v>(0.13, 1.28)</v>
      </c>
      <c r="F14" s="1">
        <v>12</v>
      </c>
      <c r="G14" s="2" t="str">
        <f>VLOOKUP(F14,'WinBUGS output'!D:F,3,FALSE)</f>
        <v>Psychoeducational interventions</v>
      </c>
      <c r="H14" s="3" t="str">
        <f>FIXED(VLOOKUP(F14,'Direct lors'!O$4:T$29,4,FALSE),2)</f>
        <v>0.60</v>
      </c>
      <c r="I14" s="3" t="str">
        <f>"("&amp;FIXED(VLOOKUP(A14,'Direct lors'!O$4:T$29,5,FALSE),2)&amp;", "&amp;FIXED(VLOOKUP(A14,'Direct lors'!O$4:T$29,6,FALSE),2)&amp;")"</f>
        <v>(-0.56, 1.79)</v>
      </c>
    </row>
    <row r="15" spans="1:9" x14ac:dyDescent="0.25">
      <c r="A15" s="1">
        <v>13</v>
      </c>
      <c r="B15" s="3" t="str">
        <f>VLOOKUP(A15,'WinBUGS output'!A:C,3,FALSE)</f>
        <v>Lofepramine</v>
      </c>
      <c r="C15" s="3" t="str">
        <f>FIXED(VLOOKUP(A15,'Direct lors'!B$4:G$94,4,FALSE),2)</f>
        <v>0.31</v>
      </c>
      <c r="D15" s="3" t="str">
        <f>"("&amp;FIXED(VLOOKUP(A15,'Direct lors'!B$4:G$94,5,FALSE),2)&amp;", "&amp;FIXED(VLOOKUP(A15,'Direct lors'!B$4:G$94,6,FALSE),2)&amp;")"</f>
        <v>(-0.43, 0.96)</v>
      </c>
      <c r="F15" s="1">
        <v>13</v>
      </c>
      <c r="G15" s="2" t="str">
        <f>VLOOKUP(F15,'WinBUGS output'!D:F,3,FALSE)</f>
        <v>Interpersonal psychotherapy (IPT)</v>
      </c>
      <c r="H15" s="3" t="str">
        <f>FIXED(VLOOKUP(F15,'Direct lors'!O$4:T$29,4,FALSE),2)</f>
        <v>0.68</v>
      </c>
      <c r="I15" s="3" t="str">
        <f>"("&amp;FIXED(VLOOKUP(A15,'Direct lors'!O$4:T$29,5,FALSE),2)&amp;", "&amp;FIXED(VLOOKUP(A15,'Direct lors'!O$4:T$29,6,FALSE),2)&amp;")"</f>
        <v>(-0.17, 1.56)</v>
      </c>
    </row>
    <row r="16" spans="1:9" x14ac:dyDescent="0.25">
      <c r="A16" s="1">
        <v>14</v>
      </c>
      <c r="B16" s="3" t="str">
        <f>VLOOKUP(A16,'WinBUGS output'!A:C,3,FALSE)</f>
        <v>Any SSRI</v>
      </c>
      <c r="C16" s="3" t="str">
        <f>FIXED(VLOOKUP(A16,'Direct lors'!B$4:G$94,4,FALSE),2)</f>
        <v>0.45</v>
      </c>
      <c r="D16" s="3" t="str">
        <f>"("&amp;FIXED(VLOOKUP(A16,'Direct lors'!B$4:G$94,5,FALSE),2)&amp;", "&amp;FIXED(VLOOKUP(A16,'Direct lors'!B$4:G$94,6,FALSE),2)&amp;")"</f>
        <v>(-0.14, 0.92)</v>
      </c>
      <c r="F16" s="1">
        <v>14</v>
      </c>
      <c r="G16" s="2" t="str">
        <f>VLOOKUP(F16,'WinBUGS output'!D:F,3,FALSE)</f>
        <v>Counselling</v>
      </c>
      <c r="H16" s="3" t="str">
        <f>FIXED(VLOOKUP(F16,'Direct lors'!O$4:T$29,4,FALSE),2)</f>
        <v>0.52</v>
      </c>
      <c r="I16" s="3" t="str">
        <f>"("&amp;FIXED(VLOOKUP(A16,'Direct lors'!O$4:T$29,5,FALSE),2)&amp;", "&amp;FIXED(VLOOKUP(A16,'Direct lors'!O$4:T$29,6,FALSE),2)&amp;")"</f>
        <v>(-0.31, 1.29)</v>
      </c>
    </row>
    <row r="17" spans="1:9" x14ac:dyDescent="0.25">
      <c r="A17" s="1">
        <v>15</v>
      </c>
      <c r="B17" s="3" t="str">
        <f>VLOOKUP(A17,'WinBUGS output'!A:C,3,FALSE)</f>
        <v>Any SSRI + Enhanced TAU</v>
      </c>
      <c r="C17" s="3" t="str">
        <f>FIXED(VLOOKUP(A17,'Direct lors'!B$4:G$94,4,FALSE),2)</f>
        <v>0.60</v>
      </c>
      <c r="D17" s="3" t="str">
        <f>"("&amp;FIXED(VLOOKUP(A17,'Direct lors'!B$4:G$94,5,FALSE),2)&amp;", "&amp;FIXED(VLOOKUP(A17,'Direct lors'!B$4:G$94,6,FALSE),2)&amp;")"</f>
        <v>(0.03, 1.21)</v>
      </c>
      <c r="F17" s="1">
        <v>15</v>
      </c>
      <c r="G17" s="2" t="str">
        <f>VLOOKUP(F17,'WinBUGS output'!D:F,3,FALSE)</f>
        <v>Problem solving</v>
      </c>
      <c r="H17" s="3" t="str">
        <f>FIXED(VLOOKUP(F17,'Direct lors'!O$4:T$29,4,FALSE),2)</f>
        <v>-0.11</v>
      </c>
      <c r="I17" s="3" t="str">
        <f>"("&amp;FIXED(VLOOKUP(A17,'Direct lors'!O$4:T$29,5,FALSE),2)&amp;", "&amp;FIXED(VLOOKUP(A17,'Direct lors'!O$4:T$29,6,FALSE),2)&amp;")"</f>
        <v>(-0.97, 0.76)</v>
      </c>
    </row>
    <row r="18" spans="1:9" x14ac:dyDescent="0.25">
      <c r="A18" s="1">
        <v>16</v>
      </c>
      <c r="B18" s="3" t="str">
        <f>VLOOKUP(A18,'WinBUGS output'!A:C,3,FALSE)</f>
        <v>Citalopram</v>
      </c>
      <c r="C18" s="3" t="str">
        <f>FIXED(VLOOKUP(A18,'Direct lors'!B$4:G$94,4,FALSE),2)</f>
        <v>0.54</v>
      </c>
      <c r="D18" s="3" t="str">
        <f>"("&amp;FIXED(VLOOKUP(A18,'Direct lors'!B$4:G$94,5,FALSE),2)&amp;", "&amp;FIXED(VLOOKUP(A18,'Direct lors'!B$4:G$94,6,FALSE),2)&amp;")"</f>
        <v>(-0.05, 1.07)</v>
      </c>
      <c r="F18" s="1">
        <v>16</v>
      </c>
      <c r="G18" s="2" t="str">
        <f>VLOOKUP(F18,'WinBUGS output'!D:F,3,FALSE)</f>
        <v>Behavioural therapies (individual)</v>
      </c>
      <c r="H18" s="3" t="str">
        <f>FIXED(VLOOKUP(F18,'Direct lors'!O$4:T$29,4,FALSE),2)</f>
        <v>1.09</v>
      </c>
      <c r="I18" s="3" t="str">
        <f>"("&amp;FIXED(VLOOKUP(A18,'Direct lors'!O$4:T$29,5,FALSE),2)&amp;", "&amp;FIXED(VLOOKUP(A18,'Direct lors'!O$4:T$29,6,FALSE),2)&amp;")"</f>
        <v>(0.10, 2.05)</v>
      </c>
    </row>
    <row r="19" spans="1:9" x14ac:dyDescent="0.25">
      <c r="A19" s="1">
        <v>17</v>
      </c>
      <c r="B19" s="3" t="str">
        <f>VLOOKUP(A19,'WinBUGS output'!A:C,3,FALSE)</f>
        <v>Escitalopram</v>
      </c>
      <c r="C19" s="3" t="str">
        <f>FIXED(VLOOKUP(A19,'Direct lors'!B$4:G$94,4,FALSE),2)</f>
        <v>0.63</v>
      </c>
      <c r="D19" s="3" t="str">
        <f>"("&amp;FIXED(VLOOKUP(A19,'Direct lors'!B$4:G$94,5,FALSE),2)&amp;", "&amp;FIXED(VLOOKUP(A19,'Direct lors'!B$4:G$94,6,FALSE),2)&amp;")"</f>
        <v>(0.26, 1.03)</v>
      </c>
      <c r="F19" s="1">
        <v>17</v>
      </c>
      <c r="G19" s="2" t="str">
        <f>VLOOKUP(F19,'WinBUGS output'!D:F,3,FALSE)</f>
        <v>Cognitive and cognitive behavioural therapies (individual)</v>
      </c>
      <c r="H19" s="3" t="str">
        <f>FIXED(VLOOKUP(F19,'Direct lors'!O$4:T$29,4,FALSE),2)</f>
        <v>0.63</v>
      </c>
      <c r="I19" s="3" t="str">
        <f>"("&amp;FIXED(VLOOKUP(A19,'Direct lors'!O$4:T$29,5,FALSE),2)&amp;", "&amp;FIXED(VLOOKUP(A19,'Direct lors'!O$4:T$29,6,FALSE),2)&amp;")"</f>
        <v>(0.06, 1.24)</v>
      </c>
    </row>
    <row r="20" spans="1:9" x14ac:dyDescent="0.25">
      <c r="A20" s="1">
        <v>18</v>
      </c>
      <c r="B20" s="3" t="str">
        <f>VLOOKUP(A20,'WinBUGS output'!A:C,3,FALSE)</f>
        <v>Fluoxetine</v>
      </c>
      <c r="C20" s="3" t="str">
        <f>FIXED(VLOOKUP(A20,'Direct lors'!B$4:G$94,4,FALSE),2)</f>
        <v>0.67</v>
      </c>
      <c r="D20" s="3" t="str">
        <f>"("&amp;FIXED(VLOOKUP(A20,'Direct lors'!B$4:G$94,5,FALSE),2)&amp;", "&amp;FIXED(VLOOKUP(A20,'Direct lors'!B$4:G$94,6,FALSE),2)&amp;")"</f>
        <v>(0.30, 1.06)</v>
      </c>
      <c r="F20" s="1">
        <v>18</v>
      </c>
      <c r="G20" s="2" t="str">
        <f>VLOOKUP(F20,'WinBUGS output'!D:F,3,FALSE)</f>
        <v>Behavioural, cognitive, or CBT groups</v>
      </c>
      <c r="H20" s="3" t="str">
        <f>FIXED(VLOOKUP(F20,'Direct lors'!O$4:T$29,4,FALSE),2)</f>
        <v>1.18</v>
      </c>
      <c r="I20" s="3" t="str">
        <f>"("&amp;FIXED(VLOOKUP(A20,'Direct lors'!O$4:T$29,5,FALSE),2)&amp;", "&amp;FIXED(VLOOKUP(A20,'Direct lors'!O$4:T$29,6,FALSE),2)&amp;")"</f>
        <v>(0.37, 2.03)</v>
      </c>
    </row>
    <row r="21" spans="1:9" x14ac:dyDescent="0.25">
      <c r="A21" s="1">
        <v>19</v>
      </c>
      <c r="B21" s="3" t="str">
        <f>VLOOKUP(A21,'WinBUGS output'!A:C,3,FALSE)</f>
        <v>Sertraline</v>
      </c>
      <c r="C21" s="3" t="str">
        <f>FIXED(VLOOKUP(A21,'Direct lors'!B$4:G$94,4,FALSE),2)</f>
        <v>0.54</v>
      </c>
      <c r="D21" s="3" t="str">
        <f>"("&amp;FIXED(VLOOKUP(A21,'Direct lors'!B$4:G$94,5,FALSE),2)&amp;", "&amp;FIXED(VLOOKUP(A21,'Direct lors'!B$4:G$94,6,FALSE),2)&amp;")"</f>
        <v>(0.09, 0.97)</v>
      </c>
      <c r="F21" s="1">
        <v>19</v>
      </c>
      <c r="G21" s="2" t="str">
        <f>VLOOKUP(F21,'WinBUGS output'!D:F,3,FALSE)</f>
        <v>Combined (Cognitive and cognitive behavioural therapies individual + AD)</v>
      </c>
      <c r="H21" s="3" t="str">
        <f>FIXED(VLOOKUP(F21,'Direct lors'!O$4:T$29,4,FALSE),2)</f>
        <v>1.51</v>
      </c>
      <c r="I21" s="3" t="str">
        <f>"("&amp;FIXED(VLOOKUP(A21,'Direct lors'!O$4:T$29,5,FALSE),2)&amp;", "&amp;FIXED(VLOOKUP(A21,'Direct lors'!O$4:T$29,6,FALSE),2)&amp;")"</f>
        <v>(0.36, 2.72)</v>
      </c>
    </row>
    <row r="22" spans="1:9" x14ac:dyDescent="0.25">
      <c r="A22" s="1">
        <v>20</v>
      </c>
      <c r="B22" s="3" t="str">
        <f>VLOOKUP(A22,'WinBUGS output'!A:C,3,FALSE)</f>
        <v>Any AD</v>
      </c>
      <c r="C22" s="3" t="str">
        <f>FIXED(VLOOKUP(A22,'Direct lors'!B$4:G$94,4,FALSE),2)</f>
        <v>0.52</v>
      </c>
      <c r="D22" s="3" t="str">
        <f>"("&amp;FIXED(VLOOKUP(A22,'Direct lors'!B$4:G$94,5,FALSE),2)&amp;", "&amp;FIXED(VLOOKUP(A22,'Direct lors'!B$4:G$94,6,FALSE),2)&amp;")"</f>
        <v>(0.00, 1.06)</v>
      </c>
      <c r="F22" s="1">
        <v>20</v>
      </c>
      <c r="G22" s="2" t="str">
        <f>VLOOKUP(F22,'WinBUGS output'!D:F,3,FALSE)</f>
        <v>Combined (Behavioural, cognitive, or CBT groups + AD)</v>
      </c>
      <c r="H22" s="3" t="str">
        <f>FIXED(VLOOKUP(F22,'Direct lors'!O$4:T$29,4,FALSE),2)</f>
        <v>1.85</v>
      </c>
      <c r="I22" s="3" t="str">
        <f>"("&amp;FIXED(VLOOKUP(A22,'Direct lors'!O$4:T$29,5,FALSE),2)&amp;", "&amp;FIXED(VLOOKUP(A22,'Direct lors'!O$4:T$29,6,FALSE),2)&amp;")"</f>
        <v>(0.39, 3.35)</v>
      </c>
    </row>
    <row r="23" spans="1:9" x14ac:dyDescent="0.25">
      <c r="A23" s="1">
        <v>21</v>
      </c>
      <c r="B23" s="3" t="str">
        <f>VLOOKUP(A23,'WinBUGS output'!A:C,3,FALSE)</f>
        <v>Short-term psychodynamic psychotherapy individual</v>
      </c>
      <c r="C23" s="3" t="str">
        <f>FIXED(VLOOKUP(A23,'Direct lors'!B$4:G$94,4,FALSE),2)</f>
        <v>0.05</v>
      </c>
      <c r="D23" s="3" t="str">
        <f>"("&amp;FIXED(VLOOKUP(A23,'Direct lors'!B$4:G$94,5,FALSE),2)&amp;", "&amp;FIXED(VLOOKUP(A23,'Direct lors'!B$4:G$94,6,FALSE),2)&amp;")"</f>
        <v>(-0.68, 0.74)</v>
      </c>
      <c r="F23" s="1">
        <v>21</v>
      </c>
      <c r="G23" s="2" t="str">
        <f>VLOOKUP(F23,'WinBUGS output'!D:F,3,FALSE)</f>
        <v>Combined (Problem solving + AD)</v>
      </c>
      <c r="H23" s="3" t="str">
        <f>FIXED(VLOOKUP(F23,'Direct lors'!O$4:T$29,4,FALSE),2)</f>
        <v>-0.02</v>
      </c>
      <c r="I23" s="3" t="str">
        <f>"("&amp;FIXED(VLOOKUP(A23,'Direct lors'!O$4:T$29,5,FALSE),2)&amp;", "&amp;FIXED(VLOOKUP(A23,'Direct lors'!O$4:T$29,6,FALSE),2)&amp;")"</f>
        <v>(-1.36, 1.32)</v>
      </c>
    </row>
    <row r="24" spans="1:9" x14ac:dyDescent="0.25">
      <c r="A24" s="1">
        <v>22</v>
      </c>
      <c r="B24" s="3" t="str">
        <f>VLOOKUP(A24,'WinBUGS output'!A:C,3,FALSE)</f>
        <v>Short-term psychodynamic psychotherapy group</v>
      </c>
      <c r="C24" s="3" t="str">
        <f>FIXED(VLOOKUP(A24,'Direct lors'!B$4:G$94,4,FALSE),2)</f>
        <v>-0.50</v>
      </c>
      <c r="D24" s="3" t="str">
        <f>"("&amp;FIXED(VLOOKUP(A24,'Direct lors'!B$4:G$94,5,FALSE),2)&amp;", "&amp;FIXED(VLOOKUP(A24,'Direct lors'!B$4:G$94,6,FALSE),2)&amp;")"</f>
        <v>(-1.89, 0.56)</v>
      </c>
      <c r="F24" s="1">
        <v>22</v>
      </c>
      <c r="G24" s="2" t="str">
        <f>VLOOKUP(F24,'WinBUGS output'!D:F,3,FALSE)</f>
        <v>Combined (Counselling + AD)</v>
      </c>
      <c r="H24" s="3" t="str">
        <f>FIXED(VLOOKUP(F24,'Direct lors'!O$4:T$29,4,FALSE),2)</f>
        <v>2.61</v>
      </c>
      <c r="I24" s="3" t="str">
        <f>"("&amp;FIXED(VLOOKUP(A24,'Direct lors'!O$4:T$29,5,FALSE),2)&amp;", "&amp;FIXED(VLOOKUP(A24,'Direct lors'!O$4:T$29,6,FALSE),2)&amp;")"</f>
        <v>(0.53, 4.76)</v>
      </c>
    </row>
    <row r="25" spans="1:9" x14ac:dyDescent="0.25">
      <c r="A25" s="1">
        <v>23</v>
      </c>
      <c r="B25" s="3" t="str">
        <f>VLOOKUP(A25,'WinBUGS output'!A:C,3,FALSE)</f>
        <v>Computerised behavioural activation with support</v>
      </c>
      <c r="C25" s="3" t="str">
        <f>FIXED(VLOOKUP(A25,'Direct lors'!B$4:G$94,4,FALSE),2)</f>
        <v>0.15</v>
      </c>
      <c r="D25" s="3" t="str">
        <f>"("&amp;FIXED(VLOOKUP(A25,'Direct lors'!B$4:G$94,5,FALSE),2)&amp;", "&amp;FIXED(VLOOKUP(A25,'Direct lors'!B$4:G$94,6,FALSE),2)&amp;")"</f>
        <v>(-0.76, 1.30)</v>
      </c>
      <c r="F25" s="1">
        <v>23</v>
      </c>
      <c r="G25" s="2" t="str">
        <f>VLOOKUP(F25,'WinBUGS output'!D:F,3,FALSE)</f>
        <v>Combined (IPT + AD)</v>
      </c>
      <c r="H25" s="3" t="str">
        <f>FIXED(VLOOKUP(F25,'Direct lors'!O$4:T$29,4,FALSE),2)</f>
        <v>1.28</v>
      </c>
      <c r="I25" s="3" t="str">
        <f>"("&amp;FIXED(VLOOKUP(A25,'Direct lors'!O$4:T$29,5,FALSE),2)&amp;", "&amp;FIXED(VLOOKUP(A25,'Direct lors'!O$4:T$29,6,FALSE),2)&amp;")"</f>
        <v>(0.08, 2.46)</v>
      </c>
    </row>
    <row r="26" spans="1:9" x14ac:dyDescent="0.25">
      <c r="A26" s="1">
        <v>24</v>
      </c>
      <c r="B26" s="3" t="str">
        <f>VLOOKUP(A26,'WinBUGS output'!A:C,3,FALSE)</f>
        <v>Computerised psychodynamic therapy with support</v>
      </c>
      <c r="C26" s="3" t="str">
        <f>FIXED(VLOOKUP(A26,'Direct lors'!B$4:G$94,4,FALSE),2)</f>
        <v>0.18</v>
      </c>
      <c r="D26" s="3" t="str">
        <f>"("&amp;FIXED(VLOOKUP(A26,'Direct lors'!B$4:G$94,5,FALSE),2)&amp;", "&amp;FIXED(VLOOKUP(A26,'Direct lors'!B$4:G$94,6,FALSE),2)&amp;")"</f>
        <v>(-0.71, 1.29)</v>
      </c>
      <c r="F26" s="1">
        <v>24</v>
      </c>
      <c r="G26" s="2" t="str">
        <f>VLOOKUP(F26,'WinBUGS output'!D:F,3,FALSE)</f>
        <v>Combined (Short-term psychodynamic psychotherapies + AD)</v>
      </c>
      <c r="H26" s="3" t="str">
        <f>FIXED(VLOOKUP(F26,'Direct lors'!O$4:T$29,4,FALSE),2)</f>
        <v>1.85</v>
      </c>
      <c r="I26" s="3" t="str">
        <f>"("&amp;FIXED(VLOOKUP(A26,'Direct lors'!O$4:T$29,5,FALSE),2)&amp;", "&amp;FIXED(VLOOKUP(A26,'Direct lors'!O$4:T$29,6,FALSE),2)&amp;")"</f>
        <v>(0.86, 2.83)</v>
      </c>
    </row>
    <row r="27" spans="1:9" x14ac:dyDescent="0.25">
      <c r="A27" s="1">
        <v>25</v>
      </c>
      <c r="B27" s="3" t="str">
        <f>VLOOKUP(A27,'WinBUGS output'!A:C,3,FALSE)</f>
        <v>Computerised-CBT (CCBT) with support</v>
      </c>
      <c r="C27" s="3" t="str">
        <f>FIXED(VLOOKUP(A27,'Direct lors'!B$4:G$94,4,FALSE),2)</f>
        <v>0.13</v>
      </c>
      <c r="D27" s="3" t="str">
        <f>"("&amp;FIXED(VLOOKUP(A27,'Direct lors'!B$4:G$94,5,FALSE),2)&amp;", "&amp;FIXED(VLOOKUP(A27,'Direct lors'!B$4:G$94,6,FALSE),2)&amp;")"</f>
        <v>(-0.64, 0.97)</v>
      </c>
      <c r="F27" s="1">
        <v>25</v>
      </c>
      <c r="G27" s="2" t="str">
        <f>VLOOKUP(F27,'WinBUGS output'!D:F,3,FALSE)</f>
        <v>Combined (psych + placebo)</v>
      </c>
      <c r="H27" s="3" t="str">
        <f>FIXED(VLOOKUP(F27,'Direct lors'!O$4:T$29,4,FALSE),2)</f>
        <v>1.57</v>
      </c>
      <c r="I27" s="3" t="str">
        <f>"("&amp;FIXED(VLOOKUP(A27,'Direct lors'!O$4:T$29,5,FALSE),2)&amp;", "&amp;FIXED(VLOOKUP(A27,'Direct lors'!O$4:T$29,6,FALSE),2)&amp;")"</f>
        <v>(0.02, 3.25)</v>
      </c>
    </row>
    <row r="28" spans="1:9" x14ac:dyDescent="0.25">
      <c r="A28" s="1">
        <v>26</v>
      </c>
      <c r="B28" s="3" t="str">
        <f>VLOOKUP(A28,'WinBUGS output'!A:C,3,FALSE)</f>
        <v>Computerised-CBT (CCBT) with support + TAU</v>
      </c>
      <c r="C28" s="3" t="str">
        <f>FIXED(VLOOKUP(A28,'Direct lors'!B$4:G$94,4,FALSE),2)</f>
        <v>-0.21</v>
      </c>
      <c r="D28" s="3" t="str">
        <f>"("&amp;FIXED(VLOOKUP(A28,'Direct lors'!B$4:G$94,5,FALSE),2)&amp;", "&amp;FIXED(VLOOKUP(A28,'Direct lors'!B$4:G$94,6,FALSE),2)&amp;")"</f>
        <v>(-0.88, 0.53)</v>
      </c>
      <c r="F28" s="1">
        <v>26</v>
      </c>
      <c r="G28" s="2" t="str">
        <f>VLOOKUP(F28,'WinBUGS output'!D:F,3,FALSE)</f>
        <v>Combined (Exercise + AD/CBT)</v>
      </c>
      <c r="H28" s="3" t="str">
        <f>FIXED(VLOOKUP(F28,'Direct lors'!O$4:T$29,4,FALSE),2)</f>
        <v>0.24</v>
      </c>
      <c r="I28" s="3" t="str">
        <f>"("&amp;FIXED(VLOOKUP(A28,'Direct lors'!O$4:T$29,5,FALSE),2)&amp;", "&amp;FIXED(VLOOKUP(A28,'Direct lors'!O$4:T$29,6,FALSE),2)&amp;")"</f>
        <v>(-0.68, 1.16)</v>
      </c>
    </row>
    <row r="29" spans="1:9" x14ac:dyDescent="0.25">
      <c r="A29" s="1">
        <v>27</v>
      </c>
      <c r="B29" s="3" t="str">
        <f>VLOOKUP(A29,'WinBUGS output'!A:C,3,FALSE)</f>
        <v>Tailored computerised-CBT (CCBT) with support</v>
      </c>
      <c r="C29" s="3" t="str">
        <f>FIXED(VLOOKUP(A29,'Direct lors'!B$4:G$94,4,FALSE),2)</f>
        <v>0.26</v>
      </c>
      <c r="D29" s="3" t="str">
        <f>"("&amp;FIXED(VLOOKUP(A29,'Direct lors'!B$4:G$94,5,FALSE),2)&amp;", "&amp;FIXED(VLOOKUP(A29,'Direct lors'!B$4:G$94,6,FALSE),2)&amp;")"</f>
        <v>(-0.62, 1.34)</v>
      </c>
    </row>
    <row r="30" spans="1:9" x14ac:dyDescent="0.25">
      <c r="A30" s="1">
        <v>28</v>
      </c>
      <c r="B30" s="3" t="str">
        <f>VLOOKUP(A30,'WinBUGS output'!A:C,3,FALSE)</f>
        <v>Cognitive bibliotherapy</v>
      </c>
      <c r="C30" s="3" t="str">
        <f>FIXED(VLOOKUP(A30,'Direct lors'!B$4:G$94,4,FALSE),2)</f>
        <v>-0.54</v>
      </c>
      <c r="D30" s="3" t="str">
        <f>"("&amp;FIXED(VLOOKUP(A30,'Direct lors'!B$4:G$94,5,FALSE),2)&amp;", "&amp;FIXED(VLOOKUP(A30,'Direct lors'!B$4:G$94,6,FALSE),2)&amp;")"</f>
        <v>(-1.69, 0.60)</v>
      </c>
    </row>
    <row r="31" spans="1:9" x14ac:dyDescent="0.25">
      <c r="A31" s="1">
        <v>29</v>
      </c>
      <c r="B31" s="3" t="str">
        <f>VLOOKUP(A31,'WinBUGS output'!A:C,3,FALSE)</f>
        <v>Cognitive bibliotherapy + TAU</v>
      </c>
      <c r="C31" s="3" t="str">
        <f>FIXED(VLOOKUP(A31,'Direct lors'!B$4:G$94,4,FALSE),2)</f>
        <v>0.36</v>
      </c>
      <c r="D31" s="3" t="str">
        <f>"("&amp;FIXED(VLOOKUP(A31,'Direct lors'!B$4:G$94,5,FALSE),2)&amp;", "&amp;FIXED(VLOOKUP(A31,'Direct lors'!B$4:G$94,6,FALSE),2)&amp;")"</f>
        <v>(-0.48, 1.22)</v>
      </c>
    </row>
    <row r="32" spans="1:9" x14ac:dyDescent="0.25">
      <c r="A32" s="1">
        <v>30</v>
      </c>
      <c r="B32" s="3" t="str">
        <f>VLOOKUP(A32,'WinBUGS output'!A:C,3,FALSE)</f>
        <v>Computerised-CBT (CCBT)</v>
      </c>
      <c r="C32" s="3" t="str">
        <f>FIXED(VLOOKUP(A32,'Direct lors'!B$4:G$94,4,FALSE),2)</f>
        <v>0.83</v>
      </c>
      <c r="D32" s="3" t="str">
        <f>"("&amp;FIXED(VLOOKUP(A32,'Direct lors'!B$4:G$94,5,FALSE),2)&amp;", "&amp;FIXED(VLOOKUP(A32,'Direct lors'!B$4:G$94,6,FALSE),2)&amp;")"</f>
        <v>(-0.21, 1.85)</v>
      </c>
    </row>
    <row r="33" spans="1:4" x14ac:dyDescent="0.25">
      <c r="A33" s="1">
        <v>31</v>
      </c>
      <c r="B33" s="3" t="str">
        <f>VLOOKUP(A33,'WinBUGS output'!A:C,3,FALSE)</f>
        <v>Computerised-CBT (CCBT) + TAU</v>
      </c>
      <c r="C33" s="3" t="str">
        <f>FIXED(VLOOKUP(A33,'Direct lors'!B$4:G$94,4,FALSE),2)</f>
        <v>0.83</v>
      </c>
      <c r="D33" s="3" t="str">
        <f>"("&amp;FIXED(VLOOKUP(A33,'Direct lors'!B$4:G$94,5,FALSE),2)&amp;", "&amp;FIXED(VLOOKUP(A33,'Direct lors'!B$4:G$94,6,FALSE),2)&amp;")"</f>
        <v>(0.10, 1.57)</v>
      </c>
    </row>
    <row r="34" spans="1:4" x14ac:dyDescent="0.25">
      <c r="A34" s="1">
        <v>32</v>
      </c>
      <c r="B34" s="3" t="str">
        <f>VLOOKUP(A34,'WinBUGS output'!A:C,3,FALSE)</f>
        <v>Tailored computerised psychoeducation and self-help strategies</v>
      </c>
      <c r="C34" s="3" t="str">
        <f>FIXED(VLOOKUP(A34,'Direct lors'!B$4:G$94,4,FALSE),2)</f>
        <v>-0.27</v>
      </c>
      <c r="D34" s="3" t="str">
        <f>"("&amp;FIXED(VLOOKUP(A34,'Direct lors'!B$4:G$94,5,FALSE),2)&amp;", "&amp;FIXED(VLOOKUP(A34,'Direct lors'!B$4:G$94,6,FALSE),2)&amp;")"</f>
        <v>(-1.30, 0.75)</v>
      </c>
    </row>
    <row r="35" spans="1:4" x14ac:dyDescent="0.25">
      <c r="A35" s="1">
        <v>33</v>
      </c>
      <c r="B35" s="3" t="str">
        <f>VLOOKUP(A35,'WinBUGS output'!A:C,3,FALSE)</f>
        <v>Psychoeducational group programme + TAU</v>
      </c>
      <c r="C35" s="3" t="str">
        <f>FIXED(VLOOKUP(A35,'Direct lors'!B$4:G$94,4,FALSE),2)</f>
        <v>0.60</v>
      </c>
      <c r="D35" s="3" t="str">
        <f>"("&amp;FIXED(VLOOKUP(A35,'Direct lors'!B$4:G$94,5,FALSE),2)&amp;", "&amp;FIXED(VLOOKUP(A35,'Direct lors'!B$4:G$94,6,FALSE),2)&amp;")"</f>
        <v>(-0.35, 1.58)</v>
      </c>
    </row>
    <row r="36" spans="1:4" x14ac:dyDescent="0.25">
      <c r="A36" s="1">
        <v>34</v>
      </c>
      <c r="B36" s="3" t="str">
        <f>VLOOKUP(A36,'WinBUGS output'!A:C,3,FALSE)</f>
        <v>Interpersonal psychotherapy (IPT)</v>
      </c>
      <c r="C36" s="3" t="str">
        <f>FIXED(VLOOKUP(A36,'Direct lors'!B$4:G$94,4,FALSE),2)</f>
        <v>0.68</v>
      </c>
      <c r="D36" s="3" t="str">
        <f>"("&amp;FIXED(VLOOKUP(A36,'Direct lors'!B$4:G$94,5,FALSE),2)&amp;", "&amp;FIXED(VLOOKUP(A36,'Direct lors'!B$4:G$94,6,FALSE),2)&amp;")"</f>
        <v>(0.17, 1.23)</v>
      </c>
    </row>
    <row r="37" spans="1:4" x14ac:dyDescent="0.25">
      <c r="A37" s="1">
        <v>35</v>
      </c>
      <c r="B37" s="3" t="str">
        <f>VLOOKUP(A37,'WinBUGS output'!A:C,3,FALSE)</f>
        <v>Emotion-focused therapy (EFT)</v>
      </c>
      <c r="C37" s="3" t="str">
        <f>FIXED(VLOOKUP(A37,'Direct lors'!B$4:G$94,4,FALSE),2)</f>
        <v>0.68</v>
      </c>
      <c r="D37" s="3" t="str">
        <f>"("&amp;FIXED(VLOOKUP(A37,'Direct lors'!B$4:G$94,5,FALSE),2)&amp;", "&amp;FIXED(VLOOKUP(A37,'Direct lors'!B$4:G$94,6,FALSE),2)&amp;")"</f>
        <v>(-0.41, 1.85)</v>
      </c>
    </row>
    <row r="38" spans="1:4" x14ac:dyDescent="0.25">
      <c r="A38" s="1">
        <v>36</v>
      </c>
      <c r="B38" s="3" t="str">
        <f>VLOOKUP(A38,'WinBUGS output'!A:C,3,FALSE)</f>
        <v>Interpersonal counselling</v>
      </c>
      <c r="C38" s="3" t="str">
        <f>FIXED(VLOOKUP(A38,'Direct lors'!B$4:G$94,4,FALSE),2)</f>
        <v>0.83</v>
      </c>
      <c r="D38" s="3" t="str">
        <f>"("&amp;FIXED(VLOOKUP(A38,'Direct lors'!B$4:G$94,5,FALSE),2)&amp;", "&amp;FIXED(VLOOKUP(A38,'Direct lors'!B$4:G$94,6,FALSE),2)&amp;")"</f>
        <v>(0.16, 1.46)</v>
      </c>
    </row>
    <row r="39" spans="1:4" x14ac:dyDescent="0.25">
      <c r="A39" s="1">
        <v>37</v>
      </c>
      <c r="B39" s="3" t="str">
        <f>VLOOKUP(A39,'WinBUGS output'!A:C,3,FALSE)</f>
        <v>Non-directive counselling</v>
      </c>
      <c r="C39" s="3" t="str">
        <f>FIXED(VLOOKUP(A39,'Direct lors'!B$4:G$94,4,FALSE),2)</f>
        <v>0.44</v>
      </c>
      <c r="D39" s="3" t="str">
        <f>"("&amp;FIXED(VLOOKUP(A39,'Direct lors'!B$4:G$94,5,FALSE),2)&amp;", "&amp;FIXED(VLOOKUP(A39,'Direct lors'!B$4:G$94,6,FALSE),2)&amp;")"</f>
        <v>(-0.55, 1.31)</v>
      </c>
    </row>
    <row r="40" spans="1:4" x14ac:dyDescent="0.25">
      <c r="A40" s="1">
        <v>38</v>
      </c>
      <c r="B40" s="3" t="str">
        <f>VLOOKUP(A40,'WinBUGS output'!A:C,3,FALSE)</f>
        <v>Psychodynamic counselling + TAU</v>
      </c>
      <c r="C40" s="3" t="str">
        <f>FIXED(VLOOKUP(A40,'Direct lors'!B$4:G$94,4,FALSE),2)</f>
        <v>0.30</v>
      </c>
      <c r="D40" s="3" t="str">
        <f>"("&amp;FIXED(VLOOKUP(A40,'Direct lors'!B$4:G$94,5,FALSE),2)&amp;", "&amp;FIXED(VLOOKUP(A40,'Direct lors'!B$4:G$94,6,FALSE),2)&amp;")"</f>
        <v>(-0.54, 1.10)</v>
      </c>
    </row>
    <row r="41" spans="1:4" x14ac:dyDescent="0.25">
      <c r="A41" s="1">
        <v>39</v>
      </c>
      <c r="B41" s="3" t="str">
        <f>VLOOKUP(A41,'WinBUGS output'!A:C,3,FALSE)</f>
        <v>Relational client-centered therapy</v>
      </c>
      <c r="C41" s="3" t="str">
        <f>FIXED(VLOOKUP(A41,'Direct lors'!B$4:G$94,4,FALSE),2)</f>
        <v>0.37</v>
      </c>
      <c r="D41" s="3" t="str">
        <f>"("&amp;FIXED(VLOOKUP(A41,'Direct lors'!B$4:G$94,5,FALSE),2)&amp;", "&amp;FIXED(VLOOKUP(A41,'Direct lors'!B$4:G$94,6,FALSE),2)&amp;")"</f>
        <v>(-0.91, 1.42)</v>
      </c>
    </row>
    <row r="42" spans="1:4" x14ac:dyDescent="0.25">
      <c r="A42" s="1">
        <v>40</v>
      </c>
      <c r="B42" s="3" t="str">
        <f>VLOOKUP(A42,'WinBUGS output'!A:C,3,FALSE)</f>
        <v>Problem solving individual</v>
      </c>
      <c r="C42" s="3" t="str">
        <f>FIXED(VLOOKUP(A42,'Direct lors'!B$4:G$94,4,FALSE),2)</f>
        <v>-0.01</v>
      </c>
      <c r="D42" s="3" t="str">
        <f>"("&amp;FIXED(VLOOKUP(A42,'Direct lors'!B$4:G$94,5,FALSE),2)&amp;", "&amp;FIXED(VLOOKUP(A42,'Direct lors'!B$4:G$94,6,FALSE),2)&amp;")"</f>
        <v>(-0.77, 0.77)</v>
      </c>
    </row>
    <row r="43" spans="1:4" x14ac:dyDescent="0.25">
      <c r="A43" s="1">
        <v>41</v>
      </c>
      <c r="B43" s="3" t="str">
        <f>VLOOKUP(A43,'WinBUGS output'!A:C,3,FALSE)</f>
        <v>Problem solving individual + enhanced TAU</v>
      </c>
      <c r="C43" s="3" t="str">
        <f>FIXED(VLOOKUP(A43,'Direct lors'!B$4:G$94,4,FALSE),2)</f>
        <v>-0.20</v>
      </c>
      <c r="D43" s="3" t="str">
        <f>"("&amp;FIXED(VLOOKUP(A43,'Direct lors'!B$4:G$94,5,FALSE),2)&amp;", "&amp;FIXED(VLOOKUP(A43,'Direct lors'!B$4:G$94,6,FALSE),2)&amp;")"</f>
        <v>(-1.06, 0.64)</v>
      </c>
    </row>
    <row r="44" spans="1:4" x14ac:dyDescent="0.25">
      <c r="A44" s="1">
        <v>42</v>
      </c>
      <c r="B44" s="3" t="str">
        <f>VLOOKUP(A44,'WinBUGS output'!A:C,3,FALSE)</f>
        <v>Behavioural activation (BA)</v>
      </c>
      <c r="C44" s="3" t="str">
        <f>FIXED(VLOOKUP(A44,'Direct lors'!B$4:G$94,4,FALSE),2)</f>
        <v>1.16</v>
      </c>
      <c r="D44" s="3" t="str">
        <f>"("&amp;FIXED(VLOOKUP(A44,'Direct lors'!B$4:G$94,5,FALSE),2)&amp;", "&amp;FIXED(VLOOKUP(A44,'Direct lors'!B$4:G$94,6,FALSE),2)&amp;")"</f>
        <v>(0.41, 1.94)</v>
      </c>
    </row>
    <row r="45" spans="1:4" x14ac:dyDescent="0.25">
      <c r="A45" s="1">
        <v>43</v>
      </c>
      <c r="B45" s="3" t="str">
        <f>VLOOKUP(A45,'WinBUGS output'!A:C,3,FALSE)</f>
        <v>Behavioural therapy (Lewinsohn 1976)</v>
      </c>
      <c r="C45" s="3" t="str">
        <f>FIXED(VLOOKUP(A45,'Direct lors'!B$4:G$94,4,FALSE),2)</f>
        <v>1.01</v>
      </c>
      <c r="D45" s="3" t="str">
        <f>"("&amp;FIXED(VLOOKUP(A45,'Direct lors'!B$4:G$94,5,FALSE),2)&amp;", "&amp;FIXED(VLOOKUP(A45,'Direct lors'!B$4:G$94,6,FALSE),2)&amp;")"</f>
        <v>(-0.18, 2.10)</v>
      </c>
    </row>
    <row r="46" spans="1:4" x14ac:dyDescent="0.25">
      <c r="A46" s="1">
        <v>44</v>
      </c>
      <c r="B46" s="3" t="str">
        <f>VLOOKUP(A46,'WinBUGS output'!A:C,3,FALSE)</f>
        <v>CBT individual (under 15 sessions)</v>
      </c>
      <c r="C46" s="3" t="str">
        <f>FIXED(VLOOKUP(A46,'Direct lors'!B$4:G$94,4,FALSE),2)</f>
        <v>0.44</v>
      </c>
      <c r="D46" s="3" t="str">
        <f>"("&amp;FIXED(VLOOKUP(A46,'Direct lors'!B$4:G$94,5,FALSE),2)&amp;", "&amp;FIXED(VLOOKUP(A46,'Direct lors'!B$4:G$94,6,FALSE),2)&amp;")"</f>
        <v>(-0.13, 1.02)</v>
      </c>
    </row>
    <row r="47" spans="1:4" x14ac:dyDescent="0.25">
      <c r="A47" s="1">
        <v>45</v>
      </c>
      <c r="B47" s="3" t="str">
        <f>VLOOKUP(A47,'WinBUGS output'!A:C,3,FALSE)</f>
        <v>CBT individual (over 15 sessions)</v>
      </c>
      <c r="C47" s="3" t="str">
        <f>FIXED(VLOOKUP(A47,'Direct lors'!B$4:G$94,4,FALSE),2)</f>
        <v>0.69</v>
      </c>
      <c r="D47" s="3" t="str">
        <f>"("&amp;FIXED(VLOOKUP(A47,'Direct lors'!B$4:G$94,5,FALSE),2)&amp;", "&amp;FIXED(VLOOKUP(A47,'Direct lors'!B$4:G$94,6,FALSE),2)&amp;")"</f>
        <v>(0.19, 1.20)</v>
      </c>
    </row>
    <row r="48" spans="1:4" x14ac:dyDescent="0.25">
      <c r="A48" s="1">
        <v>46</v>
      </c>
      <c r="B48" s="3" t="str">
        <f>VLOOKUP(A48,'WinBUGS output'!A:C,3,FALSE)</f>
        <v>CBT individual (over 15 sessions) + TAU</v>
      </c>
      <c r="C48" s="3" t="str">
        <f>FIXED(VLOOKUP(A48,'Direct lors'!B$4:G$94,4,FALSE),2)</f>
        <v>0.71</v>
      </c>
      <c r="D48" s="3" t="str">
        <f>"("&amp;FIXED(VLOOKUP(A48,'Direct lors'!B$4:G$94,5,FALSE),2)&amp;", "&amp;FIXED(VLOOKUP(A48,'Direct lors'!B$4:G$94,6,FALSE),2)&amp;")"</f>
        <v>(-0.06, 1.65)</v>
      </c>
    </row>
    <row r="49" spans="1:5" x14ac:dyDescent="0.25">
      <c r="A49" s="1">
        <v>47</v>
      </c>
      <c r="B49" s="3" t="str">
        <f>VLOOKUP(A49,'WinBUGS output'!A:C,3,FALSE)</f>
        <v>Rational emotive behaviour therapy (REBT) individual</v>
      </c>
      <c r="C49" s="3" t="str">
        <f>FIXED(VLOOKUP(A49,'Direct lors'!B$4:G$94,4,FALSE),2)</f>
        <v>0.54</v>
      </c>
      <c r="D49" s="3" t="str">
        <f>"("&amp;FIXED(VLOOKUP(A49,'Direct lors'!B$4:G$94,5,FALSE),2)&amp;", "&amp;FIXED(VLOOKUP(A49,'Direct lors'!B$4:G$94,6,FALSE),2)&amp;")"</f>
        <v>(-0.12, 1.20)</v>
      </c>
    </row>
    <row r="50" spans="1:5" x14ac:dyDescent="0.25">
      <c r="A50" s="1">
        <v>48</v>
      </c>
      <c r="B50" s="3" t="str">
        <f>VLOOKUP(A50,'WinBUGS output'!A:C,3,FALSE)</f>
        <v>Third-wave cognitive therapy individual</v>
      </c>
      <c r="C50" s="3" t="str">
        <f>FIXED(VLOOKUP(A50,'Direct lors'!B$4:G$94,4,FALSE),2)</f>
        <v>0.76</v>
      </c>
      <c r="D50" s="3" t="str">
        <f>"("&amp;FIXED(VLOOKUP(A50,'Direct lors'!B$4:G$94,5,FALSE),2)&amp;", "&amp;FIXED(VLOOKUP(A50,'Direct lors'!B$4:G$94,6,FALSE),2)&amp;")"</f>
        <v>(0.12, 1.49)</v>
      </c>
    </row>
    <row r="51" spans="1:5" x14ac:dyDescent="0.25">
      <c r="A51" s="1">
        <v>49</v>
      </c>
      <c r="B51" s="3" t="str">
        <f>VLOOKUP(A51,'WinBUGS output'!A:C,3,FALSE)</f>
        <v>CBT group (under 15 sessions)</v>
      </c>
      <c r="C51" s="3" t="str">
        <f>FIXED(VLOOKUP(A51,'Direct lors'!B$4:G$94,4,FALSE),2)</f>
        <v>1.15</v>
      </c>
      <c r="D51" s="3" t="str">
        <f>"("&amp;FIXED(VLOOKUP(A51,'Direct lors'!B$4:G$94,5,FALSE),2)&amp;", "&amp;FIXED(VLOOKUP(A51,'Direct lors'!B$4:G$94,6,FALSE),2)&amp;")"</f>
        <v>(0.34, 1.99)</v>
      </c>
    </row>
    <row r="52" spans="1:5" x14ac:dyDescent="0.25">
      <c r="A52" s="1">
        <v>50</v>
      </c>
      <c r="B52" s="3" t="str">
        <f>VLOOKUP(A52,'WinBUGS output'!A:C,3,FALSE)</f>
        <v>CBT group (under 15 sessions) + TAU</v>
      </c>
      <c r="C52" s="3" t="str">
        <f>FIXED(VLOOKUP(A52,'Direct lors'!B$4:G$94,4,FALSE),2)</f>
        <v>1.34</v>
      </c>
      <c r="D52" s="3" t="str">
        <f>"("&amp;FIXED(VLOOKUP(A52,'Direct lors'!B$4:G$94,5,FALSE),2)&amp;", "&amp;FIXED(VLOOKUP(A52,'Direct lors'!B$4:G$94,6,FALSE),2)&amp;")"</f>
        <v>(0.54, 2.27)</v>
      </c>
    </row>
    <row r="53" spans="1:5" x14ac:dyDescent="0.25">
      <c r="A53" s="1">
        <v>51</v>
      </c>
      <c r="B53" s="3" t="str">
        <f>VLOOKUP(A53,'WinBUGS output'!A:C,3,FALSE)</f>
        <v>Coping with Depression course (group) + TAU</v>
      </c>
      <c r="C53" s="3" t="str">
        <f>FIXED(VLOOKUP(A53,'Direct lors'!B$4:G$94,4,FALSE),2)</f>
        <v>1.03</v>
      </c>
      <c r="D53" s="3" t="str">
        <f>"("&amp;FIXED(VLOOKUP(A53,'Direct lors'!B$4:G$94,5,FALSE),2)&amp;", "&amp;FIXED(VLOOKUP(A53,'Direct lors'!B$4:G$94,6,FALSE),2)&amp;")"</f>
        <v>(0.16, 1.90)</v>
      </c>
    </row>
    <row r="54" spans="1:5" x14ac:dyDescent="0.25">
      <c r="A54" s="1">
        <v>52</v>
      </c>
      <c r="B54" s="3" t="str">
        <f>VLOOKUP(A54,'WinBUGS output'!A:C,3,FALSE)</f>
        <v>CBT individual (over 15 sessions) + any TCA</v>
      </c>
      <c r="C54" s="3" t="str">
        <f>FIXED(VLOOKUP(A54,'Direct lors'!B$4:G$94,4,FALSE),2)</f>
        <v>1.46</v>
      </c>
      <c r="D54" s="3" t="str">
        <f>"("&amp;FIXED(VLOOKUP(A54,'Direct lors'!B$4:G$94,5,FALSE),2)&amp;", "&amp;FIXED(VLOOKUP(A54,'Direct lors'!B$4:G$94,6,FALSE),2)&amp;")"</f>
        <v>(0.35, 2.64)</v>
      </c>
    </row>
    <row r="55" spans="1:5" x14ac:dyDescent="0.25">
      <c r="A55" s="1">
        <v>53</v>
      </c>
      <c r="B55" s="3" t="str">
        <f>VLOOKUP(A55,'WinBUGS output'!A:C,3,FALSE)</f>
        <v>CBT individual (over 15 sessions) + imipramine</v>
      </c>
      <c r="C55" s="3" t="str">
        <f>FIXED(VLOOKUP(A55,'Direct lors'!B$4:G$94,4,FALSE),2)</f>
        <v>1.56</v>
      </c>
      <c r="D55" s="3" t="str">
        <f>"("&amp;FIXED(VLOOKUP(A55,'Direct lors'!B$4:G$94,5,FALSE),2)&amp;", "&amp;FIXED(VLOOKUP(A55,'Direct lors'!B$4:G$94,6,FALSE),2)&amp;")"</f>
        <v>(0.45, 2.73)</v>
      </c>
    </row>
    <row r="56" spans="1:5" x14ac:dyDescent="0.25">
      <c r="A56" s="1">
        <v>54</v>
      </c>
      <c r="B56" s="3" t="str">
        <f>VLOOKUP(A56,'WinBUGS output'!A:C,3,FALSE)</f>
        <v>CBT group (under 15 sessions) + imipramine</v>
      </c>
      <c r="C56" s="3" t="str">
        <f>FIXED(VLOOKUP(A56,'Direct lors'!B$4:G$94,4,FALSE),2)</f>
        <v>1.85</v>
      </c>
      <c r="D56" s="3" t="str">
        <f>"("&amp;FIXED(VLOOKUP(A56,'Direct lors'!B$4:G$94,5,FALSE),2)&amp;", "&amp;FIXED(VLOOKUP(A56,'Direct lors'!B$4:G$94,6,FALSE),2)&amp;")"</f>
        <v>(0.48, 3.25)</v>
      </c>
    </row>
    <row r="57" spans="1:5" x14ac:dyDescent="0.25">
      <c r="A57" s="1">
        <v>55</v>
      </c>
      <c r="B57" s="3" t="str">
        <f>VLOOKUP(A57,'WinBUGS output'!A:C,3,FALSE)</f>
        <v>Problem solving individual + any SSRI</v>
      </c>
      <c r="C57" s="3" t="str">
        <f>FIXED(VLOOKUP(A57,'Direct lors'!B$4:G$94,4,FALSE),2)</f>
        <v>-0.03</v>
      </c>
      <c r="D57" s="3" t="str">
        <f>"("&amp;FIXED(VLOOKUP(A57,'Direct lors'!B$4:G$94,5,FALSE),2)&amp;", "&amp;FIXED(VLOOKUP(A57,'Direct lors'!B$4:G$94,6,FALSE),2)&amp;")"</f>
        <v>(-1.22, 1.22)</v>
      </c>
    </row>
    <row r="58" spans="1:5" x14ac:dyDescent="0.25">
      <c r="A58" s="1">
        <v>56</v>
      </c>
      <c r="B58" s="3" t="str">
        <f>VLOOKUP(A58,'WinBUGS output'!A:C,3,FALSE)</f>
        <v>Supportive psychotherapy + any SSRI</v>
      </c>
      <c r="C58" s="3" t="str">
        <f>FIXED(VLOOKUP(A58,'Direct lors'!B$4:G$94,4,FALSE),2)</f>
        <v>2.61</v>
      </c>
      <c r="D58" s="3" t="str">
        <f>"("&amp;FIXED(VLOOKUP(A58,'Direct lors'!B$4:G$94,5,FALSE),2)&amp;", "&amp;FIXED(VLOOKUP(A58,'Direct lors'!B$4:G$94,6,FALSE),2)&amp;")"</f>
        <v>(0.60, 4.68)</v>
      </c>
    </row>
    <row r="59" spans="1:5" x14ac:dyDescent="0.25">
      <c r="A59" s="1">
        <v>57</v>
      </c>
      <c r="B59" s="3" t="str">
        <f>VLOOKUP(A59,'WinBUGS output'!A:C,3,FALSE)</f>
        <v>Interpersonal psychotherapy (IPT) + any AD</v>
      </c>
      <c r="C59" s="3" t="str">
        <f>FIXED(VLOOKUP(A59,'Direct lors'!B$4:G$94,4,FALSE),2)</f>
        <v>1.28</v>
      </c>
      <c r="D59" s="3" t="str">
        <f>"("&amp;FIXED(VLOOKUP(A59,'Direct lors'!B$4:G$94,5,FALSE),2)&amp;", "&amp;FIXED(VLOOKUP(A59,'Direct lors'!B$4:G$94,6,FALSE),2)&amp;")"</f>
        <v>(0.23, 2.33)</v>
      </c>
    </row>
    <row r="60" spans="1:5" x14ac:dyDescent="0.25">
      <c r="A60" s="1">
        <v>58</v>
      </c>
      <c r="B60" s="3" t="str">
        <f>VLOOKUP(A60,'WinBUGS output'!A:C,3,FALSE)</f>
        <v>Short-term psychodynamic psychotherapy individual + Any AD</v>
      </c>
      <c r="C60" s="3" t="str">
        <f>FIXED(VLOOKUP(A60,'Direct lors'!B$4:G$94,4,FALSE),2)</f>
        <v>1.83</v>
      </c>
      <c r="D60" s="3" t="str">
        <f>"("&amp;FIXED(VLOOKUP(A60,'Direct lors'!B$4:G$94,5,FALSE),2)&amp;", "&amp;FIXED(VLOOKUP(A60,'Direct lors'!B$4:G$94,6,FALSE),2)&amp;")"</f>
        <v>(1.00, 2.68)</v>
      </c>
    </row>
    <row r="61" spans="1:5" x14ac:dyDescent="0.25">
      <c r="A61" s="1">
        <v>59</v>
      </c>
      <c r="B61" s="3" t="str">
        <f>VLOOKUP(A61,'WinBUGS output'!A:C,3,FALSE)</f>
        <v>Short-term psychodynamic psychotherapy individual + any SSRI</v>
      </c>
      <c r="C61" s="3" t="str">
        <f>FIXED(VLOOKUP(A61,'Direct lors'!B$4:G$94,4,FALSE),2)</f>
        <v>1.86</v>
      </c>
      <c r="D61" s="3" t="str">
        <f>"("&amp;FIXED(VLOOKUP(A61,'Direct lors'!B$4:G$94,5,FALSE),2)&amp;", "&amp;FIXED(VLOOKUP(A61,'Direct lors'!B$4:G$94,6,FALSE),2)&amp;")"</f>
        <v>(0.76, 2.98)</v>
      </c>
    </row>
    <row r="62" spans="1:5" x14ac:dyDescent="0.25">
      <c r="A62" s="1">
        <v>60</v>
      </c>
      <c r="B62" s="3" t="str">
        <f>VLOOKUP(A62,'WinBUGS output'!A:C,3,FALSE)</f>
        <v>CBT individual (over 15 sessions) + Pill placebo</v>
      </c>
      <c r="C62" s="3" t="str">
        <f>FIXED(VLOOKUP(A62,'Direct lors'!B$4:G$94,4,FALSE),2)</f>
        <v>1.58</v>
      </c>
      <c r="D62" s="3" t="str">
        <f>"("&amp;FIXED(VLOOKUP(A62,'Direct lors'!B$4:G$94,5,FALSE),2)&amp;", "&amp;FIXED(VLOOKUP(A62,'Direct lors'!B$4:G$94,6,FALSE),2)&amp;")"</f>
        <v>(0.17, 3.12)</v>
      </c>
    </row>
    <row r="63" spans="1:5" x14ac:dyDescent="0.25">
      <c r="A63" s="1">
        <v>61</v>
      </c>
      <c r="B63" s="3" t="str">
        <f>VLOOKUP(A63,'WinBUGS output'!A:C,3,FALSE)</f>
        <v>Exercise + Sertraline</v>
      </c>
      <c r="C63" s="3" t="str">
        <f>FIXED(VLOOKUP(A63,'Direct lors'!B$4:G$94,4,FALSE),2)</f>
        <v>0.24</v>
      </c>
      <c r="D63" s="3" t="str">
        <f>"("&amp;FIXED(VLOOKUP(A63,'Direct lors'!B$4:G$94,5,FALSE),2)&amp;", "&amp;FIXED(VLOOKUP(A63,'Direct lors'!B$4:G$94,6,FALSE),2)&amp;")"</f>
        <v>(-0.48, 0.98)</v>
      </c>
    </row>
    <row r="64" spans="1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4" width="12" style="1" customWidth="1"/>
    <col min="5" max="5" width="9.5703125" style="1" customWidth="1"/>
    <col min="6" max="6" width="4.85546875" customWidth="1"/>
    <col min="7" max="7" width="68.28515625" bestFit="1" customWidth="1"/>
    <col min="8" max="9" width="12.42578125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8" t="s">
        <v>92</v>
      </c>
      <c r="D3" s="9" t="s">
        <v>91</v>
      </c>
      <c r="E3" s="10" t="s">
        <v>93</v>
      </c>
      <c r="G3" s="8" t="s">
        <v>3</v>
      </c>
      <c r="H3" s="8" t="s">
        <v>92</v>
      </c>
      <c r="I3" s="9" t="s">
        <v>91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FIXED(EXP(VLOOKUP(A4,'Direct lors'!B$4:G$94,4,FALSE)),2)</f>
        <v>0.26</v>
      </c>
      <c r="D4" s="3" t="str">
        <f>"("&amp;FIXED(EXP(VLOOKUP(A4,'Direct lors'!B$4:G$94,5,FALSE)),2)&amp;", "&amp;FIXED(EXP(VLOOKUP(A4,'Direct lors'!B$4:G$94,6,FALSE)),2)&amp;")"</f>
        <v>(0.11, 0.63)</v>
      </c>
      <c r="F4" s="1">
        <v>2</v>
      </c>
      <c r="G4" s="2" t="str">
        <f>VLOOKUP(F4,'WinBUGS output'!D:F,3,FALSE)</f>
        <v>No treatment</v>
      </c>
      <c r="H4" s="3" t="str">
        <f>FIXED(EXP(VLOOKUP(F4,'Direct lors'!O$4:T$29,4,FALSE)),2)</f>
        <v>0.29</v>
      </c>
      <c r="I4" s="3" t="str">
        <f>"("&amp;FIXED(EXP(VLOOKUP(A4,'Direct lors'!O$4:T$29,5,FALSE)),2)&amp;", "&amp;FIXED(EXP(VLOOKUP(A4,'Direct lors'!O$4:T$29,6,FALSE)),2)&amp;")"</f>
        <v>(0.12, 0.73)</v>
      </c>
    </row>
    <row r="5" spans="1:9" x14ac:dyDescent="0.25">
      <c r="A5" s="1">
        <v>3</v>
      </c>
      <c r="B5" s="3" t="str">
        <f>VLOOKUP(A5,'WinBUGS output'!A:C,3,FALSE)</f>
        <v>No treatment</v>
      </c>
      <c r="C5" s="3" t="str">
        <f>FIXED(EXP(VLOOKUP(A5,'Direct lors'!B$4:G$94,4,FALSE)),2)</f>
        <v>0.32</v>
      </c>
      <c r="D5" s="3" t="str">
        <f>"("&amp;FIXED(EXP(VLOOKUP(A5,'Direct lors'!B$4:G$94,5,FALSE)),2)&amp;", "&amp;FIXED(EXP(VLOOKUP(A5,'Direct lors'!B$4:G$94,6,FALSE)),2)&amp;")"</f>
        <v>(0.14, 0.79)</v>
      </c>
      <c r="F5" s="1">
        <v>3</v>
      </c>
      <c r="G5" s="2" t="str">
        <f>VLOOKUP(F5,'WinBUGS output'!D:F,3,FALSE)</f>
        <v>Attention placebo</v>
      </c>
      <c r="H5" s="3" t="str">
        <f>FIXED(EXP(VLOOKUP(F5,'Direct lors'!O$4:T$29,4,FALSE)),2)</f>
        <v>0.24</v>
      </c>
      <c r="I5" s="3" t="str">
        <f>"("&amp;FIXED(EXP(VLOOKUP(A5,'Direct lors'!O$4:T$29,5,FALSE)),2)&amp;", "&amp;FIXED(EXP(VLOOKUP(A5,'Direct lors'!O$4:T$29,6,FALSE)),2)&amp;")"</f>
        <v>(0.08, 0.73)</v>
      </c>
    </row>
    <row r="6" spans="1:9" x14ac:dyDescent="0.25">
      <c r="A6" s="1">
        <v>4</v>
      </c>
      <c r="B6" s="3" t="str">
        <f>VLOOKUP(A6,'WinBUGS output'!A:C,3,FALSE)</f>
        <v>Attention placebo</v>
      </c>
      <c r="C6" s="3" t="str">
        <f>FIXED(EXP(VLOOKUP(A6,'Direct lors'!B$4:G$94,4,FALSE)),2)</f>
        <v>0.24</v>
      </c>
      <c r="D6" s="3" t="str">
        <f>"("&amp;FIXED(EXP(VLOOKUP(A6,'Direct lors'!B$4:G$94,5,FALSE)),2)&amp;", "&amp;FIXED(EXP(VLOOKUP(A6,'Direct lors'!B$4:G$94,6,FALSE)),2)&amp;")"</f>
        <v>(0.09, 0.68)</v>
      </c>
      <c r="F6" s="1">
        <v>4</v>
      </c>
      <c r="G6" s="2" t="str">
        <f>VLOOKUP(F6,'WinBUGS output'!D:F,3,FALSE)</f>
        <v>TAU</v>
      </c>
      <c r="H6" s="3" t="str">
        <f>FIXED(EXP(VLOOKUP(F6,'Direct lors'!O$4:T$29,4,FALSE)),2)</f>
        <v>0.88</v>
      </c>
      <c r="I6" s="3" t="str">
        <f>"("&amp;FIXED(EXP(VLOOKUP(A6,'Direct lors'!O$4:T$29,5,FALSE)),2)&amp;", "&amp;FIXED(EXP(VLOOKUP(A6,'Direct lors'!O$4:T$29,6,FALSE)),2)&amp;")"</f>
        <v>(0.44, 1.80)</v>
      </c>
    </row>
    <row r="7" spans="1:9" x14ac:dyDescent="0.25">
      <c r="A7" s="1">
        <v>5</v>
      </c>
      <c r="B7" s="3" t="str">
        <f>VLOOKUP(A7,'WinBUGS output'!A:C,3,FALSE)</f>
        <v>Attention placebo + TAU</v>
      </c>
      <c r="C7" s="3" t="str">
        <f>FIXED(EXP(VLOOKUP(A7,'Direct lors'!B$4:G$94,4,FALSE)),2)</f>
        <v>0.24</v>
      </c>
      <c r="D7" s="3" t="str">
        <f>"("&amp;FIXED(EXP(VLOOKUP(A7,'Direct lors'!B$4:G$94,5,FALSE)),2)&amp;", "&amp;FIXED(EXP(VLOOKUP(A7,'Direct lors'!B$4:G$94,6,FALSE)),2)&amp;")"</f>
        <v>(0.07, 0.76)</v>
      </c>
      <c r="F7" s="1">
        <v>5</v>
      </c>
      <c r="G7" s="2" t="str">
        <f>VLOOKUP(F7,'WinBUGS output'!D:F,3,FALSE)</f>
        <v>Exercise</v>
      </c>
      <c r="H7" s="3" t="str">
        <f>FIXED(EXP(VLOOKUP(F7,'Direct lors'!O$4:T$29,4,FALSE)),2)</f>
        <v>1.32</v>
      </c>
      <c r="I7" s="3" t="str">
        <f>"("&amp;FIXED(EXP(VLOOKUP(A7,'Direct lors'!O$4:T$29,5,FALSE)),2)&amp;", "&amp;FIXED(EXP(VLOOKUP(A7,'Direct lors'!O$4:T$29,6,FALSE)),2)&amp;")"</f>
        <v>(0.57, 3.25)</v>
      </c>
    </row>
    <row r="8" spans="1:9" x14ac:dyDescent="0.25">
      <c r="A8" s="1">
        <v>6</v>
      </c>
      <c r="B8" s="3" t="str">
        <f>VLOOKUP(A8,'WinBUGS output'!A:C,3,FALSE)</f>
        <v>TAU</v>
      </c>
      <c r="C8" s="3" t="str">
        <f>FIXED(EXP(VLOOKUP(A8,'Direct lors'!B$4:G$94,4,FALSE)),2)</f>
        <v>0.85</v>
      </c>
      <c r="D8" s="3" t="str">
        <f>"("&amp;FIXED(EXP(VLOOKUP(A8,'Direct lors'!B$4:G$94,5,FALSE)),2)&amp;", "&amp;FIXED(EXP(VLOOKUP(A8,'Direct lors'!B$4:G$94,6,FALSE)),2)&amp;")"</f>
        <v>(0.52, 1.42)</v>
      </c>
      <c r="F8" s="1">
        <v>6</v>
      </c>
      <c r="G8" s="2" t="str">
        <f>VLOOKUP(F8,'WinBUGS output'!D:F,3,FALSE)</f>
        <v>TCA</v>
      </c>
      <c r="H8" s="3" t="str">
        <f>FIXED(EXP(VLOOKUP(F8,'Direct lors'!O$4:T$29,4,FALSE)),2)</f>
        <v>1.62</v>
      </c>
      <c r="I8" s="3" t="str">
        <f>"("&amp;FIXED(EXP(VLOOKUP(A8,'Direct lors'!O$4:T$29,5,FALSE)),2)&amp;", "&amp;FIXED(EXP(VLOOKUP(A8,'Direct lors'!O$4:T$29,6,FALSE)),2)&amp;")"</f>
        <v>(0.87, 2.92)</v>
      </c>
    </row>
    <row r="9" spans="1:9" x14ac:dyDescent="0.25">
      <c r="A9" s="1">
        <v>7</v>
      </c>
      <c r="B9" s="3" t="str">
        <f>VLOOKUP(A9,'WinBUGS output'!A:C,3,FALSE)</f>
        <v>Enhanced TAU</v>
      </c>
      <c r="C9" s="3" t="str">
        <f>FIXED(EXP(VLOOKUP(A9,'Direct lors'!B$4:G$94,4,FALSE)),2)</f>
        <v>0.90</v>
      </c>
      <c r="D9" s="3" t="str">
        <f>"("&amp;FIXED(EXP(VLOOKUP(A9,'Direct lors'!B$4:G$94,5,FALSE)),2)&amp;", "&amp;FIXED(EXP(VLOOKUP(A9,'Direct lors'!B$4:G$94,6,FALSE)),2)&amp;")"</f>
        <v>(0.47, 1.79)</v>
      </c>
      <c r="F9" s="1">
        <v>7</v>
      </c>
      <c r="G9" s="2" t="str">
        <f>VLOOKUP(F9,'WinBUGS output'!D:F,3,FALSE)</f>
        <v>SSRI</v>
      </c>
      <c r="H9" s="3" t="str">
        <f>FIXED(EXP(VLOOKUP(F9,'Direct lors'!O$4:T$29,4,FALSE)),2)</f>
        <v>1.77</v>
      </c>
      <c r="I9" s="3" t="str">
        <f>"("&amp;FIXED(EXP(VLOOKUP(A9,'Direct lors'!O$4:T$29,5,FALSE)),2)&amp;", "&amp;FIXED(EXP(VLOOKUP(A9,'Direct lors'!O$4:T$29,6,FALSE)),2)&amp;")"</f>
        <v>(1.17, 2.66)</v>
      </c>
    </row>
    <row r="10" spans="1:9" x14ac:dyDescent="0.25">
      <c r="A10" s="1">
        <v>8</v>
      </c>
      <c r="B10" s="3" t="str">
        <f>VLOOKUP(A10,'WinBUGS output'!A:C,3,FALSE)</f>
        <v>Exercise</v>
      </c>
      <c r="C10" s="3" t="str">
        <f>FIXED(EXP(VLOOKUP(A10,'Direct lors'!B$4:G$94,4,FALSE)),2)</f>
        <v>1.30</v>
      </c>
      <c r="D10" s="3" t="str">
        <f>"("&amp;FIXED(EXP(VLOOKUP(A10,'Direct lors'!B$4:G$94,5,FALSE)),2)&amp;", "&amp;FIXED(EXP(VLOOKUP(A10,'Direct lors'!B$4:G$94,6,FALSE)),2)&amp;")"</f>
        <v>(0.74, 2.29)</v>
      </c>
      <c r="F10" s="1">
        <v>8</v>
      </c>
      <c r="G10" s="2" t="str">
        <f>VLOOKUP(F10,'WinBUGS output'!D:F,3,FALSE)</f>
        <v>Any AD</v>
      </c>
      <c r="H10" s="3" t="str">
        <f>FIXED(EXP(VLOOKUP(F10,'Direct lors'!O$4:T$29,4,FALSE)),2)</f>
        <v>1.70</v>
      </c>
      <c r="I10" s="3" t="str">
        <f>"("&amp;FIXED(EXP(VLOOKUP(A10,'Direct lors'!O$4:T$29,5,FALSE)),2)&amp;", "&amp;FIXED(EXP(VLOOKUP(A10,'Direct lors'!O$4:T$29,6,FALSE)),2)&amp;")"</f>
        <v>(0.59, 4.76)</v>
      </c>
    </row>
    <row r="11" spans="1:9" x14ac:dyDescent="0.25">
      <c r="A11" s="1">
        <v>9</v>
      </c>
      <c r="B11" s="3" t="str">
        <f>VLOOKUP(A11,'WinBUGS output'!A:C,3,FALSE)</f>
        <v>Exercise + TAU</v>
      </c>
      <c r="C11" s="3" t="str">
        <f>FIXED(EXP(VLOOKUP(A11,'Direct lors'!B$4:G$94,4,FALSE)),2)</f>
        <v>1.35</v>
      </c>
      <c r="D11" s="3" t="str">
        <f>"("&amp;FIXED(EXP(VLOOKUP(A11,'Direct lors'!B$4:G$94,5,FALSE)),2)&amp;", "&amp;FIXED(EXP(VLOOKUP(A11,'Direct lors'!B$4:G$94,6,FALSE)),2)&amp;")"</f>
        <v>(0.50, 3.97)</v>
      </c>
      <c r="F11" s="1">
        <v>9</v>
      </c>
      <c r="G11" s="2" t="str">
        <f>VLOOKUP(F11,'WinBUGS output'!D:F,3,FALSE)</f>
        <v>Short-term psychodynamic psychotherapies</v>
      </c>
      <c r="H11" s="3" t="str">
        <f>FIXED(EXP(VLOOKUP(F11,'Direct lors'!O$4:T$29,4,FALSE)),2)</f>
        <v>0.79</v>
      </c>
      <c r="I11" s="3" t="str">
        <f>"("&amp;FIXED(EXP(VLOOKUP(A11,'Direct lors'!O$4:T$29,5,FALSE)),2)&amp;", "&amp;FIXED(EXP(VLOOKUP(A11,'Direct lors'!O$4:T$29,6,FALSE)),2)&amp;")"</f>
        <v>(0.26, 2.08)</v>
      </c>
    </row>
    <row r="12" spans="1:9" x14ac:dyDescent="0.25">
      <c r="A12" s="1">
        <v>10</v>
      </c>
      <c r="B12" s="3" t="str">
        <f>VLOOKUP(A12,'WinBUGS output'!A:C,3,FALSE)</f>
        <v>Any TCA</v>
      </c>
      <c r="C12" s="3" t="str">
        <f>FIXED(EXP(VLOOKUP(A12,'Direct lors'!B$4:G$94,4,FALSE)),2)</f>
        <v>1.62</v>
      </c>
      <c r="D12" s="3" t="str">
        <f>"("&amp;FIXED(EXP(VLOOKUP(A12,'Direct lors'!B$4:G$94,5,FALSE)),2)&amp;", "&amp;FIXED(EXP(VLOOKUP(A12,'Direct lors'!B$4:G$94,6,FALSE)),2)&amp;")"</f>
        <v>(0.90, 2.80)</v>
      </c>
      <c r="F12" s="1">
        <v>10</v>
      </c>
      <c r="G12" s="2" t="str">
        <f>VLOOKUP(F12,'WinBUGS output'!D:F,3,FALSE)</f>
        <v>Self-help with support</v>
      </c>
      <c r="H12" s="3" t="str">
        <f>FIXED(EXP(VLOOKUP(F12,'Direct lors'!O$4:T$29,4,FALSE)),2)</f>
        <v>1.12</v>
      </c>
      <c r="I12" s="3" t="str">
        <f>"("&amp;FIXED(EXP(VLOOKUP(A12,'Direct lors'!O$4:T$29,5,FALSE)),2)&amp;", "&amp;FIXED(EXP(VLOOKUP(A12,'Direct lors'!O$4:T$29,6,FALSE)),2)&amp;")"</f>
        <v>(0.53, 2.61)</v>
      </c>
    </row>
    <row r="13" spans="1:9" x14ac:dyDescent="0.25">
      <c r="A13" s="1">
        <v>11</v>
      </c>
      <c r="B13" s="3" t="str">
        <f>VLOOKUP(A13,'WinBUGS output'!A:C,3,FALSE)</f>
        <v>Amitriptyline</v>
      </c>
      <c r="C13" s="3" t="str">
        <f>FIXED(EXP(VLOOKUP(A13,'Direct lors'!B$4:G$94,4,FALSE)),2)</f>
        <v>1.55</v>
      </c>
      <c r="D13" s="3" t="str">
        <f>"("&amp;FIXED(EXP(VLOOKUP(A13,'Direct lors'!B$4:G$94,5,FALSE)),2)&amp;", "&amp;FIXED(EXP(VLOOKUP(A13,'Direct lors'!B$4:G$94,6,FALSE)),2)&amp;")"</f>
        <v>(0.79, 2.94)</v>
      </c>
      <c r="F13" s="1">
        <v>11</v>
      </c>
      <c r="G13" s="2" t="str">
        <f>VLOOKUP(F13,'WinBUGS output'!D:F,3,FALSE)</f>
        <v>Self-help</v>
      </c>
      <c r="H13" s="3" t="str">
        <f>FIXED(EXP(VLOOKUP(F13,'Direct lors'!O$4:T$29,4,FALSE)),2)</f>
        <v>1.27</v>
      </c>
      <c r="I13" s="3" t="str">
        <f>"("&amp;FIXED(EXP(VLOOKUP(A13,'Direct lors'!O$4:T$29,5,FALSE)),2)&amp;", "&amp;FIXED(EXP(VLOOKUP(A13,'Direct lors'!O$4:T$29,6,FALSE)),2)&amp;")"</f>
        <v>(0.53, 3.03)</v>
      </c>
    </row>
    <row r="14" spans="1:9" x14ac:dyDescent="0.25">
      <c r="A14" s="1">
        <v>12</v>
      </c>
      <c r="B14" s="3" t="str">
        <f>VLOOKUP(A14,'WinBUGS output'!A:C,3,FALSE)</f>
        <v>Imipramine</v>
      </c>
      <c r="C14" s="3" t="str">
        <f>FIXED(EXP(VLOOKUP(A14,'Direct lors'!B$4:G$94,4,FALSE)),2)</f>
        <v>1.99</v>
      </c>
      <c r="D14" s="3" t="str">
        <f>"("&amp;FIXED(EXP(VLOOKUP(A14,'Direct lors'!B$4:G$94,5,FALSE)),2)&amp;", "&amp;FIXED(EXP(VLOOKUP(A14,'Direct lors'!B$4:G$94,6,FALSE)),2)&amp;")"</f>
        <v>(1.14, 3.60)</v>
      </c>
      <c r="F14" s="1">
        <v>12</v>
      </c>
      <c r="G14" s="2" t="str">
        <f>VLOOKUP(F14,'WinBUGS output'!D:F,3,FALSE)</f>
        <v>Psychoeducational interventions</v>
      </c>
      <c r="H14" s="3" t="str">
        <f>FIXED(EXP(VLOOKUP(F14,'Direct lors'!O$4:T$29,4,FALSE)),2)</f>
        <v>1.82</v>
      </c>
      <c r="I14" s="3" t="str">
        <f>"("&amp;FIXED(EXP(VLOOKUP(A14,'Direct lors'!O$4:T$29,5,FALSE)),2)&amp;", "&amp;FIXED(EXP(VLOOKUP(A14,'Direct lors'!O$4:T$29,6,FALSE)),2)&amp;")"</f>
        <v>(0.57, 5.99)</v>
      </c>
    </row>
    <row r="15" spans="1:9" x14ac:dyDescent="0.25">
      <c r="A15" s="1">
        <v>13</v>
      </c>
      <c r="B15" s="3" t="str">
        <f>VLOOKUP(A15,'WinBUGS output'!A:C,3,FALSE)</f>
        <v>Lofepramine</v>
      </c>
      <c r="C15" s="3" t="str">
        <f>FIXED(EXP(VLOOKUP(A15,'Direct lors'!B$4:G$94,4,FALSE)),2)</f>
        <v>1.36</v>
      </c>
      <c r="D15" s="3" t="str">
        <f>"("&amp;FIXED(EXP(VLOOKUP(A15,'Direct lors'!B$4:G$94,5,FALSE)),2)&amp;", "&amp;FIXED(EXP(VLOOKUP(A15,'Direct lors'!B$4:G$94,6,FALSE)),2)&amp;")"</f>
        <v>(0.65, 2.61)</v>
      </c>
      <c r="F15" s="1">
        <v>13</v>
      </c>
      <c r="G15" s="2" t="str">
        <f>VLOOKUP(F15,'WinBUGS output'!D:F,3,FALSE)</f>
        <v>Interpersonal psychotherapy (IPT)</v>
      </c>
      <c r="H15" s="3" t="str">
        <f>FIXED(EXP(VLOOKUP(F15,'Direct lors'!O$4:T$29,4,FALSE)),2)</f>
        <v>1.97</v>
      </c>
      <c r="I15" s="3" t="str">
        <f>"("&amp;FIXED(EXP(VLOOKUP(A15,'Direct lors'!O$4:T$29,5,FALSE)),2)&amp;", "&amp;FIXED(EXP(VLOOKUP(A15,'Direct lors'!O$4:T$29,6,FALSE)),2)&amp;")"</f>
        <v>(0.84, 4.76)</v>
      </c>
    </row>
    <row r="16" spans="1:9" x14ac:dyDescent="0.25">
      <c r="A16" s="1">
        <v>14</v>
      </c>
      <c r="B16" s="3" t="str">
        <f>VLOOKUP(A16,'WinBUGS output'!A:C,3,FALSE)</f>
        <v>Any SSRI</v>
      </c>
      <c r="C16" s="3" t="str">
        <f>FIXED(EXP(VLOOKUP(A16,'Direct lors'!B$4:G$94,4,FALSE)),2)</f>
        <v>1.57</v>
      </c>
      <c r="D16" s="3" t="str">
        <f>"("&amp;FIXED(EXP(VLOOKUP(A16,'Direct lors'!B$4:G$94,5,FALSE)),2)&amp;", "&amp;FIXED(EXP(VLOOKUP(A16,'Direct lors'!B$4:G$94,6,FALSE)),2)&amp;")"</f>
        <v>(0.87, 2.51)</v>
      </c>
      <c r="F16" s="1">
        <v>14</v>
      </c>
      <c r="G16" s="2" t="str">
        <f>VLOOKUP(F16,'WinBUGS output'!D:F,3,FALSE)</f>
        <v>Counselling</v>
      </c>
      <c r="H16" s="3" t="str">
        <f>FIXED(EXP(VLOOKUP(F16,'Direct lors'!O$4:T$29,4,FALSE)),2)</f>
        <v>1.68</v>
      </c>
      <c r="I16" s="3" t="str">
        <f>"("&amp;FIXED(EXP(VLOOKUP(A16,'Direct lors'!O$4:T$29,5,FALSE)),2)&amp;", "&amp;FIXED(EXP(VLOOKUP(A16,'Direct lors'!O$4:T$29,6,FALSE)),2)&amp;")"</f>
        <v>(0.73, 3.63)</v>
      </c>
    </row>
    <row r="17" spans="1:9" x14ac:dyDescent="0.25">
      <c r="A17" s="1">
        <v>15</v>
      </c>
      <c r="B17" s="3" t="str">
        <f>VLOOKUP(A17,'WinBUGS output'!A:C,3,FALSE)</f>
        <v>Any SSRI + Enhanced TAU</v>
      </c>
      <c r="C17" s="3" t="str">
        <f>FIXED(EXP(VLOOKUP(A17,'Direct lors'!B$4:G$94,4,FALSE)),2)</f>
        <v>1.82</v>
      </c>
      <c r="D17" s="3" t="str">
        <f>"("&amp;FIXED(EXP(VLOOKUP(A17,'Direct lors'!B$4:G$94,5,FALSE)),2)&amp;", "&amp;FIXED(EXP(VLOOKUP(A17,'Direct lors'!B$4:G$94,6,FALSE)),2)&amp;")"</f>
        <v>(1.03, 3.35)</v>
      </c>
      <c r="F17" s="1">
        <v>15</v>
      </c>
      <c r="G17" s="2" t="str">
        <f>VLOOKUP(F17,'WinBUGS output'!D:F,3,FALSE)</f>
        <v>Problem solving</v>
      </c>
      <c r="H17" s="3" t="str">
        <f>FIXED(EXP(VLOOKUP(F17,'Direct lors'!O$4:T$29,4,FALSE)),2)</f>
        <v>0.90</v>
      </c>
      <c r="I17" s="3" t="str">
        <f>"("&amp;FIXED(EXP(VLOOKUP(A17,'Direct lors'!O$4:T$29,5,FALSE)),2)&amp;", "&amp;FIXED(EXP(VLOOKUP(A17,'Direct lors'!O$4:T$29,6,FALSE)),2)&amp;")"</f>
        <v>(0.38, 2.14)</v>
      </c>
    </row>
    <row r="18" spans="1:9" x14ac:dyDescent="0.25">
      <c r="A18" s="1">
        <v>16</v>
      </c>
      <c r="B18" s="3" t="str">
        <f>VLOOKUP(A18,'WinBUGS output'!A:C,3,FALSE)</f>
        <v>Citalopram</v>
      </c>
      <c r="C18" s="3" t="str">
        <f>FIXED(EXP(VLOOKUP(A18,'Direct lors'!B$4:G$94,4,FALSE)),2)</f>
        <v>1.72</v>
      </c>
      <c r="D18" s="3" t="str">
        <f>"("&amp;FIXED(EXP(VLOOKUP(A18,'Direct lors'!B$4:G$94,5,FALSE)),2)&amp;", "&amp;FIXED(EXP(VLOOKUP(A18,'Direct lors'!B$4:G$94,6,FALSE)),2)&amp;")"</f>
        <v>(0.95, 2.92)</v>
      </c>
      <c r="F18" s="1">
        <v>16</v>
      </c>
      <c r="G18" s="2" t="str">
        <f>VLOOKUP(F18,'WinBUGS output'!D:F,3,FALSE)</f>
        <v>Behavioural therapies (individual)</v>
      </c>
      <c r="H18" s="3" t="str">
        <f>FIXED(EXP(VLOOKUP(F18,'Direct lors'!O$4:T$29,4,FALSE)),2)</f>
        <v>2.97</v>
      </c>
      <c r="I18" s="3" t="str">
        <f>"("&amp;FIXED(EXP(VLOOKUP(A18,'Direct lors'!O$4:T$29,5,FALSE)),2)&amp;", "&amp;FIXED(EXP(VLOOKUP(A18,'Direct lors'!O$4:T$29,6,FALSE)),2)&amp;")"</f>
        <v>(1.11, 7.77)</v>
      </c>
    </row>
    <row r="19" spans="1:9" x14ac:dyDescent="0.25">
      <c r="A19" s="1">
        <v>17</v>
      </c>
      <c r="B19" s="3" t="str">
        <f>VLOOKUP(A19,'WinBUGS output'!A:C,3,FALSE)</f>
        <v>Escitalopram</v>
      </c>
      <c r="C19" s="3" t="str">
        <f>FIXED(EXP(VLOOKUP(A19,'Direct lors'!B$4:G$94,4,FALSE)),2)</f>
        <v>1.88</v>
      </c>
      <c r="D19" s="3" t="str">
        <f>"("&amp;FIXED(EXP(VLOOKUP(A19,'Direct lors'!B$4:G$94,5,FALSE)),2)&amp;", "&amp;FIXED(EXP(VLOOKUP(A19,'Direct lors'!B$4:G$94,6,FALSE)),2)&amp;")"</f>
        <v>(1.30, 2.80)</v>
      </c>
      <c r="F19" s="1">
        <v>17</v>
      </c>
      <c r="G19" s="2" t="str">
        <f>VLOOKUP(F19,'WinBUGS output'!D:F,3,FALSE)</f>
        <v>Cognitive and cognitive behavioural therapies (individual)</v>
      </c>
      <c r="H19" s="3" t="str">
        <f>FIXED(EXP(VLOOKUP(F19,'Direct lors'!O$4:T$29,4,FALSE)),2)</f>
        <v>1.88</v>
      </c>
      <c r="I19" s="3" t="str">
        <f>"("&amp;FIXED(EXP(VLOOKUP(A19,'Direct lors'!O$4:T$29,5,FALSE)),2)&amp;", "&amp;FIXED(EXP(VLOOKUP(A19,'Direct lors'!O$4:T$29,6,FALSE)),2)&amp;")"</f>
        <v>(1.06, 3.46)</v>
      </c>
    </row>
    <row r="20" spans="1:9" x14ac:dyDescent="0.25">
      <c r="A20" s="1">
        <v>18</v>
      </c>
      <c r="B20" s="3" t="str">
        <f>VLOOKUP(A20,'WinBUGS output'!A:C,3,FALSE)</f>
        <v>Fluoxetine</v>
      </c>
      <c r="C20" s="3" t="str">
        <f>FIXED(EXP(VLOOKUP(A20,'Direct lors'!B$4:G$94,4,FALSE)),2)</f>
        <v>1.95</v>
      </c>
      <c r="D20" s="3" t="str">
        <f>"("&amp;FIXED(EXP(VLOOKUP(A20,'Direct lors'!B$4:G$94,5,FALSE)),2)&amp;", "&amp;FIXED(EXP(VLOOKUP(A20,'Direct lors'!B$4:G$94,6,FALSE)),2)&amp;")"</f>
        <v>(1.35, 2.89)</v>
      </c>
      <c r="F20" s="1">
        <v>18</v>
      </c>
      <c r="G20" s="2" t="str">
        <f>VLOOKUP(F20,'WinBUGS output'!D:F,3,FALSE)</f>
        <v>Behavioural, cognitive, or CBT groups</v>
      </c>
      <c r="H20" s="3" t="str">
        <f>FIXED(EXP(VLOOKUP(F20,'Direct lors'!O$4:T$29,4,FALSE)),2)</f>
        <v>3.25</v>
      </c>
      <c r="I20" s="3" t="str">
        <f>"("&amp;FIXED(EXP(VLOOKUP(A20,'Direct lors'!O$4:T$29,5,FALSE)),2)&amp;", "&amp;FIXED(EXP(VLOOKUP(A20,'Direct lors'!O$4:T$29,6,FALSE)),2)&amp;")"</f>
        <v>(1.45, 7.61)</v>
      </c>
    </row>
    <row r="21" spans="1:9" x14ac:dyDescent="0.25">
      <c r="A21" s="1">
        <v>19</v>
      </c>
      <c r="B21" s="3" t="str">
        <f>VLOOKUP(A21,'WinBUGS output'!A:C,3,FALSE)</f>
        <v>Sertraline</v>
      </c>
      <c r="C21" s="3" t="str">
        <f>FIXED(EXP(VLOOKUP(A21,'Direct lors'!B$4:G$94,4,FALSE)),2)</f>
        <v>1.72</v>
      </c>
      <c r="D21" s="3" t="str">
        <f>"("&amp;FIXED(EXP(VLOOKUP(A21,'Direct lors'!B$4:G$94,5,FALSE)),2)&amp;", "&amp;FIXED(EXP(VLOOKUP(A21,'Direct lors'!B$4:G$94,6,FALSE)),2)&amp;")"</f>
        <v>(1.09, 2.64)</v>
      </c>
      <c r="F21" s="1">
        <v>19</v>
      </c>
      <c r="G21" s="2" t="str">
        <f>VLOOKUP(F21,'WinBUGS output'!D:F,3,FALSE)</f>
        <v>Combined (Cognitive and cognitive behavioural therapies individual + AD)</v>
      </c>
      <c r="H21" s="3" t="str">
        <f>FIXED(EXP(VLOOKUP(F21,'Direct lors'!O$4:T$29,4,FALSE)),2)</f>
        <v>4.53</v>
      </c>
      <c r="I21" s="3" t="str">
        <f>"("&amp;FIXED(EXP(VLOOKUP(A21,'Direct lors'!O$4:T$29,5,FALSE)),2)&amp;", "&amp;FIXED(EXP(VLOOKUP(A21,'Direct lors'!O$4:T$29,6,FALSE)),2)&amp;")"</f>
        <v>(1.43, 15.18)</v>
      </c>
    </row>
    <row r="22" spans="1:9" x14ac:dyDescent="0.25">
      <c r="A22" s="1">
        <v>20</v>
      </c>
      <c r="B22" s="3" t="str">
        <f>VLOOKUP(A22,'WinBUGS output'!A:C,3,FALSE)</f>
        <v>Any AD</v>
      </c>
      <c r="C22" s="3" t="str">
        <f>FIXED(EXP(VLOOKUP(A22,'Direct lors'!B$4:G$94,4,FALSE)),2)</f>
        <v>1.68</v>
      </c>
      <c r="D22" s="3" t="str">
        <f>"("&amp;FIXED(EXP(VLOOKUP(A22,'Direct lors'!B$4:G$94,5,FALSE)),2)&amp;", "&amp;FIXED(EXP(VLOOKUP(A22,'Direct lors'!B$4:G$94,6,FALSE)),2)&amp;")"</f>
        <v>(1.00, 2.89)</v>
      </c>
      <c r="F22" s="1">
        <v>20</v>
      </c>
      <c r="G22" s="2" t="str">
        <f>VLOOKUP(F22,'WinBUGS output'!D:F,3,FALSE)</f>
        <v>Combined (Behavioural, cognitive, or CBT groups + AD)</v>
      </c>
      <c r="H22" s="3" t="str">
        <f>FIXED(EXP(VLOOKUP(F22,'Direct lors'!O$4:T$29,4,FALSE)),2)</f>
        <v>6.36</v>
      </c>
      <c r="I22" s="3" t="str">
        <f>"("&amp;FIXED(EXP(VLOOKUP(A22,'Direct lors'!O$4:T$29,5,FALSE)),2)&amp;", "&amp;FIXED(EXP(VLOOKUP(A22,'Direct lors'!O$4:T$29,6,FALSE)),2)&amp;")"</f>
        <v>(1.48, 28.50)</v>
      </c>
    </row>
    <row r="23" spans="1:9" x14ac:dyDescent="0.25">
      <c r="A23" s="1">
        <v>21</v>
      </c>
      <c r="B23" s="3" t="str">
        <f>VLOOKUP(A23,'WinBUGS output'!A:C,3,FALSE)</f>
        <v>Short-term psychodynamic psychotherapy individual</v>
      </c>
      <c r="C23" s="3" t="str">
        <f>FIXED(EXP(VLOOKUP(A23,'Direct lors'!B$4:G$94,4,FALSE)),2)</f>
        <v>1.05</v>
      </c>
      <c r="D23" s="3" t="str">
        <f>"("&amp;FIXED(EXP(VLOOKUP(A23,'Direct lors'!B$4:G$94,5,FALSE)),2)&amp;", "&amp;FIXED(EXP(VLOOKUP(A23,'Direct lors'!B$4:G$94,6,FALSE)),2)&amp;")"</f>
        <v>(0.51, 2.10)</v>
      </c>
      <c r="F23" s="1">
        <v>21</v>
      </c>
      <c r="G23" s="2" t="str">
        <f>VLOOKUP(F23,'WinBUGS output'!D:F,3,FALSE)</f>
        <v>Combined (Problem solving + AD)</v>
      </c>
      <c r="H23" s="3" t="str">
        <f>FIXED(EXP(VLOOKUP(F23,'Direct lors'!O$4:T$29,4,FALSE)),2)</f>
        <v>0.98</v>
      </c>
      <c r="I23" s="3" t="str">
        <f>"("&amp;FIXED(EXP(VLOOKUP(A23,'Direct lors'!O$4:T$29,5,FALSE)),2)&amp;", "&amp;FIXED(EXP(VLOOKUP(A23,'Direct lors'!O$4:T$29,6,FALSE)),2)&amp;")"</f>
        <v>(0.26, 3.74)</v>
      </c>
    </row>
    <row r="24" spans="1:9" x14ac:dyDescent="0.25">
      <c r="A24" s="1">
        <v>22</v>
      </c>
      <c r="B24" s="3" t="str">
        <f>VLOOKUP(A24,'WinBUGS output'!A:C,3,FALSE)</f>
        <v>Short-term psychodynamic psychotherapy group</v>
      </c>
      <c r="C24" s="3" t="str">
        <f>FIXED(EXP(VLOOKUP(A24,'Direct lors'!B$4:G$94,4,FALSE)),2)</f>
        <v>0.61</v>
      </c>
      <c r="D24" s="3" t="str">
        <f>"("&amp;FIXED(EXP(VLOOKUP(A24,'Direct lors'!B$4:G$94,5,FALSE)),2)&amp;", "&amp;FIXED(EXP(VLOOKUP(A24,'Direct lors'!B$4:G$94,6,FALSE)),2)&amp;")"</f>
        <v>(0.15, 1.75)</v>
      </c>
      <c r="F24" s="1">
        <v>22</v>
      </c>
      <c r="G24" s="2" t="str">
        <f>VLOOKUP(F24,'WinBUGS output'!D:F,3,FALSE)</f>
        <v>Combined (Counselling + AD)</v>
      </c>
      <c r="H24" s="3" t="str">
        <f>FIXED(EXP(VLOOKUP(F24,'Direct lors'!O$4:T$29,4,FALSE)),2)</f>
        <v>13.60</v>
      </c>
      <c r="I24" s="3" t="str">
        <f>"("&amp;FIXED(EXP(VLOOKUP(A24,'Direct lors'!O$4:T$29,5,FALSE)),2)&amp;", "&amp;FIXED(EXP(VLOOKUP(A24,'Direct lors'!O$4:T$29,6,FALSE)),2)&amp;")"</f>
        <v>(1.70, 116.75)</v>
      </c>
    </row>
    <row r="25" spans="1:9" x14ac:dyDescent="0.25">
      <c r="A25" s="1">
        <v>23</v>
      </c>
      <c r="B25" s="3" t="str">
        <f>VLOOKUP(A25,'WinBUGS output'!A:C,3,FALSE)</f>
        <v>Computerised behavioural activation with support</v>
      </c>
      <c r="C25" s="3" t="str">
        <f>FIXED(EXP(VLOOKUP(A25,'Direct lors'!B$4:G$94,4,FALSE)),2)</f>
        <v>1.16</v>
      </c>
      <c r="D25" s="3" t="str">
        <f>"("&amp;FIXED(EXP(VLOOKUP(A25,'Direct lors'!B$4:G$94,5,FALSE)),2)&amp;", "&amp;FIXED(EXP(VLOOKUP(A25,'Direct lors'!B$4:G$94,6,FALSE)),2)&amp;")"</f>
        <v>(0.47, 3.67)</v>
      </c>
      <c r="F25" s="1">
        <v>23</v>
      </c>
      <c r="G25" s="2" t="str">
        <f>VLOOKUP(F25,'WinBUGS output'!D:F,3,FALSE)</f>
        <v>Combined (IPT + AD)</v>
      </c>
      <c r="H25" s="3" t="str">
        <f>FIXED(EXP(VLOOKUP(F25,'Direct lors'!O$4:T$29,4,FALSE)),2)</f>
        <v>3.60</v>
      </c>
      <c r="I25" s="3" t="str">
        <f>"("&amp;FIXED(EXP(VLOOKUP(A25,'Direct lors'!O$4:T$29,5,FALSE)),2)&amp;", "&amp;FIXED(EXP(VLOOKUP(A25,'Direct lors'!O$4:T$29,6,FALSE)),2)&amp;")"</f>
        <v>(1.08, 11.70)</v>
      </c>
    </row>
    <row r="26" spans="1:9" x14ac:dyDescent="0.25">
      <c r="A26" s="1">
        <v>24</v>
      </c>
      <c r="B26" s="3" t="str">
        <f>VLOOKUP(A26,'WinBUGS output'!A:C,3,FALSE)</f>
        <v>Computerised psychodynamic therapy with support</v>
      </c>
      <c r="C26" s="3" t="str">
        <f>FIXED(EXP(VLOOKUP(A26,'Direct lors'!B$4:G$94,4,FALSE)),2)</f>
        <v>1.20</v>
      </c>
      <c r="D26" s="3" t="str">
        <f>"("&amp;FIXED(EXP(VLOOKUP(A26,'Direct lors'!B$4:G$94,5,FALSE)),2)&amp;", "&amp;FIXED(EXP(VLOOKUP(A26,'Direct lors'!B$4:G$94,6,FALSE)),2)&amp;")"</f>
        <v>(0.49, 3.63)</v>
      </c>
      <c r="F26" s="1">
        <v>24</v>
      </c>
      <c r="G26" s="2" t="str">
        <f>VLOOKUP(F26,'WinBUGS output'!D:F,3,FALSE)</f>
        <v>Combined (Short-term psychodynamic psychotherapies + AD)</v>
      </c>
      <c r="H26" s="3" t="str">
        <f>FIXED(EXP(VLOOKUP(F26,'Direct lors'!O$4:T$29,4,FALSE)),2)</f>
        <v>6.36</v>
      </c>
      <c r="I26" s="3" t="str">
        <f>"("&amp;FIXED(EXP(VLOOKUP(A26,'Direct lors'!O$4:T$29,5,FALSE)),2)&amp;", "&amp;FIXED(EXP(VLOOKUP(A26,'Direct lors'!O$4:T$29,6,FALSE)),2)&amp;")"</f>
        <v>(2.36, 16.95)</v>
      </c>
    </row>
    <row r="27" spans="1:9" x14ac:dyDescent="0.25">
      <c r="A27" s="1">
        <v>25</v>
      </c>
      <c r="B27" s="3" t="str">
        <f>VLOOKUP(A27,'WinBUGS output'!A:C,3,FALSE)</f>
        <v>Computerised-CBT (CCBT) with support</v>
      </c>
      <c r="C27" s="3" t="str">
        <f>FIXED(EXP(VLOOKUP(A27,'Direct lors'!B$4:G$94,4,FALSE)),2)</f>
        <v>1.14</v>
      </c>
      <c r="D27" s="3" t="str">
        <f>"("&amp;FIXED(EXP(VLOOKUP(A27,'Direct lors'!B$4:G$94,5,FALSE)),2)&amp;", "&amp;FIXED(EXP(VLOOKUP(A27,'Direct lors'!B$4:G$94,6,FALSE)),2)&amp;")"</f>
        <v>(0.53, 2.64)</v>
      </c>
      <c r="F27" s="1">
        <v>25</v>
      </c>
      <c r="G27" s="2" t="str">
        <f>VLOOKUP(F27,'WinBUGS output'!D:F,3,FALSE)</f>
        <v>Combined (psych + placebo)</v>
      </c>
      <c r="H27" s="3" t="str">
        <f>FIXED(EXP(VLOOKUP(F27,'Direct lors'!O$4:T$29,4,FALSE)),2)</f>
        <v>4.81</v>
      </c>
      <c r="I27" s="3" t="str">
        <f>"("&amp;FIXED(EXP(VLOOKUP(A27,'Direct lors'!O$4:T$29,5,FALSE)),2)&amp;", "&amp;FIXED(EXP(VLOOKUP(A27,'Direct lors'!O$4:T$29,6,FALSE)),2)&amp;")"</f>
        <v>(1.02, 25.79)</v>
      </c>
    </row>
    <row r="28" spans="1:9" x14ac:dyDescent="0.25">
      <c r="A28" s="1">
        <v>26</v>
      </c>
      <c r="B28" s="3" t="str">
        <f>VLOOKUP(A28,'WinBUGS output'!A:C,3,FALSE)</f>
        <v>Computerised-CBT (CCBT) with support + TAU</v>
      </c>
      <c r="C28" s="3" t="str">
        <f>FIXED(EXP(VLOOKUP(A28,'Direct lors'!B$4:G$94,4,FALSE)),2)</f>
        <v>0.81</v>
      </c>
      <c r="D28" s="3" t="str">
        <f>"("&amp;FIXED(EXP(VLOOKUP(A28,'Direct lors'!B$4:G$94,5,FALSE)),2)&amp;", "&amp;FIXED(EXP(VLOOKUP(A28,'Direct lors'!B$4:G$94,6,FALSE)),2)&amp;")"</f>
        <v>(0.41, 1.70)</v>
      </c>
      <c r="F28" s="1">
        <v>26</v>
      </c>
      <c r="G28" s="2" t="str">
        <f>VLOOKUP(F28,'WinBUGS output'!D:F,3,FALSE)</f>
        <v>Combined (Exercise + AD/CBT)</v>
      </c>
      <c r="H28" s="3" t="str">
        <f>FIXED(EXP(VLOOKUP(F28,'Direct lors'!O$4:T$29,4,FALSE)),2)</f>
        <v>1.27</v>
      </c>
      <c r="I28" s="3" t="str">
        <f>"("&amp;FIXED(EXP(VLOOKUP(A28,'Direct lors'!O$4:T$29,5,FALSE)),2)&amp;", "&amp;FIXED(EXP(VLOOKUP(A28,'Direct lors'!O$4:T$29,6,FALSE)),2)&amp;")"</f>
        <v>(0.51, 3.19)</v>
      </c>
    </row>
    <row r="29" spans="1:9" x14ac:dyDescent="0.25">
      <c r="A29" s="1">
        <v>27</v>
      </c>
      <c r="B29" s="3" t="str">
        <f>VLOOKUP(A29,'WinBUGS output'!A:C,3,FALSE)</f>
        <v>Tailored computerised-CBT (CCBT) with support</v>
      </c>
      <c r="C29" s="3" t="str">
        <f>FIXED(EXP(VLOOKUP(A29,'Direct lors'!B$4:G$94,4,FALSE)),2)</f>
        <v>1.30</v>
      </c>
      <c r="D29" s="3" t="str">
        <f>"("&amp;FIXED(EXP(VLOOKUP(A29,'Direct lors'!B$4:G$94,5,FALSE)),2)&amp;", "&amp;FIXED(EXP(VLOOKUP(A29,'Direct lors'!B$4:G$94,6,FALSE)),2)&amp;")"</f>
        <v>(0.54, 3.82)</v>
      </c>
    </row>
    <row r="30" spans="1:9" x14ac:dyDescent="0.25">
      <c r="A30" s="1">
        <v>28</v>
      </c>
      <c r="B30" s="3" t="str">
        <f>VLOOKUP(A30,'WinBUGS output'!A:C,3,FALSE)</f>
        <v>Cognitive bibliotherapy</v>
      </c>
      <c r="C30" s="3" t="str">
        <f>FIXED(EXP(VLOOKUP(A30,'Direct lors'!B$4:G$94,4,FALSE)),2)</f>
        <v>0.58</v>
      </c>
      <c r="D30" s="3" t="str">
        <f>"("&amp;FIXED(EXP(VLOOKUP(A30,'Direct lors'!B$4:G$94,5,FALSE)),2)&amp;", "&amp;FIXED(EXP(VLOOKUP(A30,'Direct lors'!B$4:G$94,6,FALSE)),2)&amp;")"</f>
        <v>(0.18, 1.82)</v>
      </c>
    </row>
    <row r="31" spans="1:9" x14ac:dyDescent="0.25">
      <c r="A31" s="1">
        <v>29</v>
      </c>
      <c r="B31" s="3" t="str">
        <f>VLOOKUP(A31,'WinBUGS output'!A:C,3,FALSE)</f>
        <v>Cognitive bibliotherapy + TAU</v>
      </c>
      <c r="C31" s="3" t="str">
        <f>FIXED(EXP(VLOOKUP(A31,'Direct lors'!B$4:G$94,4,FALSE)),2)</f>
        <v>1.43</v>
      </c>
      <c r="D31" s="3" t="str">
        <f>"("&amp;FIXED(EXP(VLOOKUP(A31,'Direct lors'!B$4:G$94,5,FALSE)),2)&amp;", "&amp;FIXED(EXP(VLOOKUP(A31,'Direct lors'!B$4:G$94,6,FALSE)),2)&amp;")"</f>
        <v>(0.62, 3.39)</v>
      </c>
    </row>
    <row r="32" spans="1:9" x14ac:dyDescent="0.25">
      <c r="A32" s="1">
        <v>30</v>
      </c>
      <c r="B32" s="3" t="str">
        <f>VLOOKUP(A32,'WinBUGS output'!A:C,3,FALSE)</f>
        <v>Computerised-CBT (CCBT)</v>
      </c>
      <c r="C32" s="3" t="str">
        <f>FIXED(EXP(VLOOKUP(A32,'Direct lors'!B$4:G$94,4,FALSE)),2)</f>
        <v>2.29</v>
      </c>
      <c r="D32" s="3" t="str">
        <f>"("&amp;FIXED(EXP(VLOOKUP(A32,'Direct lors'!B$4:G$94,5,FALSE)),2)&amp;", "&amp;FIXED(EXP(VLOOKUP(A32,'Direct lors'!B$4:G$94,6,FALSE)),2)&amp;")"</f>
        <v>(0.81, 6.36)</v>
      </c>
    </row>
    <row r="33" spans="1:4" x14ac:dyDescent="0.25">
      <c r="A33" s="1">
        <v>31</v>
      </c>
      <c r="B33" s="3" t="str">
        <f>VLOOKUP(A33,'WinBUGS output'!A:C,3,FALSE)</f>
        <v>Computerised-CBT (CCBT) + TAU</v>
      </c>
      <c r="C33" s="3" t="str">
        <f>FIXED(EXP(VLOOKUP(A33,'Direct lors'!B$4:G$94,4,FALSE)),2)</f>
        <v>2.29</v>
      </c>
      <c r="D33" s="3" t="str">
        <f>"("&amp;FIXED(EXP(VLOOKUP(A33,'Direct lors'!B$4:G$94,5,FALSE)),2)&amp;", "&amp;FIXED(EXP(VLOOKUP(A33,'Direct lors'!B$4:G$94,6,FALSE)),2)&amp;")"</f>
        <v>(1.11, 4.81)</v>
      </c>
    </row>
    <row r="34" spans="1:4" x14ac:dyDescent="0.25">
      <c r="A34" s="1">
        <v>32</v>
      </c>
      <c r="B34" s="3" t="str">
        <f>VLOOKUP(A34,'WinBUGS output'!A:C,3,FALSE)</f>
        <v>Tailored computerised psychoeducation and self-help strategies</v>
      </c>
      <c r="C34" s="3" t="str">
        <f>FIXED(EXP(VLOOKUP(A34,'Direct lors'!B$4:G$94,4,FALSE)),2)</f>
        <v>0.76</v>
      </c>
      <c r="D34" s="3" t="str">
        <f>"("&amp;FIXED(EXP(VLOOKUP(A34,'Direct lors'!B$4:G$94,5,FALSE)),2)&amp;", "&amp;FIXED(EXP(VLOOKUP(A34,'Direct lors'!B$4:G$94,6,FALSE)),2)&amp;")"</f>
        <v>(0.27, 2.12)</v>
      </c>
    </row>
    <row r="35" spans="1:4" x14ac:dyDescent="0.25">
      <c r="A35" s="1">
        <v>33</v>
      </c>
      <c r="B35" s="3" t="str">
        <f>VLOOKUP(A35,'WinBUGS output'!A:C,3,FALSE)</f>
        <v>Psychoeducational group programme + TAU</v>
      </c>
      <c r="C35" s="3" t="str">
        <f>FIXED(EXP(VLOOKUP(A35,'Direct lors'!B$4:G$94,4,FALSE)),2)</f>
        <v>1.82</v>
      </c>
      <c r="D35" s="3" t="str">
        <f>"("&amp;FIXED(EXP(VLOOKUP(A35,'Direct lors'!B$4:G$94,5,FALSE)),2)&amp;", "&amp;FIXED(EXP(VLOOKUP(A35,'Direct lors'!B$4:G$94,6,FALSE)),2)&amp;")"</f>
        <v>(0.70, 4.85)</v>
      </c>
    </row>
    <row r="36" spans="1:4" x14ac:dyDescent="0.25">
      <c r="A36" s="1">
        <v>34</v>
      </c>
      <c r="B36" s="3" t="str">
        <f>VLOOKUP(A36,'WinBUGS output'!A:C,3,FALSE)</f>
        <v>Interpersonal psychotherapy (IPT)</v>
      </c>
      <c r="C36" s="3" t="str">
        <f>FIXED(EXP(VLOOKUP(A36,'Direct lors'!B$4:G$94,4,FALSE)),2)</f>
        <v>1.97</v>
      </c>
      <c r="D36" s="3" t="str">
        <f>"("&amp;FIXED(EXP(VLOOKUP(A36,'Direct lors'!B$4:G$94,5,FALSE)),2)&amp;", "&amp;FIXED(EXP(VLOOKUP(A36,'Direct lors'!B$4:G$94,6,FALSE)),2)&amp;")"</f>
        <v>(1.19, 3.42)</v>
      </c>
    </row>
    <row r="37" spans="1:4" x14ac:dyDescent="0.25">
      <c r="A37" s="1">
        <v>35</v>
      </c>
      <c r="B37" s="3" t="str">
        <f>VLOOKUP(A37,'WinBUGS output'!A:C,3,FALSE)</f>
        <v>Emotion-focused therapy (EFT)</v>
      </c>
      <c r="C37" s="3" t="str">
        <f>FIXED(EXP(VLOOKUP(A37,'Direct lors'!B$4:G$94,4,FALSE)),2)</f>
        <v>1.97</v>
      </c>
      <c r="D37" s="3" t="str">
        <f>"("&amp;FIXED(EXP(VLOOKUP(A37,'Direct lors'!B$4:G$94,5,FALSE)),2)&amp;", "&amp;FIXED(EXP(VLOOKUP(A37,'Direct lors'!B$4:G$94,6,FALSE)),2)&amp;")"</f>
        <v>(0.66, 6.36)</v>
      </c>
    </row>
    <row r="38" spans="1:4" x14ac:dyDescent="0.25">
      <c r="A38" s="1">
        <v>36</v>
      </c>
      <c r="B38" s="3" t="str">
        <f>VLOOKUP(A38,'WinBUGS output'!A:C,3,FALSE)</f>
        <v>Interpersonal counselling</v>
      </c>
      <c r="C38" s="3" t="str">
        <f>FIXED(EXP(VLOOKUP(A38,'Direct lors'!B$4:G$94,4,FALSE)),2)</f>
        <v>2.29</v>
      </c>
      <c r="D38" s="3" t="str">
        <f>"("&amp;FIXED(EXP(VLOOKUP(A38,'Direct lors'!B$4:G$94,5,FALSE)),2)&amp;", "&amp;FIXED(EXP(VLOOKUP(A38,'Direct lors'!B$4:G$94,6,FALSE)),2)&amp;")"</f>
        <v>(1.17, 4.31)</v>
      </c>
    </row>
    <row r="39" spans="1:4" x14ac:dyDescent="0.25">
      <c r="A39" s="1">
        <v>37</v>
      </c>
      <c r="B39" s="3" t="str">
        <f>VLOOKUP(A39,'WinBUGS output'!A:C,3,FALSE)</f>
        <v>Non-directive counselling</v>
      </c>
      <c r="C39" s="3" t="str">
        <f>FIXED(EXP(VLOOKUP(A39,'Direct lors'!B$4:G$94,4,FALSE)),2)</f>
        <v>1.55</v>
      </c>
      <c r="D39" s="3" t="str">
        <f>"("&amp;FIXED(EXP(VLOOKUP(A39,'Direct lors'!B$4:G$94,5,FALSE)),2)&amp;", "&amp;FIXED(EXP(VLOOKUP(A39,'Direct lors'!B$4:G$94,6,FALSE)),2)&amp;")"</f>
        <v>(0.58, 3.71)</v>
      </c>
    </row>
    <row r="40" spans="1:4" x14ac:dyDescent="0.25">
      <c r="A40" s="1">
        <v>38</v>
      </c>
      <c r="B40" s="3" t="str">
        <f>VLOOKUP(A40,'WinBUGS output'!A:C,3,FALSE)</f>
        <v>Psychodynamic counselling + TAU</v>
      </c>
      <c r="C40" s="3" t="str">
        <f>FIXED(EXP(VLOOKUP(A40,'Direct lors'!B$4:G$94,4,FALSE)),2)</f>
        <v>1.35</v>
      </c>
      <c r="D40" s="3" t="str">
        <f>"("&amp;FIXED(EXP(VLOOKUP(A40,'Direct lors'!B$4:G$94,5,FALSE)),2)&amp;", "&amp;FIXED(EXP(VLOOKUP(A40,'Direct lors'!B$4:G$94,6,FALSE)),2)&amp;")"</f>
        <v>(0.58, 3.00)</v>
      </c>
    </row>
    <row r="41" spans="1:4" x14ac:dyDescent="0.25">
      <c r="A41" s="1">
        <v>39</v>
      </c>
      <c r="B41" s="3" t="str">
        <f>VLOOKUP(A41,'WinBUGS output'!A:C,3,FALSE)</f>
        <v>Relational client-centered therapy</v>
      </c>
      <c r="C41" s="3" t="str">
        <f>FIXED(EXP(VLOOKUP(A41,'Direct lors'!B$4:G$94,4,FALSE)),2)</f>
        <v>1.45</v>
      </c>
      <c r="D41" s="3" t="str">
        <f>"("&amp;FIXED(EXP(VLOOKUP(A41,'Direct lors'!B$4:G$94,5,FALSE)),2)&amp;", "&amp;FIXED(EXP(VLOOKUP(A41,'Direct lors'!B$4:G$94,6,FALSE)),2)&amp;")"</f>
        <v>(0.40, 4.14)</v>
      </c>
    </row>
    <row r="42" spans="1:4" x14ac:dyDescent="0.25">
      <c r="A42" s="1">
        <v>40</v>
      </c>
      <c r="B42" s="3" t="str">
        <f>VLOOKUP(A42,'WinBUGS output'!A:C,3,FALSE)</f>
        <v>Problem solving individual</v>
      </c>
      <c r="C42" s="3" t="str">
        <f>FIXED(EXP(VLOOKUP(A42,'Direct lors'!B$4:G$94,4,FALSE)),2)</f>
        <v>0.99</v>
      </c>
      <c r="D42" s="3" t="str">
        <f>"("&amp;FIXED(EXP(VLOOKUP(A42,'Direct lors'!B$4:G$94,5,FALSE)),2)&amp;", "&amp;FIXED(EXP(VLOOKUP(A42,'Direct lors'!B$4:G$94,6,FALSE)),2)&amp;")"</f>
        <v>(0.46, 2.16)</v>
      </c>
    </row>
    <row r="43" spans="1:4" x14ac:dyDescent="0.25">
      <c r="A43" s="1">
        <v>41</v>
      </c>
      <c r="B43" s="3" t="str">
        <f>VLOOKUP(A43,'WinBUGS output'!A:C,3,FALSE)</f>
        <v>Problem solving individual + enhanced TAU</v>
      </c>
      <c r="C43" s="3" t="str">
        <f>FIXED(EXP(VLOOKUP(A43,'Direct lors'!B$4:G$94,4,FALSE)),2)</f>
        <v>0.82</v>
      </c>
      <c r="D43" s="3" t="str">
        <f>"("&amp;FIXED(EXP(VLOOKUP(A43,'Direct lors'!B$4:G$94,5,FALSE)),2)&amp;", "&amp;FIXED(EXP(VLOOKUP(A43,'Direct lors'!B$4:G$94,6,FALSE)),2)&amp;")"</f>
        <v>(0.35, 1.90)</v>
      </c>
    </row>
    <row r="44" spans="1:4" x14ac:dyDescent="0.25">
      <c r="A44" s="1">
        <v>42</v>
      </c>
      <c r="B44" s="3" t="str">
        <f>VLOOKUP(A44,'WinBUGS output'!A:C,3,FALSE)</f>
        <v>Behavioural activation (BA)</v>
      </c>
      <c r="C44" s="3" t="str">
        <f>FIXED(EXP(VLOOKUP(A44,'Direct lors'!B$4:G$94,4,FALSE)),2)</f>
        <v>3.19</v>
      </c>
      <c r="D44" s="3" t="str">
        <f>"("&amp;FIXED(EXP(VLOOKUP(A44,'Direct lors'!B$4:G$94,5,FALSE)),2)&amp;", "&amp;FIXED(EXP(VLOOKUP(A44,'Direct lors'!B$4:G$94,6,FALSE)),2)&amp;")"</f>
        <v>(1.51, 6.96)</v>
      </c>
    </row>
    <row r="45" spans="1:4" x14ac:dyDescent="0.25">
      <c r="A45" s="1">
        <v>43</v>
      </c>
      <c r="B45" s="3" t="str">
        <f>VLOOKUP(A45,'WinBUGS output'!A:C,3,FALSE)</f>
        <v>Behavioural therapy (Lewinsohn 1976)</v>
      </c>
      <c r="C45" s="3" t="str">
        <f>FIXED(EXP(VLOOKUP(A45,'Direct lors'!B$4:G$94,4,FALSE)),2)</f>
        <v>2.75</v>
      </c>
      <c r="D45" s="3" t="str">
        <f>"("&amp;FIXED(EXP(VLOOKUP(A45,'Direct lors'!B$4:G$94,5,FALSE)),2)&amp;", "&amp;FIXED(EXP(VLOOKUP(A45,'Direct lors'!B$4:G$94,6,FALSE)),2)&amp;")"</f>
        <v>(0.84, 8.17)</v>
      </c>
    </row>
    <row r="46" spans="1:4" x14ac:dyDescent="0.25">
      <c r="A46" s="1">
        <v>44</v>
      </c>
      <c r="B46" s="3" t="str">
        <f>VLOOKUP(A46,'WinBUGS output'!A:C,3,FALSE)</f>
        <v>CBT individual (under 15 sessions)</v>
      </c>
      <c r="C46" s="3" t="str">
        <f>FIXED(EXP(VLOOKUP(A46,'Direct lors'!B$4:G$94,4,FALSE)),2)</f>
        <v>1.55</v>
      </c>
      <c r="D46" s="3" t="str">
        <f>"("&amp;FIXED(EXP(VLOOKUP(A46,'Direct lors'!B$4:G$94,5,FALSE)),2)&amp;", "&amp;FIXED(EXP(VLOOKUP(A46,'Direct lors'!B$4:G$94,6,FALSE)),2)&amp;")"</f>
        <v>(0.88, 2.77)</v>
      </c>
    </row>
    <row r="47" spans="1:4" x14ac:dyDescent="0.25">
      <c r="A47" s="1">
        <v>45</v>
      </c>
      <c r="B47" s="3" t="str">
        <f>VLOOKUP(A47,'WinBUGS output'!A:C,3,FALSE)</f>
        <v>CBT individual (over 15 sessions)</v>
      </c>
      <c r="C47" s="3" t="str">
        <f>FIXED(EXP(VLOOKUP(A47,'Direct lors'!B$4:G$94,4,FALSE)),2)</f>
        <v>1.99</v>
      </c>
      <c r="D47" s="3" t="str">
        <f>"("&amp;FIXED(EXP(VLOOKUP(A47,'Direct lors'!B$4:G$94,5,FALSE)),2)&amp;", "&amp;FIXED(EXP(VLOOKUP(A47,'Direct lors'!B$4:G$94,6,FALSE)),2)&amp;")"</f>
        <v>(1.21, 3.32)</v>
      </c>
    </row>
    <row r="48" spans="1:4" x14ac:dyDescent="0.25">
      <c r="A48" s="1">
        <v>46</v>
      </c>
      <c r="B48" s="3" t="str">
        <f>VLOOKUP(A48,'WinBUGS output'!A:C,3,FALSE)</f>
        <v>CBT individual (over 15 sessions) + TAU</v>
      </c>
      <c r="C48" s="3" t="str">
        <f>FIXED(EXP(VLOOKUP(A48,'Direct lors'!B$4:G$94,4,FALSE)),2)</f>
        <v>2.03</v>
      </c>
      <c r="D48" s="3" t="str">
        <f>"("&amp;FIXED(EXP(VLOOKUP(A48,'Direct lors'!B$4:G$94,5,FALSE)),2)&amp;", "&amp;FIXED(EXP(VLOOKUP(A48,'Direct lors'!B$4:G$94,6,FALSE)),2)&amp;")"</f>
        <v>(0.94, 5.21)</v>
      </c>
    </row>
    <row r="49" spans="1:5" x14ac:dyDescent="0.25">
      <c r="A49" s="1">
        <v>47</v>
      </c>
      <c r="B49" s="3" t="str">
        <f>VLOOKUP(A49,'WinBUGS output'!A:C,3,FALSE)</f>
        <v>Rational emotive behaviour therapy (REBT) individual</v>
      </c>
      <c r="C49" s="3" t="str">
        <f>FIXED(EXP(VLOOKUP(A49,'Direct lors'!B$4:G$94,4,FALSE)),2)</f>
        <v>1.72</v>
      </c>
      <c r="D49" s="3" t="str">
        <f>"("&amp;FIXED(EXP(VLOOKUP(A49,'Direct lors'!B$4:G$94,5,FALSE)),2)&amp;", "&amp;FIXED(EXP(VLOOKUP(A49,'Direct lors'!B$4:G$94,6,FALSE)),2)&amp;")"</f>
        <v>(0.89, 3.32)</v>
      </c>
    </row>
    <row r="50" spans="1:5" x14ac:dyDescent="0.25">
      <c r="A50" s="1">
        <v>48</v>
      </c>
      <c r="B50" s="3" t="str">
        <f>VLOOKUP(A50,'WinBUGS output'!A:C,3,FALSE)</f>
        <v>Third-wave cognitive therapy individual</v>
      </c>
      <c r="C50" s="3" t="str">
        <f>FIXED(EXP(VLOOKUP(A50,'Direct lors'!B$4:G$94,4,FALSE)),2)</f>
        <v>2.14</v>
      </c>
      <c r="D50" s="3" t="str">
        <f>"("&amp;FIXED(EXP(VLOOKUP(A50,'Direct lors'!B$4:G$94,5,FALSE)),2)&amp;", "&amp;FIXED(EXP(VLOOKUP(A50,'Direct lors'!B$4:G$94,6,FALSE)),2)&amp;")"</f>
        <v>(1.13, 4.44)</v>
      </c>
    </row>
    <row r="51" spans="1:5" x14ac:dyDescent="0.25">
      <c r="A51" s="1">
        <v>49</v>
      </c>
      <c r="B51" s="3" t="str">
        <f>VLOOKUP(A51,'WinBUGS output'!A:C,3,FALSE)</f>
        <v>CBT group (under 15 sessions)</v>
      </c>
      <c r="C51" s="3" t="str">
        <f>FIXED(EXP(VLOOKUP(A51,'Direct lors'!B$4:G$94,4,FALSE)),2)</f>
        <v>3.16</v>
      </c>
      <c r="D51" s="3" t="str">
        <f>"("&amp;FIXED(EXP(VLOOKUP(A51,'Direct lors'!B$4:G$94,5,FALSE)),2)&amp;", "&amp;FIXED(EXP(VLOOKUP(A51,'Direct lors'!B$4:G$94,6,FALSE)),2)&amp;")"</f>
        <v>(1.40, 7.32)</v>
      </c>
    </row>
    <row r="52" spans="1:5" x14ac:dyDescent="0.25">
      <c r="A52" s="1">
        <v>50</v>
      </c>
      <c r="B52" s="3" t="str">
        <f>VLOOKUP(A52,'WinBUGS output'!A:C,3,FALSE)</f>
        <v>CBT group (under 15 sessions) + TAU</v>
      </c>
      <c r="C52" s="3" t="str">
        <f>FIXED(EXP(VLOOKUP(A52,'Direct lors'!B$4:G$94,4,FALSE)),2)</f>
        <v>3.82</v>
      </c>
      <c r="D52" s="3" t="str">
        <f>"("&amp;FIXED(EXP(VLOOKUP(A52,'Direct lors'!B$4:G$94,5,FALSE)),2)&amp;", "&amp;FIXED(EXP(VLOOKUP(A52,'Direct lors'!B$4:G$94,6,FALSE)),2)&amp;")"</f>
        <v>(1.72, 9.68)</v>
      </c>
    </row>
    <row r="53" spans="1:5" x14ac:dyDescent="0.25">
      <c r="A53" s="1">
        <v>51</v>
      </c>
      <c r="B53" s="3" t="str">
        <f>VLOOKUP(A53,'WinBUGS output'!A:C,3,FALSE)</f>
        <v>Coping with Depression course (group) + TAU</v>
      </c>
      <c r="C53" s="3" t="str">
        <f>FIXED(EXP(VLOOKUP(A53,'Direct lors'!B$4:G$94,4,FALSE)),2)</f>
        <v>2.80</v>
      </c>
      <c r="D53" s="3" t="str">
        <f>"("&amp;FIXED(EXP(VLOOKUP(A53,'Direct lors'!B$4:G$94,5,FALSE)),2)&amp;", "&amp;FIXED(EXP(VLOOKUP(A53,'Direct lors'!B$4:G$94,6,FALSE)),2)&amp;")"</f>
        <v>(1.17, 6.69)</v>
      </c>
    </row>
    <row r="54" spans="1:5" x14ac:dyDescent="0.25">
      <c r="A54" s="1">
        <v>52</v>
      </c>
      <c r="B54" s="3" t="str">
        <f>VLOOKUP(A54,'WinBUGS output'!A:C,3,FALSE)</f>
        <v>CBT individual (over 15 sessions) + any TCA</v>
      </c>
      <c r="C54" s="3" t="str">
        <f>FIXED(EXP(VLOOKUP(A54,'Direct lors'!B$4:G$94,4,FALSE)),2)</f>
        <v>4.31</v>
      </c>
      <c r="D54" s="3" t="str">
        <f>"("&amp;FIXED(EXP(VLOOKUP(A54,'Direct lors'!B$4:G$94,5,FALSE)),2)&amp;", "&amp;FIXED(EXP(VLOOKUP(A54,'Direct lors'!B$4:G$94,6,FALSE)),2)&amp;")"</f>
        <v>(1.42, 14.01)</v>
      </c>
    </row>
    <row r="55" spans="1:5" x14ac:dyDescent="0.25">
      <c r="A55" s="1">
        <v>53</v>
      </c>
      <c r="B55" s="3" t="str">
        <f>VLOOKUP(A55,'WinBUGS output'!A:C,3,FALSE)</f>
        <v>CBT individual (over 15 sessions) + imipramine</v>
      </c>
      <c r="C55" s="3" t="str">
        <f>FIXED(EXP(VLOOKUP(A55,'Direct lors'!B$4:G$94,4,FALSE)),2)</f>
        <v>4.76</v>
      </c>
      <c r="D55" s="3" t="str">
        <f>"("&amp;FIXED(EXP(VLOOKUP(A55,'Direct lors'!B$4:G$94,5,FALSE)),2)&amp;", "&amp;FIXED(EXP(VLOOKUP(A55,'Direct lors'!B$4:G$94,6,FALSE)),2)&amp;")"</f>
        <v>(1.57, 15.33)</v>
      </c>
    </row>
    <row r="56" spans="1:5" x14ac:dyDescent="0.25">
      <c r="A56" s="1">
        <v>54</v>
      </c>
      <c r="B56" s="3" t="str">
        <f>VLOOKUP(A56,'WinBUGS output'!A:C,3,FALSE)</f>
        <v>CBT group (under 15 sessions) + imipramine</v>
      </c>
      <c r="C56" s="3" t="str">
        <f>FIXED(EXP(VLOOKUP(A56,'Direct lors'!B$4:G$94,4,FALSE)),2)</f>
        <v>6.36</v>
      </c>
      <c r="D56" s="3" t="str">
        <f>"("&amp;FIXED(EXP(VLOOKUP(A56,'Direct lors'!B$4:G$94,5,FALSE)),2)&amp;", "&amp;FIXED(EXP(VLOOKUP(A56,'Direct lors'!B$4:G$94,6,FALSE)),2)&amp;")"</f>
        <v>(1.62, 25.79)</v>
      </c>
    </row>
    <row r="57" spans="1:5" x14ac:dyDescent="0.25">
      <c r="A57" s="1">
        <v>55</v>
      </c>
      <c r="B57" s="3" t="str">
        <f>VLOOKUP(A57,'WinBUGS output'!A:C,3,FALSE)</f>
        <v>Problem solving individual + any SSRI</v>
      </c>
      <c r="C57" s="3" t="str">
        <f>FIXED(EXP(VLOOKUP(A57,'Direct lors'!B$4:G$94,4,FALSE)),2)</f>
        <v>0.97</v>
      </c>
      <c r="D57" s="3" t="str">
        <f>"("&amp;FIXED(EXP(VLOOKUP(A57,'Direct lors'!B$4:G$94,5,FALSE)),2)&amp;", "&amp;FIXED(EXP(VLOOKUP(A57,'Direct lors'!B$4:G$94,6,FALSE)),2)&amp;")"</f>
        <v>(0.30, 3.39)</v>
      </c>
    </row>
    <row r="58" spans="1:5" x14ac:dyDescent="0.25">
      <c r="A58" s="1">
        <v>56</v>
      </c>
      <c r="B58" s="3" t="str">
        <f>VLOOKUP(A58,'WinBUGS output'!A:C,3,FALSE)</f>
        <v>Supportive psychotherapy + any SSRI</v>
      </c>
      <c r="C58" s="3" t="str">
        <f>FIXED(EXP(VLOOKUP(A58,'Direct lors'!B$4:G$94,4,FALSE)),2)</f>
        <v>13.60</v>
      </c>
      <c r="D58" s="3" t="str">
        <f>"("&amp;FIXED(EXP(VLOOKUP(A58,'Direct lors'!B$4:G$94,5,FALSE)),2)&amp;", "&amp;FIXED(EXP(VLOOKUP(A58,'Direct lors'!B$4:G$94,6,FALSE)),2)&amp;")"</f>
        <v>(1.82, 107.77)</v>
      </c>
    </row>
    <row r="59" spans="1:5" x14ac:dyDescent="0.25">
      <c r="A59" s="1">
        <v>57</v>
      </c>
      <c r="B59" s="3" t="str">
        <f>VLOOKUP(A59,'WinBUGS output'!A:C,3,FALSE)</f>
        <v>Interpersonal psychotherapy (IPT) + any AD</v>
      </c>
      <c r="C59" s="3" t="str">
        <f>FIXED(EXP(VLOOKUP(A59,'Direct lors'!B$4:G$94,4,FALSE)),2)</f>
        <v>3.60</v>
      </c>
      <c r="D59" s="3" t="str">
        <f>"("&amp;FIXED(EXP(VLOOKUP(A59,'Direct lors'!B$4:G$94,5,FALSE)),2)&amp;", "&amp;FIXED(EXP(VLOOKUP(A59,'Direct lors'!B$4:G$94,6,FALSE)),2)&amp;")"</f>
        <v>(1.26, 10.28)</v>
      </c>
    </row>
    <row r="60" spans="1:5" x14ac:dyDescent="0.25">
      <c r="A60" s="1">
        <v>58</v>
      </c>
      <c r="B60" s="3" t="str">
        <f>VLOOKUP(A60,'WinBUGS output'!A:C,3,FALSE)</f>
        <v>Short-term psychodynamic psychotherapy individual + Any AD</v>
      </c>
      <c r="C60" s="3" t="str">
        <f>FIXED(EXP(VLOOKUP(A60,'Direct lors'!B$4:G$94,4,FALSE)),2)</f>
        <v>6.23</v>
      </c>
      <c r="D60" s="3" t="str">
        <f>"("&amp;FIXED(EXP(VLOOKUP(A60,'Direct lors'!B$4:G$94,5,FALSE)),2)&amp;", "&amp;FIXED(EXP(VLOOKUP(A60,'Direct lors'!B$4:G$94,6,FALSE)),2)&amp;")"</f>
        <v>(2.72, 14.59)</v>
      </c>
    </row>
    <row r="61" spans="1:5" x14ac:dyDescent="0.25">
      <c r="A61" s="1">
        <v>59</v>
      </c>
      <c r="B61" s="3" t="str">
        <f>VLOOKUP(A61,'WinBUGS output'!A:C,3,FALSE)</f>
        <v>Short-term psychodynamic psychotherapy individual + any SSRI</v>
      </c>
      <c r="C61" s="3" t="str">
        <f>FIXED(EXP(VLOOKUP(A61,'Direct lors'!B$4:G$94,4,FALSE)),2)</f>
        <v>6.42</v>
      </c>
      <c r="D61" s="3" t="str">
        <f>"("&amp;FIXED(EXP(VLOOKUP(A61,'Direct lors'!B$4:G$94,5,FALSE)),2)&amp;", "&amp;FIXED(EXP(VLOOKUP(A61,'Direct lors'!B$4:G$94,6,FALSE)),2)&amp;")"</f>
        <v>(2.14, 19.69)</v>
      </c>
    </row>
    <row r="62" spans="1:5" x14ac:dyDescent="0.25">
      <c r="A62" s="1">
        <v>60</v>
      </c>
      <c r="B62" s="3" t="str">
        <f>VLOOKUP(A62,'WinBUGS output'!A:C,3,FALSE)</f>
        <v>CBT individual (over 15 sessions) + Pill placebo</v>
      </c>
      <c r="C62" s="3" t="str">
        <f>FIXED(EXP(VLOOKUP(A62,'Direct lors'!B$4:G$94,4,FALSE)),2)</f>
        <v>4.85</v>
      </c>
      <c r="D62" s="3" t="str">
        <f>"("&amp;FIXED(EXP(VLOOKUP(A62,'Direct lors'!B$4:G$94,5,FALSE)),2)&amp;", "&amp;FIXED(EXP(VLOOKUP(A62,'Direct lors'!B$4:G$94,6,FALSE)),2)&amp;")"</f>
        <v>(1.19, 22.65)</v>
      </c>
    </row>
    <row r="63" spans="1:5" x14ac:dyDescent="0.25">
      <c r="A63" s="1">
        <v>61</v>
      </c>
      <c r="B63" s="3" t="str">
        <f>VLOOKUP(A63,'WinBUGS output'!A:C,3,FALSE)</f>
        <v>Exercise + Sertraline</v>
      </c>
      <c r="C63" s="3" t="str">
        <f>FIXED(EXP(VLOOKUP(A63,'Direct lors'!B$4:G$94,4,FALSE)),2)</f>
        <v>1.27</v>
      </c>
      <c r="D63" s="3" t="str">
        <f>"("&amp;FIXED(EXP(VLOOKUP(A63,'Direct lors'!B$4:G$94,5,FALSE)),2)&amp;", "&amp;FIXED(EXP(VLOOKUP(A63,'Direct lors'!B$4:G$94,6,FALSE)),2)&amp;")"</f>
        <v>(0.62, 2.66)</v>
      </c>
    </row>
    <row r="64" spans="1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33"/>
  <sheetViews>
    <sheetView workbookViewId="0">
      <selection activeCell="I1816" sqref="I1816"/>
    </sheetView>
  </sheetViews>
  <sheetFormatPr defaultRowHeight="15" x14ac:dyDescent="0.25"/>
  <cols>
    <col min="1" max="1" width="5.140625" style="14" customWidth="1"/>
    <col min="2" max="2" width="5" style="14" customWidth="1"/>
    <col min="3" max="3" width="56.140625" style="14" bestFit="1" customWidth="1"/>
    <col min="4" max="4" width="56.28515625" style="14" bestFit="1" customWidth="1"/>
    <col min="5" max="5" width="16" style="14" bestFit="1" customWidth="1"/>
    <col min="6" max="7" width="9.140625" style="14"/>
    <col min="8" max="8" width="16" style="14" bestFit="1" customWidth="1"/>
    <col min="9" max="10" width="9.140625" style="14"/>
    <col min="14" max="15" width="4.7109375" style="1" customWidth="1"/>
    <col min="16" max="17" width="64.7109375" bestFit="1" customWidth="1"/>
    <col min="18" max="18" width="16" bestFit="1" customWidth="1"/>
    <col min="19" max="19" width="7.140625" bestFit="1" customWidth="1"/>
    <col min="20" max="20" width="8.28515625" bestFit="1" customWidth="1"/>
    <col min="24" max="24" width="56.140625" style="14" bestFit="1" customWidth="1"/>
    <col min="25" max="25" width="56.28515625" style="14" bestFit="1" customWidth="1"/>
    <col min="26" max="26" width="11.5703125" style="14" bestFit="1" customWidth="1"/>
    <col min="27" max="28" width="9.140625" style="14"/>
    <col min="32" max="33" width="64.7109375" bestFit="1" customWidth="1"/>
    <col min="34" max="34" width="11.5703125" bestFit="1" customWidth="1"/>
    <col min="35" max="35" width="7.140625" bestFit="1" customWidth="1"/>
    <col min="36" max="36" width="8.28515625" bestFit="1" customWidth="1"/>
  </cols>
  <sheetData>
    <row r="1" spans="1:36" ht="18.75" x14ac:dyDescent="0.3">
      <c r="C1" s="38" t="s">
        <v>94</v>
      </c>
      <c r="D1" s="38"/>
      <c r="E1" s="38"/>
      <c r="F1" s="38"/>
      <c r="G1" s="38"/>
      <c r="H1" s="38"/>
      <c r="I1" s="38"/>
      <c r="J1" s="38"/>
      <c r="P1" s="38" t="s">
        <v>95</v>
      </c>
      <c r="Q1" s="38"/>
      <c r="R1" s="38"/>
      <c r="S1" s="38"/>
      <c r="T1" s="38"/>
      <c r="U1" s="22"/>
      <c r="V1" s="22"/>
      <c r="W1" s="22"/>
      <c r="X1" s="38" t="s">
        <v>96</v>
      </c>
      <c r="Y1" s="38"/>
      <c r="Z1" s="38"/>
      <c r="AA1" s="38"/>
      <c r="AB1" s="38"/>
      <c r="AF1" s="38" t="s">
        <v>97</v>
      </c>
      <c r="AG1" s="38"/>
      <c r="AH1" s="38"/>
      <c r="AI1" s="38"/>
      <c r="AJ1" s="38"/>
    </row>
    <row r="2" spans="1:36" x14ac:dyDescent="0.25">
      <c r="E2" s="39" t="s">
        <v>16</v>
      </c>
      <c r="F2" s="39"/>
      <c r="G2" s="39"/>
      <c r="H2" s="40" t="s">
        <v>17</v>
      </c>
      <c r="I2" s="40"/>
      <c r="J2" s="40"/>
      <c r="N2" s="14"/>
      <c r="O2" s="14"/>
      <c r="P2" s="14"/>
      <c r="Q2" s="14"/>
      <c r="R2" s="39" t="s">
        <v>16</v>
      </c>
      <c r="S2" s="39"/>
      <c r="T2" s="39"/>
      <c r="Z2" s="39" t="s">
        <v>16</v>
      </c>
      <c r="AA2" s="39"/>
      <c r="AB2" s="39"/>
      <c r="AF2" s="14"/>
      <c r="AG2" s="14"/>
      <c r="AH2" s="39" t="s">
        <v>16</v>
      </c>
      <c r="AI2" s="39"/>
      <c r="AJ2" s="39"/>
    </row>
    <row r="3" spans="1:36" x14ac:dyDescent="0.25">
      <c r="C3" s="23" t="s">
        <v>22</v>
      </c>
      <c r="D3" s="23" t="s">
        <v>23</v>
      </c>
      <c r="E3" s="24" t="s">
        <v>98</v>
      </c>
      <c r="F3" s="25">
        <v>2.5000000000000001E-2</v>
      </c>
      <c r="G3" s="25">
        <v>0.97499999999999998</v>
      </c>
      <c r="H3" s="15" t="s">
        <v>98</v>
      </c>
      <c r="I3" s="16">
        <v>2.5000000000000001E-2</v>
      </c>
      <c r="J3" s="16">
        <v>0.97499999999999998</v>
      </c>
      <c r="N3" s="14"/>
      <c r="O3" s="14"/>
      <c r="P3" s="23" t="s">
        <v>24</v>
      </c>
      <c r="Q3" s="23" t="s">
        <v>25</v>
      </c>
      <c r="R3" s="24" t="s">
        <v>98</v>
      </c>
      <c r="S3" s="25">
        <v>2.5000000000000001E-2</v>
      </c>
      <c r="T3" s="25">
        <v>0.97499999999999998</v>
      </c>
      <c r="X3" s="23" t="s">
        <v>22</v>
      </c>
      <c r="Y3" s="23" t="s">
        <v>23</v>
      </c>
      <c r="Z3" s="24" t="s">
        <v>99</v>
      </c>
      <c r="AA3" s="25">
        <v>2.5000000000000001E-2</v>
      </c>
      <c r="AB3" s="25">
        <v>0.97499999999999998</v>
      </c>
      <c r="AF3" s="23" t="s">
        <v>24</v>
      </c>
      <c r="AG3" s="23" t="s">
        <v>25</v>
      </c>
      <c r="AH3" s="24" t="s">
        <v>99</v>
      </c>
      <c r="AI3" s="25">
        <v>2.5000000000000001E-2</v>
      </c>
      <c r="AJ3" s="25">
        <v>0.97499999999999998</v>
      </c>
    </row>
    <row r="4" spans="1:36" x14ac:dyDescent="0.25">
      <c r="A4">
        <v>1</v>
      </c>
      <c r="B4">
        <v>2</v>
      </c>
      <c r="C4" s="5" t="str">
        <f>VLOOKUP(A4,'WinBUGS output'!A:C,3,FALSE)</f>
        <v>Pill placebo</v>
      </c>
      <c r="D4" s="5" t="str">
        <f>VLOOKUP(B4,'WinBUGS output'!A:C,3,FALSE)</f>
        <v>Waitlist</v>
      </c>
      <c r="E4" s="5" t="str">
        <f>FIXED('WinBUGS output'!N3,2)</f>
        <v>-1.33</v>
      </c>
      <c r="F4" s="5" t="str">
        <f>FIXED('WinBUGS output'!M3,2)</f>
        <v>-2.17</v>
      </c>
      <c r="G4" s="5" t="str">
        <f>FIXED('WinBUGS output'!O3,2)</f>
        <v>-0.47</v>
      </c>
      <c r="H4"/>
      <c r="I4"/>
      <c r="J4"/>
      <c r="N4">
        <v>1</v>
      </c>
      <c r="O4">
        <v>2</v>
      </c>
      <c r="P4" s="5" t="str">
        <f>VLOOKUP('Direct lors'!N4,'WinBUGS output'!D:F,3,FALSE)</f>
        <v>Pill placebo</v>
      </c>
      <c r="Q4" s="5" t="str">
        <f>VLOOKUP('Direct lors'!O4,'WinBUGS output'!D:F,3,FALSE)</f>
        <v>No treatment</v>
      </c>
      <c r="R4" s="5" t="str">
        <f>FIXED('WinBUGS output'!X3,2)</f>
        <v>-1.23</v>
      </c>
      <c r="S4" s="5" t="str">
        <f>FIXED('WinBUGS output'!W3,2)</f>
        <v>-2.14</v>
      </c>
      <c r="T4" s="5" t="str">
        <f>FIXED('WinBUGS output'!Y3,2)</f>
        <v>-0.31</v>
      </c>
      <c r="X4" s="5" t="str">
        <f>C4</f>
        <v>Pill placebo</v>
      </c>
      <c r="Y4" s="5" t="str">
        <f>D4</f>
        <v>Waitlist</v>
      </c>
      <c r="Z4" s="5" t="str">
        <f>FIXED(EXP('WinBUGS output'!N3),2)</f>
        <v>0.26</v>
      </c>
      <c r="AA4" s="5" t="str">
        <f>FIXED(EXP('WinBUGS output'!M3),2)</f>
        <v>0.11</v>
      </c>
      <c r="AB4" s="5" t="str">
        <f>FIXED(EXP('WinBUGS output'!O3),2)</f>
        <v>0.62</v>
      </c>
      <c r="AF4" s="5" t="str">
        <f>P4</f>
        <v>Pill placebo</v>
      </c>
      <c r="AG4" s="5" t="str">
        <f>Q4</f>
        <v>No treatment</v>
      </c>
      <c r="AH4" s="5" t="str">
        <f>FIXED(EXP('WinBUGS output'!X3),2)</f>
        <v>0.29</v>
      </c>
      <c r="AI4" s="5" t="str">
        <f>FIXED(EXP('WinBUGS output'!W3),2)</f>
        <v>0.12</v>
      </c>
      <c r="AJ4" s="5" t="str">
        <f>FIXED(EXP('WinBUGS output'!Y3),2)</f>
        <v>0.73</v>
      </c>
    </row>
    <row r="5" spans="1:36" x14ac:dyDescent="0.25">
      <c r="A5">
        <v>1</v>
      </c>
      <c r="B5">
        <v>3</v>
      </c>
      <c r="C5" s="5" t="str">
        <f>VLOOKUP(A5,'WinBUGS output'!A:C,3,FALSE)</f>
        <v>Pill placebo</v>
      </c>
      <c r="D5" s="5" t="str">
        <f>VLOOKUP(B5,'WinBUGS output'!A:C,3,FALSE)</f>
        <v>No treatment</v>
      </c>
      <c r="E5" s="5" t="str">
        <f>FIXED('WinBUGS output'!N4,2)</f>
        <v>-1.13</v>
      </c>
      <c r="F5" s="5" t="str">
        <f>FIXED('WinBUGS output'!M4,2)</f>
        <v>-2.00</v>
      </c>
      <c r="G5" s="5" t="str">
        <f>FIXED('WinBUGS output'!O4,2)</f>
        <v>-0.24</v>
      </c>
      <c r="H5"/>
      <c r="I5"/>
      <c r="J5"/>
      <c r="N5">
        <v>1</v>
      </c>
      <c r="O5">
        <v>3</v>
      </c>
      <c r="P5" s="5" t="str">
        <f>VLOOKUP('Direct lors'!N5,'WinBUGS output'!D:F,3,FALSE)</f>
        <v>Pill placebo</v>
      </c>
      <c r="Q5" s="5" t="str">
        <f>VLOOKUP('Direct lors'!O5,'WinBUGS output'!D:F,3,FALSE)</f>
        <v>Attention placebo</v>
      </c>
      <c r="R5" s="5" t="str">
        <f>FIXED('WinBUGS output'!X4,2)</f>
        <v>-1.43</v>
      </c>
      <c r="S5" s="5" t="str">
        <f>FIXED('WinBUGS output'!W4,2)</f>
        <v>-2.54</v>
      </c>
      <c r="T5" s="5" t="str">
        <f>FIXED('WinBUGS output'!Y4,2)</f>
        <v>-0.31</v>
      </c>
      <c r="X5" s="5" t="str">
        <f t="shared" ref="X5:X68" si="0">C5</f>
        <v>Pill placebo</v>
      </c>
      <c r="Y5" s="5" t="str">
        <f t="shared" ref="Y5:Y68" si="1">D5</f>
        <v>No treatment</v>
      </c>
      <c r="Z5" s="5" t="str">
        <f>FIXED(EXP('WinBUGS output'!N4),2)</f>
        <v>0.32</v>
      </c>
      <c r="AA5" s="5" t="str">
        <f>FIXED(EXP('WinBUGS output'!M4),2)</f>
        <v>0.13</v>
      </c>
      <c r="AB5" s="5" t="str">
        <f>FIXED(EXP('WinBUGS output'!O4),2)</f>
        <v>0.79</v>
      </c>
      <c r="AF5" s="5" t="str">
        <f t="shared" ref="AF5:AF68" si="2">P5</f>
        <v>Pill placebo</v>
      </c>
      <c r="AG5" s="5" t="str">
        <f t="shared" ref="AG5:AG68" si="3">Q5</f>
        <v>Attention placebo</v>
      </c>
      <c r="AH5" s="5" t="str">
        <f>FIXED(EXP('WinBUGS output'!X4),2)</f>
        <v>0.24</v>
      </c>
      <c r="AI5" s="5" t="str">
        <f>FIXED(EXP('WinBUGS output'!W4),2)</f>
        <v>0.08</v>
      </c>
      <c r="AJ5" s="5" t="str">
        <f>FIXED(EXP('WinBUGS output'!Y4),2)</f>
        <v>0.74</v>
      </c>
    </row>
    <row r="6" spans="1:36" x14ac:dyDescent="0.25">
      <c r="A6">
        <v>1</v>
      </c>
      <c r="B6">
        <v>4</v>
      </c>
      <c r="C6" s="5" t="str">
        <f>VLOOKUP(A6,'WinBUGS output'!A:C,3,FALSE)</f>
        <v>Pill placebo</v>
      </c>
      <c r="D6" s="5" t="str">
        <f>VLOOKUP(B6,'WinBUGS output'!A:C,3,FALSE)</f>
        <v>Attention placebo</v>
      </c>
      <c r="E6" s="5" t="str">
        <f>FIXED('WinBUGS output'!N5,2)</f>
        <v>-1.42</v>
      </c>
      <c r="F6" s="5" t="str">
        <f>FIXED('WinBUGS output'!M5,2)</f>
        <v>-2.42</v>
      </c>
      <c r="G6" s="5" t="str">
        <f>FIXED('WinBUGS output'!O5,2)</f>
        <v>-0.39</v>
      </c>
      <c r="H6"/>
      <c r="I6"/>
      <c r="J6"/>
      <c r="N6">
        <v>1</v>
      </c>
      <c r="O6">
        <v>4</v>
      </c>
      <c r="P6" s="5" t="str">
        <f>VLOOKUP('Direct lors'!N6,'WinBUGS output'!D:F,3,FALSE)</f>
        <v>Pill placebo</v>
      </c>
      <c r="Q6" s="5" t="str">
        <f>VLOOKUP('Direct lors'!O6,'WinBUGS output'!D:F,3,FALSE)</f>
        <v>TAU</v>
      </c>
      <c r="R6" s="5" t="str">
        <f>FIXED('WinBUGS output'!X5,2)</f>
        <v>-0.13</v>
      </c>
      <c r="S6" s="5" t="str">
        <f>FIXED('WinBUGS output'!W5,2)</f>
        <v>-0.82</v>
      </c>
      <c r="T6" s="5" t="str">
        <f>FIXED('WinBUGS output'!Y5,2)</f>
        <v>0.59</v>
      </c>
      <c r="X6" s="5" t="str">
        <f t="shared" si="0"/>
        <v>Pill placebo</v>
      </c>
      <c r="Y6" s="5" t="str">
        <f t="shared" si="1"/>
        <v>Attention placebo</v>
      </c>
      <c r="Z6" s="5" t="str">
        <f>FIXED(EXP('WinBUGS output'!N5),2)</f>
        <v>0.24</v>
      </c>
      <c r="AA6" s="5" t="str">
        <f>FIXED(EXP('WinBUGS output'!M5),2)</f>
        <v>0.09</v>
      </c>
      <c r="AB6" s="5" t="str">
        <f>FIXED(EXP('WinBUGS output'!O5),2)</f>
        <v>0.68</v>
      </c>
      <c r="AF6" s="5" t="str">
        <f t="shared" si="2"/>
        <v>Pill placebo</v>
      </c>
      <c r="AG6" s="5" t="str">
        <f t="shared" si="3"/>
        <v>TAU</v>
      </c>
      <c r="AH6" s="5" t="str">
        <f>FIXED(EXP('WinBUGS output'!X5),2)</f>
        <v>0.88</v>
      </c>
      <c r="AI6" s="5" t="str">
        <f>FIXED(EXP('WinBUGS output'!W5),2)</f>
        <v>0.44</v>
      </c>
      <c r="AJ6" s="5" t="str">
        <f>FIXED(EXP('WinBUGS output'!Y5),2)</f>
        <v>1.80</v>
      </c>
    </row>
    <row r="7" spans="1:36" x14ac:dyDescent="0.25">
      <c r="A7">
        <v>1</v>
      </c>
      <c r="B7">
        <v>5</v>
      </c>
      <c r="C7" s="5" t="str">
        <f>VLOOKUP(A7,'WinBUGS output'!A:C,3,FALSE)</f>
        <v>Pill placebo</v>
      </c>
      <c r="D7" s="5" t="str">
        <f>VLOOKUP(B7,'WinBUGS output'!A:C,3,FALSE)</f>
        <v>Attention placebo + TAU</v>
      </c>
      <c r="E7" s="5" t="str">
        <f>FIXED('WinBUGS output'!N6,2)</f>
        <v>-1.44</v>
      </c>
      <c r="F7" s="5" t="str">
        <f>FIXED('WinBUGS output'!M6,2)</f>
        <v>-2.60</v>
      </c>
      <c r="G7" s="5" t="str">
        <f>FIXED('WinBUGS output'!O6,2)</f>
        <v>-0.27</v>
      </c>
      <c r="H7"/>
      <c r="I7"/>
      <c r="J7"/>
      <c r="N7">
        <v>1</v>
      </c>
      <c r="O7">
        <v>5</v>
      </c>
      <c r="P7" s="5" t="str">
        <f>VLOOKUP('Direct lors'!N7,'WinBUGS output'!D:F,3,FALSE)</f>
        <v>Pill placebo</v>
      </c>
      <c r="Q7" s="5" t="str">
        <f>VLOOKUP('Direct lors'!O7,'WinBUGS output'!D:F,3,FALSE)</f>
        <v>Exercise</v>
      </c>
      <c r="R7" s="5" t="str">
        <f>FIXED('WinBUGS output'!X6,2)</f>
        <v>0.28</v>
      </c>
      <c r="S7" s="5" t="str">
        <f>FIXED('WinBUGS output'!W6,2)</f>
        <v>-0.57</v>
      </c>
      <c r="T7" s="5" t="str">
        <f>FIXED('WinBUGS output'!Y6,2)</f>
        <v>1.18</v>
      </c>
      <c r="X7" s="5" t="str">
        <f t="shared" si="0"/>
        <v>Pill placebo</v>
      </c>
      <c r="Y7" s="5" t="str">
        <f t="shared" si="1"/>
        <v>Attention placebo + TAU</v>
      </c>
      <c r="Z7" s="5" t="str">
        <f>FIXED(EXP('WinBUGS output'!N6),2)</f>
        <v>0.24</v>
      </c>
      <c r="AA7" s="5" t="str">
        <f>FIXED(EXP('WinBUGS output'!M6),2)</f>
        <v>0.07</v>
      </c>
      <c r="AB7" s="5" t="str">
        <f>FIXED(EXP('WinBUGS output'!O6),2)</f>
        <v>0.77</v>
      </c>
      <c r="AF7" s="5" t="str">
        <f t="shared" si="2"/>
        <v>Pill placebo</v>
      </c>
      <c r="AG7" s="5" t="str">
        <f t="shared" si="3"/>
        <v>Exercise</v>
      </c>
      <c r="AH7" s="5" t="str">
        <f>FIXED(EXP('WinBUGS output'!X6),2)</f>
        <v>1.32</v>
      </c>
      <c r="AI7" s="5" t="str">
        <f>FIXED(EXP('WinBUGS output'!W6),2)</f>
        <v>0.56</v>
      </c>
      <c r="AJ7" s="5" t="str">
        <f>FIXED(EXP('WinBUGS output'!Y6),2)</f>
        <v>3.26</v>
      </c>
    </row>
    <row r="8" spans="1:36" x14ac:dyDescent="0.25">
      <c r="A8">
        <v>1</v>
      </c>
      <c r="B8">
        <v>6</v>
      </c>
      <c r="C8" s="5" t="str">
        <f>VLOOKUP(A8,'WinBUGS output'!A:C,3,FALSE)</f>
        <v>Pill placebo</v>
      </c>
      <c r="D8" s="5" t="str">
        <f>VLOOKUP(B8,'WinBUGS output'!A:C,3,FALSE)</f>
        <v>TAU</v>
      </c>
      <c r="E8" s="5" t="str">
        <f>FIXED('WinBUGS output'!N7,2)</f>
        <v>-0.16</v>
      </c>
      <c r="F8" s="5" t="str">
        <f>FIXED('WinBUGS output'!M7,2)</f>
        <v>-0.66</v>
      </c>
      <c r="G8" s="5" t="str">
        <f>FIXED('WinBUGS output'!O7,2)</f>
        <v>0.35</v>
      </c>
      <c r="H8"/>
      <c r="I8"/>
      <c r="J8"/>
      <c r="N8">
        <v>1</v>
      </c>
      <c r="O8">
        <v>6</v>
      </c>
      <c r="P8" s="5" t="str">
        <f>VLOOKUP('Direct lors'!N8,'WinBUGS output'!D:F,3,FALSE)</f>
        <v>Pill placebo</v>
      </c>
      <c r="Q8" s="5" t="str">
        <f>VLOOKUP('Direct lors'!O8,'WinBUGS output'!D:F,3,FALSE)</f>
        <v>TCA</v>
      </c>
      <c r="R8" s="5" t="str">
        <f>FIXED('WinBUGS output'!X7,2)</f>
        <v>0.48</v>
      </c>
      <c r="S8" s="5" t="str">
        <f>FIXED('WinBUGS output'!W7,2)</f>
        <v>-0.14</v>
      </c>
      <c r="T8" s="5" t="str">
        <f>FIXED('WinBUGS output'!Y7,2)</f>
        <v>1.07</v>
      </c>
      <c r="X8" s="5" t="str">
        <f t="shared" si="0"/>
        <v>Pill placebo</v>
      </c>
      <c r="Y8" s="5" t="str">
        <f t="shared" si="1"/>
        <v>TAU</v>
      </c>
      <c r="Z8" s="5" t="str">
        <f>FIXED(EXP('WinBUGS output'!N7),2)</f>
        <v>0.85</v>
      </c>
      <c r="AA8" s="5" t="str">
        <f>FIXED(EXP('WinBUGS output'!M7),2)</f>
        <v>0.52</v>
      </c>
      <c r="AB8" s="5" t="str">
        <f>FIXED(EXP('WinBUGS output'!O7),2)</f>
        <v>1.42</v>
      </c>
      <c r="AF8" s="5" t="str">
        <f t="shared" si="2"/>
        <v>Pill placebo</v>
      </c>
      <c r="AG8" s="5" t="str">
        <f t="shared" si="3"/>
        <v>TCA</v>
      </c>
      <c r="AH8" s="5" t="str">
        <f>FIXED(EXP('WinBUGS output'!X7),2)</f>
        <v>1.61</v>
      </c>
      <c r="AI8" s="5" t="str">
        <f>FIXED(EXP('WinBUGS output'!W7),2)</f>
        <v>0.87</v>
      </c>
      <c r="AJ8" s="5" t="str">
        <f>FIXED(EXP('WinBUGS output'!Y7),2)</f>
        <v>2.90</v>
      </c>
    </row>
    <row r="9" spans="1:36" x14ac:dyDescent="0.25">
      <c r="A9">
        <v>1</v>
      </c>
      <c r="B9">
        <v>7</v>
      </c>
      <c r="C9" s="5" t="str">
        <f>VLOOKUP(A9,'WinBUGS output'!A:C,3,FALSE)</f>
        <v>Pill placebo</v>
      </c>
      <c r="D9" s="5" t="str">
        <f>VLOOKUP(B9,'WinBUGS output'!A:C,3,FALSE)</f>
        <v>Enhanced TAU</v>
      </c>
      <c r="E9" s="5" t="str">
        <f>FIXED('WinBUGS output'!N8,2)</f>
        <v>-0.10</v>
      </c>
      <c r="F9" s="5" t="str">
        <f>FIXED('WinBUGS output'!M8,2)</f>
        <v>-0.75</v>
      </c>
      <c r="G9" s="5" t="str">
        <f>FIXED('WinBUGS output'!O8,2)</f>
        <v>0.58</v>
      </c>
      <c r="H9"/>
      <c r="I9"/>
      <c r="J9"/>
      <c r="N9">
        <v>1</v>
      </c>
      <c r="O9">
        <v>7</v>
      </c>
      <c r="P9" s="5" t="str">
        <f>VLOOKUP('Direct lors'!N9,'WinBUGS output'!D:F,3,FALSE)</f>
        <v>Pill placebo</v>
      </c>
      <c r="Q9" s="5" t="str">
        <f>VLOOKUP('Direct lors'!O9,'WinBUGS output'!D:F,3,FALSE)</f>
        <v>SSRI</v>
      </c>
      <c r="R9" s="5" t="str">
        <f>FIXED('WinBUGS output'!X8,2)</f>
        <v>0.57</v>
      </c>
      <c r="S9" s="5" t="str">
        <f>FIXED('WinBUGS output'!W8,2)</f>
        <v>0.16</v>
      </c>
      <c r="T9" s="5" t="str">
        <f>FIXED('WinBUGS output'!Y8,2)</f>
        <v>0.98</v>
      </c>
      <c r="X9" s="5" t="str">
        <f t="shared" si="0"/>
        <v>Pill placebo</v>
      </c>
      <c r="Y9" s="5" t="str">
        <f t="shared" si="1"/>
        <v>Enhanced TAU</v>
      </c>
      <c r="Z9" s="5" t="str">
        <f>FIXED(EXP('WinBUGS output'!N8),2)</f>
        <v>0.91</v>
      </c>
      <c r="AA9" s="5" t="str">
        <f>FIXED(EXP('WinBUGS output'!M8),2)</f>
        <v>0.47</v>
      </c>
      <c r="AB9" s="5" t="str">
        <f>FIXED(EXP('WinBUGS output'!O8),2)</f>
        <v>1.79</v>
      </c>
      <c r="AF9" s="5" t="str">
        <f t="shared" si="2"/>
        <v>Pill placebo</v>
      </c>
      <c r="AG9" s="5" t="str">
        <f t="shared" si="3"/>
        <v>SSRI</v>
      </c>
      <c r="AH9" s="5" t="str">
        <f>FIXED(EXP('WinBUGS output'!X8),2)</f>
        <v>1.76</v>
      </c>
      <c r="AI9" s="5" t="str">
        <f>FIXED(EXP('WinBUGS output'!W8),2)</f>
        <v>1.17</v>
      </c>
      <c r="AJ9" s="5" t="str">
        <f>FIXED(EXP('WinBUGS output'!Y8),2)</f>
        <v>2.65</v>
      </c>
    </row>
    <row r="10" spans="1:36" x14ac:dyDescent="0.25">
      <c r="A10">
        <v>1</v>
      </c>
      <c r="B10">
        <v>8</v>
      </c>
      <c r="C10" s="5" t="str">
        <f>VLOOKUP(A10,'WinBUGS output'!A:C,3,FALSE)</f>
        <v>Pill placebo</v>
      </c>
      <c r="D10" s="5" t="str">
        <f>VLOOKUP(B10,'WinBUGS output'!A:C,3,FALSE)</f>
        <v>Exercise</v>
      </c>
      <c r="E10" s="5" t="str">
        <f>FIXED('WinBUGS output'!N9,2)</f>
        <v>0.26</v>
      </c>
      <c r="F10" s="5" t="str">
        <f>FIXED('WinBUGS output'!M9,2)</f>
        <v>-0.30</v>
      </c>
      <c r="G10" s="5" t="str">
        <f>FIXED('WinBUGS output'!O9,2)</f>
        <v>0.83</v>
      </c>
      <c r="H10" t="s">
        <v>2450</v>
      </c>
      <c r="I10" t="s">
        <v>2501</v>
      </c>
      <c r="J10" t="s">
        <v>2537</v>
      </c>
      <c r="N10">
        <v>1</v>
      </c>
      <c r="O10">
        <v>8</v>
      </c>
      <c r="P10" s="5" t="str">
        <f>VLOOKUP('Direct lors'!N10,'WinBUGS output'!D:F,3,FALSE)</f>
        <v>Pill placebo</v>
      </c>
      <c r="Q10" s="5" t="str">
        <f>VLOOKUP('Direct lors'!O10,'WinBUGS output'!D:F,3,FALSE)</f>
        <v>Any AD</v>
      </c>
      <c r="R10" s="5" t="str">
        <f>FIXED('WinBUGS output'!X9,2)</f>
        <v>0.53</v>
      </c>
      <c r="S10" s="5" t="str">
        <f>FIXED('WinBUGS output'!W9,2)</f>
        <v>-0.53</v>
      </c>
      <c r="T10" s="5" t="str">
        <f>FIXED('WinBUGS output'!Y9,2)</f>
        <v>1.56</v>
      </c>
      <c r="X10" s="5" t="str">
        <f t="shared" si="0"/>
        <v>Pill placebo</v>
      </c>
      <c r="Y10" s="5" t="str">
        <f t="shared" si="1"/>
        <v>Exercise</v>
      </c>
      <c r="Z10" s="5" t="str">
        <f>FIXED(EXP('WinBUGS output'!N9),2)</f>
        <v>1.30</v>
      </c>
      <c r="AA10" s="5" t="str">
        <f>FIXED(EXP('WinBUGS output'!M9),2)</f>
        <v>0.74</v>
      </c>
      <c r="AB10" s="5" t="str">
        <f>FIXED(EXP('WinBUGS output'!O9),2)</f>
        <v>2.28</v>
      </c>
      <c r="AF10" s="5" t="str">
        <f t="shared" si="2"/>
        <v>Pill placebo</v>
      </c>
      <c r="AG10" s="5" t="str">
        <f t="shared" si="3"/>
        <v>Any AD</v>
      </c>
      <c r="AH10" s="5" t="str">
        <f>FIXED(EXP('WinBUGS output'!X9),2)</f>
        <v>1.70</v>
      </c>
      <c r="AI10" s="5" t="str">
        <f>FIXED(EXP('WinBUGS output'!W9),2)</f>
        <v>0.59</v>
      </c>
      <c r="AJ10" s="5" t="str">
        <f>FIXED(EXP('WinBUGS output'!Y9),2)</f>
        <v>4.75</v>
      </c>
    </row>
    <row r="11" spans="1:36" x14ac:dyDescent="0.25">
      <c r="A11">
        <v>1</v>
      </c>
      <c r="B11">
        <v>9</v>
      </c>
      <c r="C11" s="5" t="str">
        <f>VLOOKUP(A11,'WinBUGS output'!A:C,3,FALSE)</f>
        <v>Pill placebo</v>
      </c>
      <c r="D11" s="5" t="str">
        <f>VLOOKUP(B11,'WinBUGS output'!A:C,3,FALSE)</f>
        <v>Exercise + TAU</v>
      </c>
      <c r="E11" s="5" t="str">
        <f>FIXED('WinBUGS output'!N10,2)</f>
        <v>0.30</v>
      </c>
      <c r="F11" s="5" t="str">
        <f>FIXED('WinBUGS output'!M10,2)</f>
        <v>-0.70</v>
      </c>
      <c r="G11" s="5" t="str">
        <f>FIXED('WinBUGS output'!O10,2)</f>
        <v>1.38</v>
      </c>
      <c r="H11"/>
      <c r="I11"/>
      <c r="J11"/>
      <c r="N11">
        <v>1</v>
      </c>
      <c r="O11">
        <v>9</v>
      </c>
      <c r="P11" s="5" t="str">
        <f>VLOOKUP('Direct lors'!N11,'WinBUGS output'!D:F,3,FALSE)</f>
        <v>Pill placebo</v>
      </c>
      <c r="Q11" s="5" t="str">
        <f>VLOOKUP('Direct lors'!O11,'WinBUGS output'!D:F,3,FALSE)</f>
        <v>Short-term psychodynamic psychotherapies</v>
      </c>
      <c r="R11" s="5" t="str">
        <f>FIXED('WinBUGS output'!X10,2)</f>
        <v>-0.23</v>
      </c>
      <c r="S11" s="5" t="str">
        <f>FIXED('WinBUGS output'!W10,2)</f>
        <v>-1.34</v>
      </c>
      <c r="T11" s="5" t="str">
        <f>FIXED('WinBUGS output'!Y10,2)</f>
        <v>0.73</v>
      </c>
      <c r="X11" s="5" t="str">
        <f t="shared" si="0"/>
        <v>Pill placebo</v>
      </c>
      <c r="Y11" s="5" t="str">
        <f t="shared" si="1"/>
        <v>Exercise + TAU</v>
      </c>
      <c r="Z11" s="5" t="str">
        <f>FIXED(EXP('WinBUGS output'!N10),2)</f>
        <v>1.35</v>
      </c>
      <c r="AA11" s="5" t="str">
        <f>FIXED(EXP('WinBUGS output'!M10),2)</f>
        <v>0.50</v>
      </c>
      <c r="AB11" s="5" t="str">
        <f>FIXED(EXP('WinBUGS output'!O10),2)</f>
        <v>3.98</v>
      </c>
      <c r="AF11" s="5" t="str">
        <f t="shared" si="2"/>
        <v>Pill placebo</v>
      </c>
      <c r="AG11" s="5" t="str">
        <f t="shared" si="3"/>
        <v>Short-term psychodynamic psychotherapies</v>
      </c>
      <c r="AH11" s="5" t="str">
        <f>FIXED(EXP('WinBUGS output'!X10),2)</f>
        <v>0.79</v>
      </c>
      <c r="AI11" s="5" t="str">
        <f>FIXED(EXP('WinBUGS output'!W10),2)</f>
        <v>0.26</v>
      </c>
      <c r="AJ11" s="5" t="str">
        <f>FIXED(EXP('WinBUGS output'!Y10),2)</f>
        <v>2.06</v>
      </c>
    </row>
    <row r="12" spans="1:36" x14ac:dyDescent="0.25">
      <c r="A12">
        <v>1</v>
      </c>
      <c r="B12">
        <v>10</v>
      </c>
      <c r="C12" s="5" t="str">
        <f>VLOOKUP(A12,'WinBUGS output'!A:C,3,FALSE)</f>
        <v>Pill placebo</v>
      </c>
      <c r="D12" s="5" t="str">
        <f>VLOOKUP(B12,'WinBUGS output'!A:C,3,FALSE)</f>
        <v>Any TCA</v>
      </c>
      <c r="E12" s="5" t="str">
        <f>FIXED('WinBUGS output'!N11,2)</f>
        <v>0.48</v>
      </c>
      <c r="F12" s="5" t="str">
        <f>FIXED('WinBUGS output'!M11,2)</f>
        <v>-0.10</v>
      </c>
      <c r="G12" s="5" t="str">
        <f>FIXED('WinBUGS output'!O11,2)</f>
        <v>1.03</v>
      </c>
      <c r="H12"/>
      <c r="I12"/>
      <c r="J12"/>
      <c r="N12">
        <v>1</v>
      </c>
      <c r="O12">
        <v>10</v>
      </c>
      <c r="P12" s="5" t="str">
        <f>VLOOKUP('Direct lors'!N12,'WinBUGS output'!D:F,3,FALSE)</f>
        <v>Pill placebo</v>
      </c>
      <c r="Q12" s="5" t="str">
        <f>VLOOKUP('Direct lors'!O12,'WinBUGS output'!D:F,3,FALSE)</f>
        <v>Self-help with support</v>
      </c>
      <c r="R12" s="5" t="str">
        <f>FIXED('WinBUGS output'!X11,2)</f>
        <v>0.11</v>
      </c>
      <c r="S12" s="5" t="str">
        <f>FIXED('WinBUGS output'!W11,2)</f>
        <v>-0.64</v>
      </c>
      <c r="T12" s="5" t="str">
        <f>FIXED('WinBUGS output'!Y11,2)</f>
        <v>0.96</v>
      </c>
      <c r="X12" s="5" t="str">
        <f t="shared" si="0"/>
        <v>Pill placebo</v>
      </c>
      <c r="Y12" s="5" t="str">
        <f t="shared" si="1"/>
        <v>Any TCA</v>
      </c>
      <c r="Z12" s="5" t="str">
        <f>FIXED(EXP('WinBUGS output'!N11),2)</f>
        <v>1.62</v>
      </c>
      <c r="AA12" s="5" t="str">
        <f>FIXED(EXP('WinBUGS output'!M11),2)</f>
        <v>0.90</v>
      </c>
      <c r="AB12" s="5" t="str">
        <f>FIXED(EXP('WinBUGS output'!O11),2)</f>
        <v>2.80</v>
      </c>
      <c r="AF12" s="5" t="str">
        <f t="shared" si="2"/>
        <v>Pill placebo</v>
      </c>
      <c r="AG12" s="5" t="str">
        <f t="shared" si="3"/>
        <v>Self-help with support</v>
      </c>
      <c r="AH12" s="5" t="str">
        <f>FIXED(EXP('WinBUGS output'!X11),2)</f>
        <v>1.12</v>
      </c>
      <c r="AI12" s="5" t="str">
        <f>FIXED(EXP('WinBUGS output'!W11),2)</f>
        <v>0.53</v>
      </c>
      <c r="AJ12" s="5" t="str">
        <f>FIXED(EXP('WinBUGS output'!Y11),2)</f>
        <v>2.62</v>
      </c>
    </row>
    <row r="13" spans="1:36" x14ac:dyDescent="0.25">
      <c r="A13">
        <v>1</v>
      </c>
      <c r="B13">
        <v>11</v>
      </c>
      <c r="C13" s="5" t="str">
        <f>VLOOKUP(A13,'WinBUGS output'!A:C,3,FALSE)</f>
        <v>Pill placebo</v>
      </c>
      <c r="D13" s="5" t="str">
        <f>VLOOKUP(B13,'WinBUGS output'!A:C,3,FALSE)</f>
        <v>Amitriptyline</v>
      </c>
      <c r="E13" s="5" t="str">
        <f>FIXED('WinBUGS output'!N12,2)</f>
        <v>0.44</v>
      </c>
      <c r="F13" s="5" t="str">
        <f>FIXED('WinBUGS output'!M12,2)</f>
        <v>-0.24</v>
      </c>
      <c r="G13" s="5" t="str">
        <f>FIXED('WinBUGS output'!O12,2)</f>
        <v>1.08</v>
      </c>
      <c r="H13" t="s">
        <v>2509</v>
      </c>
      <c r="I13" t="s">
        <v>2538</v>
      </c>
      <c r="J13" t="s">
        <v>2539</v>
      </c>
      <c r="N13">
        <v>1</v>
      </c>
      <c r="O13">
        <v>11</v>
      </c>
      <c r="P13" s="5" t="str">
        <f>VLOOKUP('Direct lors'!N13,'WinBUGS output'!D:F,3,FALSE)</f>
        <v>Pill placebo</v>
      </c>
      <c r="Q13" s="5" t="str">
        <f>VLOOKUP('Direct lors'!O13,'WinBUGS output'!D:F,3,FALSE)</f>
        <v>Self-help</v>
      </c>
      <c r="R13" s="5" t="str">
        <f>FIXED('WinBUGS output'!X12,2)</f>
        <v>0.24</v>
      </c>
      <c r="S13" s="5" t="str">
        <f>FIXED('WinBUGS output'!W12,2)</f>
        <v>-0.63</v>
      </c>
      <c r="T13" s="5" t="str">
        <f>FIXED('WinBUGS output'!Y12,2)</f>
        <v>1.11</v>
      </c>
      <c r="X13" s="5" t="str">
        <f t="shared" si="0"/>
        <v>Pill placebo</v>
      </c>
      <c r="Y13" s="5" t="str">
        <f t="shared" si="1"/>
        <v>Amitriptyline</v>
      </c>
      <c r="Z13" s="5" t="str">
        <f>FIXED(EXP('WinBUGS output'!N12),2)</f>
        <v>1.55</v>
      </c>
      <c r="AA13" s="5" t="str">
        <f>FIXED(EXP('WinBUGS output'!M12),2)</f>
        <v>0.79</v>
      </c>
      <c r="AB13" s="5" t="str">
        <f>FIXED(EXP('WinBUGS output'!O12),2)</f>
        <v>2.93</v>
      </c>
      <c r="AF13" s="5" t="str">
        <f t="shared" si="2"/>
        <v>Pill placebo</v>
      </c>
      <c r="AG13" s="5" t="str">
        <f t="shared" si="3"/>
        <v>Self-help</v>
      </c>
      <c r="AH13" s="5" t="str">
        <f>FIXED(EXP('WinBUGS output'!X12),2)</f>
        <v>1.27</v>
      </c>
      <c r="AI13" s="5" t="str">
        <f>FIXED(EXP('WinBUGS output'!W12),2)</f>
        <v>0.53</v>
      </c>
      <c r="AJ13" s="5" t="str">
        <f>FIXED(EXP('WinBUGS output'!Y12),2)</f>
        <v>3.03</v>
      </c>
    </row>
    <row r="14" spans="1:36" x14ac:dyDescent="0.25">
      <c r="A14">
        <v>1</v>
      </c>
      <c r="B14">
        <v>12</v>
      </c>
      <c r="C14" s="5" t="str">
        <f>VLOOKUP(A14,'WinBUGS output'!A:C,3,FALSE)</f>
        <v>Pill placebo</v>
      </c>
      <c r="D14" s="5" t="str">
        <f>VLOOKUP(B14,'WinBUGS output'!A:C,3,FALSE)</f>
        <v>Imipramine</v>
      </c>
      <c r="E14" s="5" t="str">
        <f>FIXED('WinBUGS output'!N13,2)</f>
        <v>0.69</v>
      </c>
      <c r="F14" s="5" t="str">
        <f>FIXED('WinBUGS output'!M13,2)</f>
        <v>0.13</v>
      </c>
      <c r="G14" s="5" t="str">
        <f>FIXED('WinBUGS output'!O13,2)</f>
        <v>1.28</v>
      </c>
      <c r="H14" t="s">
        <v>2540</v>
      </c>
      <c r="I14" t="s">
        <v>2541</v>
      </c>
      <c r="J14" t="s">
        <v>2542</v>
      </c>
      <c r="N14">
        <v>1</v>
      </c>
      <c r="O14">
        <v>12</v>
      </c>
      <c r="P14" s="5" t="str">
        <f>VLOOKUP('Direct lors'!N14,'WinBUGS output'!D:F,3,FALSE)</f>
        <v>Pill placebo</v>
      </c>
      <c r="Q14" s="5" t="str">
        <f>VLOOKUP('Direct lors'!O14,'WinBUGS output'!D:F,3,FALSE)</f>
        <v>Psychoeducational interventions</v>
      </c>
      <c r="R14" s="5" t="str">
        <f>FIXED('WinBUGS output'!X13,2)</f>
        <v>0.60</v>
      </c>
      <c r="S14" s="5" t="str">
        <f>FIXED('WinBUGS output'!W13,2)</f>
        <v>-0.56</v>
      </c>
      <c r="T14" s="5" t="str">
        <f>FIXED('WinBUGS output'!Y13,2)</f>
        <v>1.79</v>
      </c>
      <c r="X14" s="5" t="str">
        <f t="shared" si="0"/>
        <v>Pill placebo</v>
      </c>
      <c r="Y14" s="5" t="str">
        <f t="shared" si="1"/>
        <v>Imipramine</v>
      </c>
      <c r="Z14" s="5" t="str">
        <f>FIXED(EXP('WinBUGS output'!N13),2)</f>
        <v>1.99</v>
      </c>
      <c r="AA14" s="5" t="str">
        <f>FIXED(EXP('WinBUGS output'!M13),2)</f>
        <v>1.13</v>
      </c>
      <c r="AB14" s="5" t="str">
        <f>FIXED(EXP('WinBUGS output'!O13),2)</f>
        <v>3.60</v>
      </c>
      <c r="AF14" s="5" t="str">
        <f t="shared" si="2"/>
        <v>Pill placebo</v>
      </c>
      <c r="AG14" s="5" t="str">
        <f t="shared" si="3"/>
        <v>Psychoeducational interventions</v>
      </c>
      <c r="AH14" s="5" t="str">
        <f>FIXED(EXP('WinBUGS output'!X13),2)</f>
        <v>1.82</v>
      </c>
      <c r="AI14" s="5" t="str">
        <f>FIXED(EXP('WinBUGS output'!W13),2)</f>
        <v>0.57</v>
      </c>
      <c r="AJ14" s="5" t="str">
        <f>FIXED(EXP('WinBUGS output'!Y13),2)</f>
        <v>6.00</v>
      </c>
    </row>
    <row r="15" spans="1:36" x14ac:dyDescent="0.25">
      <c r="A15">
        <v>1</v>
      </c>
      <c r="B15">
        <v>13</v>
      </c>
      <c r="C15" s="5" t="str">
        <f>VLOOKUP(A15,'WinBUGS output'!A:C,3,FALSE)</f>
        <v>Pill placebo</v>
      </c>
      <c r="D15" s="5" t="str">
        <f>VLOOKUP(B15,'WinBUGS output'!A:C,3,FALSE)</f>
        <v>Lofepramine</v>
      </c>
      <c r="E15" s="5" t="str">
        <f>FIXED('WinBUGS output'!N14,2)</f>
        <v>0.31</v>
      </c>
      <c r="F15" s="5" t="str">
        <f>FIXED('WinBUGS output'!M14,2)</f>
        <v>-0.43</v>
      </c>
      <c r="G15" s="5" t="str">
        <f>FIXED('WinBUGS output'!O14,2)</f>
        <v>0.96</v>
      </c>
      <c r="H15"/>
      <c r="I15"/>
      <c r="J15"/>
      <c r="N15">
        <v>1</v>
      </c>
      <c r="O15">
        <v>13</v>
      </c>
      <c r="P15" s="5" t="str">
        <f>VLOOKUP('Direct lors'!N15,'WinBUGS output'!D:F,3,FALSE)</f>
        <v>Pill placebo</v>
      </c>
      <c r="Q15" s="5" t="str">
        <f>VLOOKUP('Direct lors'!O15,'WinBUGS output'!D:F,3,FALSE)</f>
        <v>Interpersonal psychotherapy (IPT)</v>
      </c>
      <c r="R15" s="5" t="str">
        <f>FIXED('WinBUGS output'!X14,2)</f>
        <v>0.68</v>
      </c>
      <c r="S15" s="5" t="str">
        <f>FIXED('WinBUGS output'!W14,2)</f>
        <v>-0.17</v>
      </c>
      <c r="T15" s="5" t="str">
        <f>FIXED('WinBUGS output'!Y14,2)</f>
        <v>1.56</v>
      </c>
      <c r="X15" s="5" t="str">
        <f t="shared" si="0"/>
        <v>Pill placebo</v>
      </c>
      <c r="Y15" s="5" t="str">
        <f t="shared" si="1"/>
        <v>Lofepramine</v>
      </c>
      <c r="Z15" s="5" t="str">
        <f>FIXED(EXP('WinBUGS output'!N14),2)</f>
        <v>1.37</v>
      </c>
      <c r="AA15" s="5" t="str">
        <f>FIXED(EXP('WinBUGS output'!M14),2)</f>
        <v>0.65</v>
      </c>
      <c r="AB15" s="5" t="str">
        <f>FIXED(EXP('WinBUGS output'!O14),2)</f>
        <v>2.62</v>
      </c>
      <c r="AF15" s="5" t="str">
        <f t="shared" si="2"/>
        <v>Pill placebo</v>
      </c>
      <c r="AG15" s="5" t="str">
        <f t="shared" si="3"/>
        <v>Interpersonal psychotherapy (IPT)</v>
      </c>
      <c r="AH15" s="5" t="str">
        <f>FIXED(EXP('WinBUGS output'!X14),2)</f>
        <v>1.98</v>
      </c>
      <c r="AI15" s="5" t="str">
        <f>FIXED(EXP('WinBUGS output'!W14),2)</f>
        <v>0.84</v>
      </c>
      <c r="AJ15" s="5" t="str">
        <f>FIXED(EXP('WinBUGS output'!Y14),2)</f>
        <v>4.74</v>
      </c>
    </row>
    <row r="16" spans="1:36" x14ac:dyDescent="0.25">
      <c r="A16">
        <v>1</v>
      </c>
      <c r="B16">
        <v>14</v>
      </c>
      <c r="C16" s="5" t="str">
        <f>VLOOKUP(A16,'WinBUGS output'!A:C,3,FALSE)</f>
        <v>Pill placebo</v>
      </c>
      <c r="D16" s="5" t="str">
        <f>VLOOKUP(B16,'WinBUGS output'!A:C,3,FALSE)</f>
        <v>Any SSRI</v>
      </c>
      <c r="E16" s="5" t="str">
        <f>FIXED('WinBUGS output'!N15,2)</f>
        <v>0.45</v>
      </c>
      <c r="F16" s="5" t="str">
        <f>FIXED('WinBUGS output'!M15,2)</f>
        <v>-0.14</v>
      </c>
      <c r="G16" s="5" t="str">
        <f>FIXED('WinBUGS output'!O15,2)</f>
        <v>0.92</v>
      </c>
      <c r="H16"/>
      <c r="I16"/>
      <c r="J16"/>
      <c r="N16">
        <v>1</v>
      </c>
      <c r="O16">
        <v>14</v>
      </c>
      <c r="P16" s="5" t="str">
        <f>VLOOKUP('Direct lors'!N16,'WinBUGS output'!D:F,3,FALSE)</f>
        <v>Pill placebo</v>
      </c>
      <c r="Q16" s="5" t="str">
        <f>VLOOKUP('Direct lors'!O16,'WinBUGS output'!D:F,3,FALSE)</f>
        <v>Counselling</v>
      </c>
      <c r="R16" s="5" t="str">
        <f>FIXED('WinBUGS output'!X15,2)</f>
        <v>0.52</v>
      </c>
      <c r="S16" s="5" t="str">
        <f>FIXED('WinBUGS output'!W15,2)</f>
        <v>-0.31</v>
      </c>
      <c r="T16" s="5" t="str">
        <f>FIXED('WinBUGS output'!Y15,2)</f>
        <v>1.29</v>
      </c>
      <c r="X16" s="5" t="str">
        <f t="shared" si="0"/>
        <v>Pill placebo</v>
      </c>
      <c r="Y16" s="5" t="str">
        <f t="shared" si="1"/>
        <v>Any SSRI</v>
      </c>
      <c r="Z16" s="5" t="str">
        <f>FIXED(EXP('WinBUGS output'!N15),2)</f>
        <v>1.57</v>
      </c>
      <c r="AA16" s="5" t="str">
        <f>FIXED(EXP('WinBUGS output'!M15),2)</f>
        <v>0.87</v>
      </c>
      <c r="AB16" s="5" t="str">
        <f>FIXED(EXP('WinBUGS output'!O15),2)</f>
        <v>2.52</v>
      </c>
      <c r="AF16" s="5" t="str">
        <f t="shared" si="2"/>
        <v>Pill placebo</v>
      </c>
      <c r="AG16" s="5" t="str">
        <f t="shared" si="3"/>
        <v>Counselling</v>
      </c>
      <c r="AH16" s="5" t="str">
        <f>FIXED(EXP('WinBUGS output'!X15),2)</f>
        <v>1.69</v>
      </c>
      <c r="AI16" s="5" t="str">
        <f>FIXED(EXP('WinBUGS output'!W15),2)</f>
        <v>0.74</v>
      </c>
      <c r="AJ16" s="5" t="str">
        <f>FIXED(EXP('WinBUGS output'!Y15),2)</f>
        <v>3.62</v>
      </c>
    </row>
    <row r="17" spans="1:36" x14ac:dyDescent="0.25">
      <c r="A17">
        <v>1</v>
      </c>
      <c r="B17">
        <v>15</v>
      </c>
      <c r="C17" s="5" t="str">
        <f>VLOOKUP(A17,'WinBUGS output'!A:C,3,FALSE)</f>
        <v>Pill placebo</v>
      </c>
      <c r="D17" s="5" t="str">
        <f>VLOOKUP(B17,'WinBUGS output'!A:C,3,FALSE)</f>
        <v>Any SSRI + Enhanced TAU</v>
      </c>
      <c r="E17" s="5" t="str">
        <f>FIXED('WinBUGS output'!N16,2)</f>
        <v>0.60</v>
      </c>
      <c r="F17" s="5" t="str">
        <f>FIXED('WinBUGS output'!M16,2)</f>
        <v>0.03</v>
      </c>
      <c r="G17" s="5" t="str">
        <f>FIXED('WinBUGS output'!O16,2)</f>
        <v>1.21</v>
      </c>
      <c r="H17"/>
      <c r="I17"/>
      <c r="J17"/>
      <c r="N17">
        <v>1</v>
      </c>
      <c r="O17">
        <v>15</v>
      </c>
      <c r="P17" s="5" t="str">
        <f>VLOOKUP('Direct lors'!N17,'WinBUGS output'!D:F,3,FALSE)</f>
        <v>Pill placebo</v>
      </c>
      <c r="Q17" s="5" t="str">
        <f>VLOOKUP('Direct lors'!O17,'WinBUGS output'!D:F,3,FALSE)</f>
        <v>Problem solving</v>
      </c>
      <c r="R17" s="5" t="str">
        <f>FIXED('WinBUGS output'!X16,2)</f>
        <v>-0.11</v>
      </c>
      <c r="S17" s="5" t="str">
        <f>FIXED('WinBUGS output'!W16,2)</f>
        <v>-0.97</v>
      </c>
      <c r="T17" s="5" t="str">
        <f>FIXED('WinBUGS output'!Y16,2)</f>
        <v>0.76</v>
      </c>
      <c r="X17" s="5" t="str">
        <f t="shared" si="0"/>
        <v>Pill placebo</v>
      </c>
      <c r="Y17" s="5" t="str">
        <f t="shared" si="1"/>
        <v>Any SSRI + Enhanced TAU</v>
      </c>
      <c r="Z17" s="5" t="str">
        <f>FIXED(EXP('WinBUGS output'!N16),2)</f>
        <v>1.83</v>
      </c>
      <c r="AA17" s="5" t="str">
        <f>FIXED(EXP('WinBUGS output'!M16),2)</f>
        <v>1.03</v>
      </c>
      <c r="AB17" s="5" t="str">
        <f>FIXED(EXP('WinBUGS output'!O16),2)</f>
        <v>3.36</v>
      </c>
      <c r="AF17" s="5" t="str">
        <f t="shared" si="2"/>
        <v>Pill placebo</v>
      </c>
      <c r="AG17" s="5" t="str">
        <f t="shared" si="3"/>
        <v>Problem solving</v>
      </c>
      <c r="AH17" s="5" t="str">
        <f>FIXED(EXP('WinBUGS output'!X16),2)</f>
        <v>0.90</v>
      </c>
      <c r="AI17" s="5" t="str">
        <f>FIXED(EXP('WinBUGS output'!W16),2)</f>
        <v>0.38</v>
      </c>
      <c r="AJ17" s="5" t="str">
        <f>FIXED(EXP('WinBUGS output'!Y16),2)</f>
        <v>2.14</v>
      </c>
    </row>
    <row r="18" spans="1:36" x14ac:dyDescent="0.25">
      <c r="A18">
        <v>1</v>
      </c>
      <c r="B18">
        <v>16</v>
      </c>
      <c r="C18" s="5" t="str">
        <f>VLOOKUP(A18,'WinBUGS output'!A:C,3,FALSE)</f>
        <v>Pill placebo</v>
      </c>
      <c r="D18" s="5" t="str">
        <f>VLOOKUP(B18,'WinBUGS output'!A:C,3,FALSE)</f>
        <v>Citalopram</v>
      </c>
      <c r="E18" s="5" t="str">
        <f>FIXED('WinBUGS output'!N17,2)</f>
        <v>0.54</v>
      </c>
      <c r="F18" s="5" t="str">
        <f>FIXED('WinBUGS output'!M17,2)</f>
        <v>-0.05</v>
      </c>
      <c r="G18" s="5" t="str">
        <f>FIXED('WinBUGS output'!O17,2)</f>
        <v>1.07</v>
      </c>
      <c r="H18"/>
      <c r="I18"/>
      <c r="J18"/>
      <c r="N18">
        <v>1</v>
      </c>
      <c r="O18">
        <v>16</v>
      </c>
      <c r="P18" s="5" t="str">
        <f>VLOOKUP('Direct lors'!N18,'WinBUGS output'!D:F,3,FALSE)</f>
        <v>Pill placebo</v>
      </c>
      <c r="Q18" s="5" t="str">
        <f>VLOOKUP('Direct lors'!O18,'WinBUGS output'!D:F,3,FALSE)</f>
        <v>Behavioural therapies (individual)</v>
      </c>
      <c r="R18" s="5" t="str">
        <f>FIXED('WinBUGS output'!X17,2)</f>
        <v>1.09</v>
      </c>
      <c r="S18" s="5" t="str">
        <f>FIXED('WinBUGS output'!W17,2)</f>
        <v>0.10</v>
      </c>
      <c r="T18" s="5" t="str">
        <f>FIXED('WinBUGS output'!Y17,2)</f>
        <v>2.05</v>
      </c>
      <c r="X18" s="5" t="str">
        <f t="shared" si="0"/>
        <v>Pill placebo</v>
      </c>
      <c r="Y18" s="5" t="str">
        <f t="shared" si="1"/>
        <v>Citalopram</v>
      </c>
      <c r="Z18" s="5" t="str">
        <f>FIXED(EXP('WinBUGS output'!N17),2)</f>
        <v>1.71</v>
      </c>
      <c r="AA18" s="5" t="str">
        <f>FIXED(EXP('WinBUGS output'!M17),2)</f>
        <v>0.95</v>
      </c>
      <c r="AB18" s="5" t="str">
        <f>FIXED(EXP('WinBUGS output'!O17),2)</f>
        <v>2.90</v>
      </c>
      <c r="AF18" s="5" t="str">
        <f t="shared" si="2"/>
        <v>Pill placebo</v>
      </c>
      <c r="AG18" s="5" t="str">
        <f t="shared" si="3"/>
        <v>Behavioural therapies (individual)</v>
      </c>
      <c r="AH18" s="5" t="str">
        <f>FIXED(EXP('WinBUGS output'!X17),2)</f>
        <v>2.96</v>
      </c>
      <c r="AI18" s="5" t="str">
        <f>FIXED(EXP('WinBUGS output'!W17),2)</f>
        <v>1.11</v>
      </c>
      <c r="AJ18" s="5" t="str">
        <f>FIXED(EXP('WinBUGS output'!Y17),2)</f>
        <v>7.77</v>
      </c>
    </row>
    <row r="19" spans="1:36" x14ac:dyDescent="0.25">
      <c r="A19">
        <v>1</v>
      </c>
      <c r="B19">
        <v>17</v>
      </c>
      <c r="C19" s="5" t="str">
        <f>VLOOKUP(A19,'WinBUGS output'!A:C,3,FALSE)</f>
        <v>Pill placebo</v>
      </c>
      <c r="D19" s="5" t="str">
        <f>VLOOKUP(B19,'WinBUGS output'!A:C,3,FALSE)</f>
        <v>Escitalopram</v>
      </c>
      <c r="E19" s="5" t="str">
        <f>FIXED('WinBUGS output'!N18,2)</f>
        <v>0.63</v>
      </c>
      <c r="F19" s="5" t="str">
        <f>FIXED('WinBUGS output'!M18,2)</f>
        <v>0.26</v>
      </c>
      <c r="G19" s="5" t="str">
        <f>FIXED('WinBUGS output'!O18,2)</f>
        <v>1.03</v>
      </c>
      <c r="H19" t="s">
        <v>2452</v>
      </c>
      <c r="I19" t="s">
        <v>2445</v>
      </c>
      <c r="J19" t="s">
        <v>2508</v>
      </c>
      <c r="N19">
        <v>1</v>
      </c>
      <c r="O19">
        <v>17</v>
      </c>
      <c r="P19" s="5" t="str">
        <f>VLOOKUP('Direct lors'!N19,'WinBUGS output'!D:F,3,FALSE)</f>
        <v>Pill placebo</v>
      </c>
      <c r="Q19" s="5" t="str">
        <f>VLOOKUP('Direct lors'!O19,'WinBUGS output'!D:F,3,FALSE)</f>
        <v>Cognitive and cognitive behavioural therapies (individual)</v>
      </c>
      <c r="R19" s="5" t="str">
        <f>FIXED('WinBUGS output'!X18,2)</f>
        <v>0.63</v>
      </c>
      <c r="S19" s="5" t="str">
        <f>FIXED('WinBUGS output'!W18,2)</f>
        <v>0.06</v>
      </c>
      <c r="T19" s="5" t="str">
        <f>FIXED('WinBUGS output'!Y18,2)</f>
        <v>1.24</v>
      </c>
      <c r="X19" s="5" t="str">
        <f t="shared" si="0"/>
        <v>Pill placebo</v>
      </c>
      <c r="Y19" s="5" t="str">
        <f t="shared" si="1"/>
        <v>Escitalopram</v>
      </c>
      <c r="Z19" s="5" t="str">
        <f>FIXED(EXP('WinBUGS output'!N18),2)</f>
        <v>1.87</v>
      </c>
      <c r="AA19" s="5" t="str">
        <f>FIXED(EXP('WinBUGS output'!M18),2)</f>
        <v>1.30</v>
      </c>
      <c r="AB19" s="5" t="str">
        <f>FIXED(EXP('WinBUGS output'!O18),2)</f>
        <v>2.79</v>
      </c>
      <c r="AF19" s="5" t="str">
        <f t="shared" si="2"/>
        <v>Pill placebo</v>
      </c>
      <c r="AG19" s="5" t="str">
        <f t="shared" si="3"/>
        <v>Cognitive and cognitive behavioural therapies (individual)</v>
      </c>
      <c r="AH19" s="5" t="str">
        <f>FIXED(EXP('WinBUGS output'!X18),2)</f>
        <v>1.88</v>
      </c>
      <c r="AI19" s="5" t="str">
        <f>FIXED(EXP('WinBUGS output'!W18),2)</f>
        <v>1.06</v>
      </c>
      <c r="AJ19" s="5" t="str">
        <f>FIXED(EXP('WinBUGS output'!Y18),2)</f>
        <v>3.44</v>
      </c>
    </row>
    <row r="20" spans="1:36" x14ac:dyDescent="0.25">
      <c r="A20">
        <v>1</v>
      </c>
      <c r="B20">
        <v>18</v>
      </c>
      <c r="C20" s="5" t="str">
        <f>VLOOKUP(A20,'WinBUGS output'!A:C,3,FALSE)</f>
        <v>Pill placebo</v>
      </c>
      <c r="D20" s="5" t="str">
        <f>VLOOKUP(B20,'WinBUGS output'!A:C,3,FALSE)</f>
        <v>Fluoxetine</v>
      </c>
      <c r="E20" s="5" t="str">
        <f>FIXED('WinBUGS output'!N19,2)</f>
        <v>0.67</v>
      </c>
      <c r="F20" s="5" t="str">
        <f>FIXED('WinBUGS output'!M19,2)</f>
        <v>0.30</v>
      </c>
      <c r="G20" s="5" t="str">
        <f>FIXED('WinBUGS output'!O19,2)</f>
        <v>1.06</v>
      </c>
      <c r="H20" t="s">
        <v>2486</v>
      </c>
      <c r="I20" t="s">
        <v>2543</v>
      </c>
      <c r="J20" t="s">
        <v>2544</v>
      </c>
      <c r="N20">
        <v>1</v>
      </c>
      <c r="O20">
        <v>18</v>
      </c>
      <c r="P20" s="5" t="str">
        <f>VLOOKUP('Direct lors'!N20,'WinBUGS output'!D:F,3,FALSE)</f>
        <v>Pill placebo</v>
      </c>
      <c r="Q20" s="5" t="str">
        <f>VLOOKUP('Direct lors'!O20,'WinBUGS output'!D:F,3,FALSE)</f>
        <v>Behavioural, cognitive, or CBT groups</v>
      </c>
      <c r="R20" s="5" t="str">
        <f>FIXED('WinBUGS output'!X19,2)</f>
        <v>1.18</v>
      </c>
      <c r="S20" s="5" t="str">
        <f>FIXED('WinBUGS output'!W19,2)</f>
        <v>0.37</v>
      </c>
      <c r="T20" s="5" t="str">
        <f>FIXED('WinBUGS output'!Y19,2)</f>
        <v>2.03</v>
      </c>
      <c r="X20" s="5" t="str">
        <f t="shared" si="0"/>
        <v>Pill placebo</v>
      </c>
      <c r="Y20" s="5" t="str">
        <f t="shared" si="1"/>
        <v>Fluoxetine</v>
      </c>
      <c r="Z20" s="5" t="str">
        <f>FIXED(EXP('WinBUGS output'!N19),2)</f>
        <v>1.95</v>
      </c>
      <c r="AA20" s="5" t="str">
        <f>FIXED(EXP('WinBUGS output'!M19),2)</f>
        <v>1.34</v>
      </c>
      <c r="AB20" s="5" t="str">
        <f>FIXED(EXP('WinBUGS output'!O19),2)</f>
        <v>2.89</v>
      </c>
      <c r="AF20" s="5" t="str">
        <f t="shared" si="2"/>
        <v>Pill placebo</v>
      </c>
      <c r="AG20" s="5" t="str">
        <f t="shared" si="3"/>
        <v>Behavioural, cognitive, or CBT groups</v>
      </c>
      <c r="AH20" s="5" t="str">
        <f>FIXED(EXP('WinBUGS output'!X19),2)</f>
        <v>3.24</v>
      </c>
      <c r="AI20" s="5" t="str">
        <f>FIXED(EXP('WinBUGS output'!W19),2)</f>
        <v>1.44</v>
      </c>
      <c r="AJ20" s="5" t="str">
        <f>FIXED(EXP('WinBUGS output'!Y19),2)</f>
        <v>7.58</v>
      </c>
    </row>
    <row r="21" spans="1:36" x14ac:dyDescent="0.25">
      <c r="A21">
        <v>1</v>
      </c>
      <c r="B21">
        <v>19</v>
      </c>
      <c r="C21" s="5" t="str">
        <f>VLOOKUP(A21,'WinBUGS output'!A:C,3,FALSE)</f>
        <v>Pill placebo</v>
      </c>
      <c r="D21" s="5" t="str">
        <f>VLOOKUP(B21,'WinBUGS output'!A:C,3,FALSE)</f>
        <v>Sertraline</v>
      </c>
      <c r="E21" s="5" t="str">
        <f>FIXED('WinBUGS output'!N20,2)</f>
        <v>0.54</v>
      </c>
      <c r="F21" s="5" t="str">
        <f>FIXED('WinBUGS output'!M20,2)</f>
        <v>0.09</v>
      </c>
      <c r="G21" s="5" t="str">
        <f>FIXED('WinBUGS output'!O20,2)</f>
        <v>0.97</v>
      </c>
      <c r="H21" t="s">
        <v>2545</v>
      </c>
      <c r="I21" t="s">
        <v>2480</v>
      </c>
      <c r="J21" t="s">
        <v>2546</v>
      </c>
      <c r="N21">
        <v>1</v>
      </c>
      <c r="O21">
        <v>19</v>
      </c>
      <c r="P21" s="5" t="str">
        <f>VLOOKUP('Direct lors'!N21,'WinBUGS output'!D:F,3,FALSE)</f>
        <v>Pill placebo</v>
      </c>
      <c r="Q21" s="5" t="str">
        <f>VLOOKUP('Direct lors'!O21,'WinBUGS output'!D:F,3,FALSE)</f>
        <v>Combined (Cognitive and cognitive behavioural therapies individual + AD)</v>
      </c>
      <c r="R21" s="5" t="str">
        <f>FIXED('WinBUGS output'!X20,2)</f>
        <v>1.51</v>
      </c>
      <c r="S21" s="5" t="str">
        <f>FIXED('WinBUGS output'!W20,2)</f>
        <v>0.36</v>
      </c>
      <c r="T21" s="5" t="str">
        <f>FIXED('WinBUGS output'!Y20,2)</f>
        <v>2.72</v>
      </c>
      <c r="X21" s="5" t="str">
        <f t="shared" si="0"/>
        <v>Pill placebo</v>
      </c>
      <c r="Y21" s="5" t="str">
        <f t="shared" si="1"/>
        <v>Sertraline</v>
      </c>
      <c r="Z21" s="5" t="str">
        <f>FIXED(EXP('WinBUGS output'!N20),2)</f>
        <v>1.71</v>
      </c>
      <c r="AA21" s="5" t="str">
        <f>FIXED(EXP('WinBUGS output'!M20),2)</f>
        <v>1.10</v>
      </c>
      <c r="AB21" s="5" t="str">
        <f>FIXED(EXP('WinBUGS output'!O20),2)</f>
        <v>2.64</v>
      </c>
      <c r="AF21" s="5" t="str">
        <f t="shared" si="2"/>
        <v>Pill placebo</v>
      </c>
      <c r="AG21" s="5" t="str">
        <f t="shared" si="3"/>
        <v>Combined (Cognitive and cognitive behavioural therapies individual + AD)</v>
      </c>
      <c r="AH21" s="5" t="str">
        <f>FIXED(EXP('WinBUGS output'!X20),2)</f>
        <v>4.54</v>
      </c>
      <c r="AI21" s="5" t="str">
        <f>FIXED(EXP('WinBUGS output'!W20),2)</f>
        <v>1.44</v>
      </c>
      <c r="AJ21" s="5" t="str">
        <f>FIXED(EXP('WinBUGS output'!Y20),2)</f>
        <v>15.13</v>
      </c>
    </row>
    <row r="22" spans="1:36" x14ac:dyDescent="0.25">
      <c r="A22">
        <v>1</v>
      </c>
      <c r="B22">
        <v>20</v>
      </c>
      <c r="C22" s="5" t="str">
        <f>VLOOKUP(A22,'WinBUGS output'!A:C,3,FALSE)</f>
        <v>Pill placebo</v>
      </c>
      <c r="D22" s="5" t="str">
        <f>VLOOKUP(B22,'WinBUGS output'!A:C,3,FALSE)</f>
        <v>Any AD</v>
      </c>
      <c r="E22" s="5" t="str">
        <f>FIXED('WinBUGS output'!N21,2)</f>
        <v>0.52</v>
      </c>
      <c r="F22" s="5" t="str">
        <f>FIXED('WinBUGS output'!M21,2)</f>
        <v>0.00</v>
      </c>
      <c r="G22" s="5" t="str">
        <f>FIXED('WinBUGS output'!O21,2)</f>
        <v>1.06</v>
      </c>
      <c r="H22" t="s">
        <v>2512</v>
      </c>
      <c r="I22" t="s">
        <v>2547</v>
      </c>
      <c r="J22" t="s">
        <v>2548</v>
      </c>
      <c r="N22">
        <v>1</v>
      </c>
      <c r="O22">
        <v>20</v>
      </c>
      <c r="P22" s="5" t="str">
        <f>VLOOKUP('Direct lors'!N22,'WinBUGS output'!D:F,3,FALSE)</f>
        <v>Pill placebo</v>
      </c>
      <c r="Q22" s="5" t="str">
        <f>VLOOKUP('Direct lors'!O22,'WinBUGS output'!D:F,3,FALSE)</f>
        <v>Combined (Behavioural, cognitive, or CBT groups + AD)</v>
      </c>
      <c r="R22" s="5" t="str">
        <f>FIXED('WinBUGS output'!X21,2)</f>
        <v>1.85</v>
      </c>
      <c r="S22" s="5" t="str">
        <f>FIXED('WinBUGS output'!W21,2)</f>
        <v>0.39</v>
      </c>
      <c r="T22" s="5" t="str">
        <f>FIXED('WinBUGS output'!Y21,2)</f>
        <v>3.35</v>
      </c>
      <c r="X22" s="5" t="str">
        <f t="shared" si="0"/>
        <v>Pill placebo</v>
      </c>
      <c r="Y22" s="5" t="str">
        <f t="shared" si="1"/>
        <v>Any AD</v>
      </c>
      <c r="Z22" s="5" t="str">
        <f>FIXED(EXP('WinBUGS output'!N21),2)</f>
        <v>1.69</v>
      </c>
      <c r="AA22" s="5" t="str">
        <f>FIXED(EXP('WinBUGS output'!M21),2)</f>
        <v>1.00</v>
      </c>
      <c r="AB22" s="5" t="str">
        <f>FIXED(EXP('WinBUGS output'!O21),2)</f>
        <v>2.88</v>
      </c>
      <c r="AF22" s="5" t="str">
        <f t="shared" si="2"/>
        <v>Pill placebo</v>
      </c>
      <c r="AG22" s="5" t="str">
        <f t="shared" si="3"/>
        <v>Combined (Behavioural, cognitive, or CBT groups + AD)</v>
      </c>
      <c r="AH22" s="5" t="str">
        <f>FIXED(EXP('WinBUGS output'!X21),2)</f>
        <v>6.35</v>
      </c>
      <c r="AI22" s="5" t="str">
        <f>FIXED(EXP('WinBUGS output'!W21),2)</f>
        <v>1.48</v>
      </c>
      <c r="AJ22" s="5" t="str">
        <f>FIXED(EXP('WinBUGS output'!Y21),2)</f>
        <v>28.50</v>
      </c>
    </row>
    <row r="23" spans="1:36" x14ac:dyDescent="0.25">
      <c r="A23">
        <v>1</v>
      </c>
      <c r="B23">
        <v>21</v>
      </c>
      <c r="C23" s="5" t="str">
        <f>VLOOKUP(A23,'WinBUGS output'!A:C,3,FALSE)</f>
        <v>Pill placebo</v>
      </c>
      <c r="D23" s="5" t="str">
        <f>VLOOKUP(B23,'WinBUGS output'!A:C,3,FALSE)</f>
        <v>Short-term psychodynamic psychotherapy individual</v>
      </c>
      <c r="E23" s="5" t="str">
        <f>FIXED('WinBUGS output'!N22,2)</f>
        <v>0.05</v>
      </c>
      <c r="F23" s="5" t="str">
        <f>FIXED('WinBUGS output'!M22,2)</f>
        <v>-0.68</v>
      </c>
      <c r="G23" s="5" t="str">
        <f>FIXED('WinBUGS output'!O22,2)</f>
        <v>0.74</v>
      </c>
      <c r="H23" t="s">
        <v>2453</v>
      </c>
      <c r="I23" t="s">
        <v>2549</v>
      </c>
      <c r="J23" t="s">
        <v>2484</v>
      </c>
      <c r="N23">
        <v>1</v>
      </c>
      <c r="O23">
        <v>21</v>
      </c>
      <c r="P23" s="5" t="str">
        <f>VLOOKUP('Direct lors'!N23,'WinBUGS output'!D:F,3,FALSE)</f>
        <v>Pill placebo</v>
      </c>
      <c r="Q23" s="5" t="str">
        <f>VLOOKUP('Direct lors'!O23,'WinBUGS output'!D:F,3,FALSE)</f>
        <v>Combined (Problem solving + AD)</v>
      </c>
      <c r="R23" s="5" t="str">
        <f>FIXED('WinBUGS output'!X22,2)</f>
        <v>-0.02</v>
      </c>
      <c r="S23" s="5" t="str">
        <f>FIXED('WinBUGS output'!W22,2)</f>
        <v>-1.36</v>
      </c>
      <c r="T23" s="5" t="str">
        <f>FIXED('WinBUGS output'!Y22,2)</f>
        <v>1.32</v>
      </c>
      <c r="X23" s="5" t="str">
        <f t="shared" si="0"/>
        <v>Pill placebo</v>
      </c>
      <c r="Y23" s="5" t="str">
        <f t="shared" si="1"/>
        <v>Short-term psychodynamic psychotherapy individual</v>
      </c>
      <c r="Z23" s="5" t="str">
        <f>FIXED(EXP('WinBUGS output'!N22),2)</f>
        <v>1.05</v>
      </c>
      <c r="AA23" s="5" t="str">
        <f>FIXED(EXP('WinBUGS output'!M22),2)</f>
        <v>0.51</v>
      </c>
      <c r="AB23" s="5" t="str">
        <f>FIXED(EXP('WinBUGS output'!O22),2)</f>
        <v>2.09</v>
      </c>
      <c r="AF23" s="5" t="str">
        <f t="shared" si="2"/>
        <v>Pill placebo</v>
      </c>
      <c r="AG23" s="5" t="str">
        <f t="shared" si="3"/>
        <v>Combined (Problem solving + AD)</v>
      </c>
      <c r="AH23" s="5" t="str">
        <f>FIXED(EXP('WinBUGS output'!X22),2)</f>
        <v>0.98</v>
      </c>
      <c r="AI23" s="5" t="str">
        <f>FIXED(EXP('WinBUGS output'!W22),2)</f>
        <v>0.26</v>
      </c>
      <c r="AJ23" s="5" t="str">
        <f>FIXED(EXP('WinBUGS output'!Y22),2)</f>
        <v>3.75</v>
      </c>
    </row>
    <row r="24" spans="1:36" x14ac:dyDescent="0.25">
      <c r="A24">
        <v>1</v>
      </c>
      <c r="B24">
        <v>22</v>
      </c>
      <c r="C24" s="5" t="str">
        <f>VLOOKUP(A24,'WinBUGS output'!A:C,3,FALSE)</f>
        <v>Pill placebo</v>
      </c>
      <c r="D24" s="5" t="str">
        <f>VLOOKUP(B24,'WinBUGS output'!A:C,3,FALSE)</f>
        <v>Short-term psychodynamic psychotherapy group</v>
      </c>
      <c r="E24" s="5" t="str">
        <f>FIXED('WinBUGS output'!N23,2)</f>
        <v>-0.50</v>
      </c>
      <c r="F24" s="5" t="str">
        <f>FIXED('WinBUGS output'!M23,2)</f>
        <v>-1.89</v>
      </c>
      <c r="G24" s="5" t="str">
        <f>FIXED('WinBUGS output'!O23,2)</f>
        <v>0.56</v>
      </c>
      <c r="H24"/>
      <c r="I24"/>
      <c r="J24"/>
      <c r="N24">
        <v>1</v>
      </c>
      <c r="O24">
        <v>22</v>
      </c>
      <c r="P24" s="5" t="str">
        <f>VLOOKUP('Direct lors'!N24,'WinBUGS output'!D:F,3,FALSE)</f>
        <v>Pill placebo</v>
      </c>
      <c r="Q24" s="5" t="str">
        <f>VLOOKUP('Direct lors'!O24,'WinBUGS output'!D:F,3,FALSE)</f>
        <v>Combined (Counselling + AD)</v>
      </c>
      <c r="R24" s="5" t="str">
        <f>FIXED('WinBUGS output'!X23,2)</f>
        <v>2.61</v>
      </c>
      <c r="S24" s="5" t="str">
        <f>FIXED('WinBUGS output'!W23,2)</f>
        <v>0.53</v>
      </c>
      <c r="T24" s="5" t="str">
        <f>FIXED('WinBUGS output'!Y23,2)</f>
        <v>4.76</v>
      </c>
      <c r="X24" s="5" t="str">
        <f t="shared" si="0"/>
        <v>Pill placebo</v>
      </c>
      <c r="Y24" s="5" t="str">
        <f t="shared" si="1"/>
        <v>Short-term psychodynamic psychotherapy group</v>
      </c>
      <c r="Z24" s="5" t="str">
        <f>FIXED(EXP('WinBUGS output'!N23),2)</f>
        <v>0.61</v>
      </c>
      <c r="AA24" s="5" t="str">
        <f>FIXED(EXP('WinBUGS output'!M23),2)</f>
        <v>0.15</v>
      </c>
      <c r="AB24" s="5" t="str">
        <f>FIXED(EXP('WinBUGS output'!O23),2)</f>
        <v>1.76</v>
      </c>
      <c r="AF24" s="5" t="str">
        <f t="shared" si="2"/>
        <v>Pill placebo</v>
      </c>
      <c r="AG24" s="5" t="str">
        <f t="shared" si="3"/>
        <v>Combined (Counselling + AD)</v>
      </c>
      <c r="AH24" s="5" t="str">
        <f>FIXED(EXP('WinBUGS output'!X23),2)</f>
        <v>13.59</v>
      </c>
      <c r="AI24" s="5" t="str">
        <f>FIXED(EXP('WinBUGS output'!W23),2)</f>
        <v>1.70</v>
      </c>
      <c r="AJ24" s="5" t="str">
        <f>FIXED(EXP('WinBUGS output'!Y23),2)</f>
        <v>116.16</v>
      </c>
    </row>
    <row r="25" spans="1:36" x14ac:dyDescent="0.25">
      <c r="A25">
        <v>1</v>
      </c>
      <c r="B25">
        <v>23</v>
      </c>
      <c r="C25" s="5" t="str">
        <f>VLOOKUP(A25,'WinBUGS output'!A:C,3,FALSE)</f>
        <v>Pill placebo</v>
      </c>
      <c r="D25" s="5" t="str">
        <f>VLOOKUP(B25,'WinBUGS output'!A:C,3,FALSE)</f>
        <v>Computerised behavioural activation with support</v>
      </c>
      <c r="E25" s="5" t="str">
        <f>FIXED('WinBUGS output'!N24,2)</f>
        <v>0.15</v>
      </c>
      <c r="F25" s="5" t="str">
        <f>FIXED('WinBUGS output'!M24,2)</f>
        <v>-0.76</v>
      </c>
      <c r="G25" s="5" t="str">
        <f>FIXED('WinBUGS output'!O24,2)</f>
        <v>1.30</v>
      </c>
      <c r="H25"/>
      <c r="I25"/>
      <c r="J25"/>
      <c r="N25">
        <v>1</v>
      </c>
      <c r="O25">
        <v>23</v>
      </c>
      <c r="P25" s="5" t="str">
        <f>VLOOKUP('Direct lors'!N25,'WinBUGS output'!D:F,3,FALSE)</f>
        <v>Pill placebo</v>
      </c>
      <c r="Q25" s="5" t="str">
        <f>VLOOKUP('Direct lors'!O25,'WinBUGS output'!D:F,3,FALSE)</f>
        <v>Combined (IPT + AD)</v>
      </c>
      <c r="R25" s="5" t="str">
        <f>FIXED('WinBUGS output'!X24,2)</f>
        <v>1.28</v>
      </c>
      <c r="S25" s="5" t="str">
        <f>FIXED('WinBUGS output'!W24,2)</f>
        <v>0.08</v>
      </c>
      <c r="T25" s="5" t="str">
        <f>FIXED('WinBUGS output'!Y24,2)</f>
        <v>2.46</v>
      </c>
      <c r="X25" s="5" t="str">
        <f t="shared" si="0"/>
        <v>Pill placebo</v>
      </c>
      <c r="Y25" s="5" t="str">
        <f t="shared" si="1"/>
        <v>Computerised behavioural activation with support</v>
      </c>
      <c r="Z25" s="5" t="str">
        <f>FIXED(EXP('WinBUGS output'!N24),2)</f>
        <v>1.17</v>
      </c>
      <c r="AA25" s="5" t="str">
        <f>FIXED(EXP('WinBUGS output'!M24),2)</f>
        <v>0.47</v>
      </c>
      <c r="AB25" s="5" t="str">
        <f>FIXED(EXP('WinBUGS output'!O24),2)</f>
        <v>3.66</v>
      </c>
      <c r="AF25" s="5" t="str">
        <f t="shared" si="2"/>
        <v>Pill placebo</v>
      </c>
      <c r="AG25" s="5" t="str">
        <f t="shared" si="3"/>
        <v>Combined (IPT + AD)</v>
      </c>
      <c r="AH25" s="5" t="str">
        <f>FIXED(EXP('WinBUGS output'!X24),2)</f>
        <v>3.59</v>
      </c>
      <c r="AI25" s="5" t="str">
        <f>FIXED(EXP('WinBUGS output'!W24),2)</f>
        <v>1.08</v>
      </c>
      <c r="AJ25" s="5" t="str">
        <f>FIXED(EXP('WinBUGS output'!Y24),2)</f>
        <v>11.75</v>
      </c>
    </row>
    <row r="26" spans="1:36" x14ac:dyDescent="0.25">
      <c r="A26">
        <v>1</v>
      </c>
      <c r="B26">
        <v>24</v>
      </c>
      <c r="C26" s="5" t="str">
        <f>VLOOKUP(A26,'WinBUGS output'!A:C,3,FALSE)</f>
        <v>Pill placebo</v>
      </c>
      <c r="D26" s="5" t="str">
        <f>VLOOKUP(B26,'WinBUGS output'!A:C,3,FALSE)</f>
        <v>Computerised psychodynamic therapy with support</v>
      </c>
      <c r="E26" s="5" t="str">
        <f>FIXED('WinBUGS output'!N25,2)</f>
        <v>0.18</v>
      </c>
      <c r="F26" s="5" t="str">
        <f>FIXED('WinBUGS output'!M25,2)</f>
        <v>-0.71</v>
      </c>
      <c r="G26" s="5" t="str">
        <f>FIXED('WinBUGS output'!O25,2)</f>
        <v>1.29</v>
      </c>
      <c r="H26"/>
      <c r="I26"/>
      <c r="J26"/>
      <c r="N26">
        <v>1</v>
      </c>
      <c r="O26">
        <v>24</v>
      </c>
      <c r="P26" s="5" t="str">
        <f>VLOOKUP('Direct lors'!N26,'WinBUGS output'!D:F,3,FALSE)</f>
        <v>Pill placebo</v>
      </c>
      <c r="Q26" s="5" t="str">
        <f>VLOOKUP('Direct lors'!O26,'WinBUGS output'!D:F,3,FALSE)</f>
        <v>Combined (Short-term psychodynamic psychotherapies + AD)</v>
      </c>
      <c r="R26" s="5" t="str">
        <f>FIXED('WinBUGS output'!X25,2)</f>
        <v>1.85</v>
      </c>
      <c r="S26" s="5" t="str">
        <f>FIXED('WinBUGS output'!W25,2)</f>
        <v>0.86</v>
      </c>
      <c r="T26" s="5" t="str">
        <f>FIXED('WinBUGS output'!Y25,2)</f>
        <v>2.83</v>
      </c>
      <c r="X26" s="5" t="str">
        <f t="shared" si="0"/>
        <v>Pill placebo</v>
      </c>
      <c r="Y26" s="5" t="str">
        <f t="shared" si="1"/>
        <v>Computerised psychodynamic therapy with support</v>
      </c>
      <c r="Z26" s="5" t="str">
        <f>FIXED(EXP('WinBUGS output'!N25),2)</f>
        <v>1.20</v>
      </c>
      <c r="AA26" s="5" t="str">
        <f>FIXED(EXP('WinBUGS output'!M25),2)</f>
        <v>0.49</v>
      </c>
      <c r="AB26" s="5" t="str">
        <f>FIXED(EXP('WinBUGS output'!O25),2)</f>
        <v>3.63</v>
      </c>
      <c r="AF26" s="5" t="str">
        <f t="shared" si="2"/>
        <v>Pill placebo</v>
      </c>
      <c r="AG26" s="5" t="str">
        <f t="shared" si="3"/>
        <v>Combined (Short-term psychodynamic psychotherapies + AD)</v>
      </c>
      <c r="AH26" s="5" t="str">
        <f>FIXED(EXP('WinBUGS output'!X25),2)</f>
        <v>6.34</v>
      </c>
      <c r="AI26" s="5" t="str">
        <f>FIXED(EXP('WinBUGS output'!W25),2)</f>
        <v>2.36</v>
      </c>
      <c r="AJ26" s="5" t="str">
        <f>FIXED(EXP('WinBUGS output'!Y25),2)</f>
        <v>17.01</v>
      </c>
    </row>
    <row r="27" spans="1:36" x14ac:dyDescent="0.25">
      <c r="A27">
        <v>1</v>
      </c>
      <c r="B27">
        <v>25</v>
      </c>
      <c r="C27" s="5" t="str">
        <f>VLOOKUP(A27,'WinBUGS output'!A:C,3,FALSE)</f>
        <v>Pill placebo</v>
      </c>
      <c r="D27" s="5" t="str">
        <f>VLOOKUP(B27,'WinBUGS output'!A:C,3,FALSE)</f>
        <v>Computerised-CBT (CCBT) with support</v>
      </c>
      <c r="E27" s="5" t="str">
        <f>FIXED('WinBUGS output'!N26,2)</f>
        <v>0.13</v>
      </c>
      <c r="F27" s="5" t="str">
        <f>FIXED('WinBUGS output'!M26,2)</f>
        <v>-0.64</v>
      </c>
      <c r="G27" s="5" t="str">
        <f>FIXED('WinBUGS output'!O26,2)</f>
        <v>0.97</v>
      </c>
      <c r="H27"/>
      <c r="I27"/>
      <c r="J27"/>
      <c r="N27">
        <v>1</v>
      </c>
      <c r="O27">
        <v>25</v>
      </c>
      <c r="P27" s="5" t="str">
        <f>VLOOKUP('Direct lors'!N27,'WinBUGS output'!D:F,3,FALSE)</f>
        <v>Pill placebo</v>
      </c>
      <c r="Q27" s="5" t="str">
        <f>VLOOKUP('Direct lors'!O27,'WinBUGS output'!D:F,3,FALSE)</f>
        <v>Combined (psych + placebo)</v>
      </c>
      <c r="R27" s="5" t="str">
        <f>FIXED('WinBUGS output'!X26,2)</f>
        <v>1.57</v>
      </c>
      <c r="S27" s="5" t="str">
        <f>FIXED('WinBUGS output'!W26,2)</f>
        <v>0.02</v>
      </c>
      <c r="T27" s="5" t="str">
        <f>FIXED('WinBUGS output'!Y26,2)</f>
        <v>3.25</v>
      </c>
      <c r="X27" s="5" t="str">
        <f t="shared" si="0"/>
        <v>Pill placebo</v>
      </c>
      <c r="Y27" s="5" t="str">
        <f t="shared" si="1"/>
        <v>Computerised-CBT (CCBT) with support</v>
      </c>
      <c r="Z27" s="5" t="str">
        <f>FIXED(EXP('WinBUGS output'!N26),2)</f>
        <v>1.14</v>
      </c>
      <c r="AA27" s="5" t="str">
        <f>FIXED(EXP('WinBUGS output'!M26),2)</f>
        <v>0.53</v>
      </c>
      <c r="AB27" s="5" t="str">
        <f>FIXED(EXP('WinBUGS output'!O26),2)</f>
        <v>2.64</v>
      </c>
      <c r="AF27" s="5" t="str">
        <f t="shared" si="2"/>
        <v>Pill placebo</v>
      </c>
      <c r="AG27" s="5" t="str">
        <f t="shared" si="3"/>
        <v>Combined (psych + placebo)</v>
      </c>
      <c r="AH27" s="5" t="str">
        <f>FIXED(EXP('WinBUGS output'!X26),2)</f>
        <v>4.83</v>
      </c>
      <c r="AI27" s="5" t="str">
        <f>FIXED(EXP('WinBUGS output'!W26),2)</f>
        <v>1.02</v>
      </c>
      <c r="AJ27" s="5" t="str">
        <f>FIXED(EXP('WinBUGS output'!Y26),2)</f>
        <v>25.87</v>
      </c>
    </row>
    <row r="28" spans="1:36" x14ac:dyDescent="0.25">
      <c r="A28">
        <v>1</v>
      </c>
      <c r="B28">
        <v>26</v>
      </c>
      <c r="C28" s="5" t="str">
        <f>VLOOKUP(A28,'WinBUGS output'!A:C,3,FALSE)</f>
        <v>Pill placebo</v>
      </c>
      <c r="D28" s="5" t="str">
        <f>VLOOKUP(B28,'WinBUGS output'!A:C,3,FALSE)</f>
        <v>Computerised-CBT (CCBT) with support + TAU</v>
      </c>
      <c r="E28" s="5" t="str">
        <f>FIXED('WinBUGS output'!N27,2)</f>
        <v>-0.21</v>
      </c>
      <c r="F28" s="5" t="str">
        <f>FIXED('WinBUGS output'!M27,2)</f>
        <v>-0.88</v>
      </c>
      <c r="G28" s="5" t="str">
        <f>FIXED('WinBUGS output'!O27,2)</f>
        <v>0.53</v>
      </c>
      <c r="H28"/>
      <c r="I28"/>
      <c r="J28"/>
      <c r="N28">
        <v>1</v>
      </c>
      <c r="O28">
        <v>26</v>
      </c>
      <c r="P28" s="5" t="str">
        <f>VLOOKUP('Direct lors'!N28,'WinBUGS output'!D:F,3,FALSE)</f>
        <v>Pill placebo</v>
      </c>
      <c r="Q28" s="5" t="str">
        <f>VLOOKUP('Direct lors'!O28,'WinBUGS output'!D:F,3,FALSE)</f>
        <v>Combined (Exercise + AD/CBT)</v>
      </c>
      <c r="R28" s="5" t="str">
        <f>FIXED('WinBUGS output'!X27,2)</f>
        <v>0.24</v>
      </c>
      <c r="S28" s="5" t="str">
        <f>FIXED('WinBUGS output'!W27,2)</f>
        <v>-0.68</v>
      </c>
      <c r="T28" s="5" t="str">
        <f>FIXED('WinBUGS output'!Y27,2)</f>
        <v>1.16</v>
      </c>
      <c r="X28" s="5" t="str">
        <f t="shared" si="0"/>
        <v>Pill placebo</v>
      </c>
      <c r="Y28" s="5" t="str">
        <f t="shared" si="1"/>
        <v>Computerised-CBT (CCBT) with support + TAU</v>
      </c>
      <c r="Z28" s="5" t="str">
        <f>FIXED(EXP('WinBUGS output'!N27),2)</f>
        <v>0.81</v>
      </c>
      <c r="AA28" s="5" t="str">
        <f>FIXED(EXP('WinBUGS output'!M27),2)</f>
        <v>0.41</v>
      </c>
      <c r="AB28" s="5" t="str">
        <f>FIXED(EXP('WinBUGS output'!O27),2)</f>
        <v>1.69</v>
      </c>
      <c r="AF28" s="5" t="str">
        <f t="shared" si="2"/>
        <v>Pill placebo</v>
      </c>
      <c r="AG28" s="5" t="str">
        <f t="shared" si="3"/>
        <v>Combined (Exercise + AD/CBT)</v>
      </c>
      <c r="AH28" s="5" t="str">
        <f>FIXED(EXP('WinBUGS output'!X27),2)</f>
        <v>1.27</v>
      </c>
      <c r="AI28" s="5" t="str">
        <f>FIXED(EXP('WinBUGS output'!W27),2)</f>
        <v>0.51</v>
      </c>
      <c r="AJ28" s="5" t="str">
        <f>FIXED(EXP('WinBUGS output'!Y27),2)</f>
        <v>3.17</v>
      </c>
    </row>
    <row r="29" spans="1:36" x14ac:dyDescent="0.25">
      <c r="A29">
        <v>1</v>
      </c>
      <c r="B29">
        <v>27</v>
      </c>
      <c r="C29" s="5" t="str">
        <f>VLOOKUP(A29,'WinBUGS output'!A:C,3,FALSE)</f>
        <v>Pill placebo</v>
      </c>
      <c r="D29" s="5" t="str">
        <f>VLOOKUP(B29,'WinBUGS output'!A:C,3,FALSE)</f>
        <v>Tailored computerised-CBT (CCBT) with support</v>
      </c>
      <c r="E29" s="5" t="str">
        <f>FIXED('WinBUGS output'!N28,2)</f>
        <v>0.26</v>
      </c>
      <c r="F29" s="5" t="str">
        <f>FIXED('WinBUGS output'!M28,2)</f>
        <v>-0.62</v>
      </c>
      <c r="G29" s="5" t="str">
        <f>FIXED('WinBUGS output'!O28,2)</f>
        <v>1.34</v>
      </c>
      <c r="H29"/>
      <c r="I29"/>
      <c r="J29"/>
      <c r="N29">
        <v>2</v>
      </c>
      <c r="O29">
        <v>3</v>
      </c>
      <c r="P29" s="5" t="str">
        <f>VLOOKUP('Direct lors'!N29,'WinBUGS output'!D:F,3,FALSE)</f>
        <v>No treatment</v>
      </c>
      <c r="Q29" s="5" t="str">
        <f>VLOOKUP('Direct lors'!O29,'WinBUGS output'!D:F,3,FALSE)</f>
        <v>Attention placebo</v>
      </c>
      <c r="R29" s="5" t="str">
        <f>FIXED('WinBUGS output'!X28,2)</f>
        <v>-0.20</v>
      </c>
      <c r="S29" s="5" t="str">
        <f>FIXED('WinBUGS output'!W28,2)</f>
        <v>-1.47</v>
      </c>
      <c r="T29" s="5" t="str">
        <f>FIXED('WinBUGS output'!Y28,2)</f>
        <v>1.05</v>
      </c>
      <c r="X29" s="5" t="str">
        <f t="shared" si="0"/>
        <v>Pill placebo</v>
      </c>
      <c r="Y29" s="5" t="str">
        <f t="shared" si="1"/>
        <v>Tailored computerised-CBT (CCBT) with support</v>
      </c>
      <c r="Z29" s="5" t="str">
        <f>FIXED(EXP('WinBUGS output'!N28),2)</f>
        <v>1.30</v>
      </c>
      <c r="AA29" s="5" t="str">
        <f>FIXED(EXP('WinBUGS output'!M28),2)</f>
        <v>0.54</v>
      </c>
      <c r="AB29" s="5" t="str">
        <f>FIXED(EXP('WinBUGS output'!O28),2)</f>
        <v>3.80</v>
      </c>
      <c r="AF29" s="5" t="str">
        <f t="shared" si="2"/>
        <v>No treatment</v>
      </c>
      <c r="AG29" s="5" t="str">
        <f t="shared" si="3"/>
        <v>Attention placebo</v>
      </c>
      <c r="AH29" s="5" t="str">
        <f>FIXED(EXP('WinBUGS output'!X28),2)</f>
        <v>0.82</v>
      </c>
      <c r="AI29" s="5" t="str">
        <f>FIXED(EXP('WinBUGS output'!W28),2)</f>
        <v>0.23</v>
      </c>
      <c r="AJ29" s="5" t="str">
        <f>FIXED(EXP('WinBUGS output'!Y28),2)</f>
        <v>2.87</v>
      </c>
    </row>
    <row r="30" spans="1:36" x14ac:dyDescent="0.25">
      <c r="A30">
        <v>1</v>
      </c>
      <c r="B30">
        <v>28</v>
      </c>
      <c r="C30" s="5" t="str">
        <f>VLOOKUP(A30,'WinBUGS output'!A:C,3,FALSE)</f>
        <v>Pill placebo</v>
      </c>
      <c r="D30" s="5" t="str">
        <f>VLOOKUP(B30,'WinBUGS output'!A:C,3,FALSE)</f>
        <v>Cognitive bibliotherapy</v>
      </c>
      <c r="E30" s="5" t="str">
        <f>FIXED('WinBUGS output'!N29,2)</f>
        <v>-0.54</v>
      </c>
      <c r="F30" s="5" t="str">
        <f>FIXED('WinBUGS output'!M29,2)</f>
        <v>-1.69</v>
      </c>
      <c r="G30" s="5" t="str">
        <f>FIXED('WinBUGS output'!O29,2)</f>
        <v>0.60</v>
      </c>
      <c r="H30"/>
      <c r="I30"/>
      <c r="J30"/>
      <c r="N30">
        <v>2</v>
      </c>
      <c r="O30">
        <v>4</v>
      </c>
      <c r="P30" s="5" t="str">
        <f>VLOOKUP('Direct lors'!N30,'WinBUGS output'!D:F,3,FALSE)</f>
        <v>No treatment</v>
      </c>
      <c r="Q30" s="5" t="str">
        <f>VLOOKUP('Direct lors'!O30,'WinBUGS output'!D:F,3,FALSE)</f>
        <v>TAU</v>
      </c>
      <c r="R30" s="5" t="str">
        <f>FIXED('WinBUGS output'!X29,2)</f>
        <v>1.11</v>
      </c>
      <c r="S30" s="5" t="str">
        <f>FIXED('WinBUGS output'!W29,2)</f>
        <v>0.09</v>
      </c>
      <c r="T30" s="5" t="str">
        <f>FIXED('WinBUGS output'!Y29,2)</f>
        <v>2.11</v>
      </c>
      <c r="X30" s="5" t="str">
        <f t="shared" si="0"/>
        <v>Pill placebo</v>
      </c>
      <c r="Y30" s="5" t="str">
        <f t="shared" si="1"/>
        <v>Cognitive bibliotherapy</v>
      </c>
      <c r="Z30" s="5" t="str">
        <f>FIXED(EXP('WinBUGS output'!N29),2)</f>
        <v>0.58</v>
      </c>
      <c r="AA30" s="5" t="str">
        <f>FIXED(EXP('WinBUGS output'!M29),2)</f>
        <v>0.18</v>
      </c>
      <c r="AB30" s="5" t="str">
        <f>FIXED(EXP('WinBUGS output'!O29),2)</f>
        <v>1.82</v>
      </c>
      <c r="AF30" s="5" t="str">
        <f t="shared" si="2"/>
        <v>No treatment</v>
      </c>
      <c r="AG30" s="5" t="str">
        <f t="shared" si="3"/>
        <v>TAU</v>
      </c>
      <c r="AH30" s="5" t="str">
        <f>FIXED(EXP('WinBUGS output'!X29),2)</f>
        <v>3.02</v>
      </c>
      <c r="AI30" s="5" t="str">
        <f>FIXED(EXP('WinBUGS output'!W29),2)</f>
        <v>1.09</v>
      </c>
      <c r="AJ30" s="5" t="str">
        <f>FIXED(EXP('WinBUGS output'!Y29),2)</f>
        <v>8.26</v>
      </c>
    </row>
    <row r="31" spans="1:36" x14ac:dyDescent="0.25">
      <c r="A31">
        <v>1</v>
      </c>
      <c r="B31">
        <v>29</v>
      </c>
      <c r="C31" s="5" t="str">
        <f>VLOOKUP(A31,'WinBUGS output'!A:C,3,FALSE)</f>
        <v>Pill placebo</v>
      </c>
      <c r="D31" s="5" t="str">
        <f>VLOOKUP(B31,'WinBUGS output'!A:C,3,FALSE)</f>
        <v>Cognitive bibliotherapy + TAU</v>
      </c>
      <c r="E31" s="5" t="str">
        <f>FIXED('WinBUGS output'!N30,2)</f>
        <v>0.36</v>
      </c>
      <c r="F31" s="5" t="str">
        <f>FIXED('WinBUGS output'!M30,2)</f>
        <v>-0.48</v>
      </c>
      <c r="G31" s="5" t="str">
        <f>FIXED('WinBUGS output'!O30,2)</f>
        <v>1.22</v>
      </c>
      <c r="H31"/>
      <c r="I31"/>
      <c r="J31"/>
      <c r="N31">
        <v>2</v>
      </c>
      <c r="O31">
        <v>5</v>
      </c>
      <c r="P31" s="5" t="str">
        <f>VLOOKUP('Direct lors'!N31,'WinBUGS output'!D:F,3,FALSE)</f>
        <v>No treatment</v>
      </c>
      <c r="Q31" s="5" t="str">
        <f>VLOOKUP('Direct lors'!O31,'WinBUGS output'!D:F,3,FALSE)</f>
        <v>Exercise</v>
      </c>
      <c r="R31" s="5" t="str">
        <f>FIXED('WinBUGS output'!X30,2)</f>
        <v>1.52</v>
      </c>
      <c r="S31" s="5" t="str">
        <f>FIXED('WinBUGS output'!W30,2)</f>
        <v>0.34</v>
      </c>
      <c r="T31" s="5" t="str">
        <f>FIXED('WinBUGS output'!Y30,2)</f>
        <v>2.67</v>
      </c>
      <c r="X31" s="5" t="str">
        <f t="shared" si="0"/>
        <v>Pill placebo</v>
      </c>
      <c r="Y31" s="5" t="str">
        <f t="shared" si="1"/>
        <v>Cognitive bibliotherapy + TAU</v>
      </c>
      <c r="Z31" s="5" t="str">
        <f>FIXED(EXP('WinBUGS output'!N30),2)</f>
        <v>1.43</v>
      </c>
      <c r="AA31" s="5" t="str">
        <f>FIXED(EXP('WinBUGS output'!M30),2)</f>
        <v>0.62</v>
      </c>
      <c r="AB31" s="5" t="str">
        <f>FIXED(EXP('WinBUGS output'!O30),2)</f>
        <v>3.39</v>
      </c>
      <c r="AF31" s="5" t="str">
        <f t="shared" si="2"/>
        <v>No treatment</v>
      </c>
      <c r="AG31" s="5" t="str">
        <f t="shared" si="3"/>
        <v>Exercise</v>
      </c>
      <c r="AH31" s="5" t="str">
        <f>FIXED(EXP('WinBUGS output'!X30),2)</f>
        <v>4.56</v>
      </c>
      <c r="AI31" s="5" t="str">
        <f>FIXED(EXP('WinBUGS output'!W30),2)</f>
        <v>1.40</v>
      </c>
      <c r="AJ31" s="5" t="str">
        <f>FIXED(EXP('WinBUGS output'!Y30),2)</f>
        <v>14.37</v>
      </c>
    </row>
    <row r="32" spans="1:36" x14ac:dyDescent="0.25">
      <c r="A32">
        <v>1</v>
      </c>
      <c r="B32">
        <v>30</v>
      </c>
      <c r="C32" s="5" t="str">
        <f>VLOOKUP(A32,'WinBUGS output'!A:C,3,FALSE)</f>
        <v>Pill placebo</v>
      </c>
      <c r="D32" s="5" t="str">
        <f>VLOOKUP(B32,'WinBUGS output'!A:C,3,FALSE)</f>
        <v>Computerised-CBT (CCBT)</v>
      </c>
      <c r="E32" s="5" t="str">
        <f>FIXED('WinBUGS output'!N31,2)</f>
        <v>0.83</v>
      </c>
      <c r="F32" s="5" t="str">
        <f>FIXED('WinBUGS output'!M31,2)</f>
        <v>-0.21</v>
      </c>
      <c r="G32" s="5" t="str">
        <f>FIXED('WinBUGS output'!O31,2)</f>
        <v>1.85</v>
      </c>
      <c r="H32"/>
      <c r="I32"/>
      <c r="J32"/>
      <c r="N32">
        <v>2</v>
      </c>
      <c r="O32">
        <v>6</v>
      </c>
      <c r="P32" s="5" t="str">
        <f>VLOOKUP('Direct lors'!N32,'WinBUGS output'!D:F,3,FALSE)</f>
        <v>No treatment</v>
      </c>
      <c r="Q32" s="5" t="str">
        <f>VLOOKUP('Direct lors'!O32,'WinBUGS output'!D:F,3,FALSE)</f>
        <v>TCA</v>
      </c>
      <c r="R32" s="5" t="str">
        <f>FIXED('WinBUGS output'!X31,2)</f>
        <v>1.71</v>
      </c>
      <c r="S32" s="5" t="str">
        <f>FIXED('WinBUGS output'!W31,2)</f>
        <v>0.72</v>
      </c>
      <c r="T32" s="5" t="str">
        <f>FIXED('WinBUGS output'!Y31,2)</f>
        <v>2.67</v>
      </c>
      <c r="X32" s="5" t="str">
        <f t="shared" si="0"/>
        <v>Pill placebo</v>
      </c>
      <c r="Y32" s="5" t="str">
        <f t="shared" si="1"/>
        <v>Computerised-CBT (CCBT)</v>
      </c>
      <c r="Z32" s="5" t="str">
        <f>FIXED(EXP('WinBUGS output'!N31),2)</f>
        <v>2.28</v>
      </c>
      <c r="AA32" s="5" t="str">
        <f>FIXED(EXP('WinBUGS output'!M31),2)</f>
        <v>0.81</v>
      </c>
      <c r="AB32" s="5" t="str">
        <f>FIXED(EXP('WinBUGS output'!O31),2)</f>
        <v>6.37</v>
      </c>
      <c r="AF32" s="5" t="str">
        <f t="shared" si="2"/>
        <v>No treatment</v>
      </c>
      <c r="AG32" s="5" t="str">
        <f t="shared" si="3"/>
        <v>TCA</v>
      </c>
      <c r="AH32" s="5" t="str">
        <f>FIXED(EXP('WinBUGS output'!X31),2)</f>
        <v>5.51</v>
      </c>
      <c r="AI32" s="5" t="str">
        <f>FIXED(EXP('WinBUGS output'!W31),2)</f>
        <v>2.06</v>
      </c>
      <c r="AJ32" s="5" t="str">
        <f>FIXED(EXP('WinBUGS output'!Y31),2)</f>
        <v>14.44</v>
      </c>
    </row>
    <row r="33" spans="1:36" x14ac:dyDescent="0.25">
      <c r="A33">
        <v>1</v>
      </c>
      <c r="B33">
        <v>31</v>
      </c>
      <c r="C33" s="5" t="str">
        <f>VLOOKUP(A33,'WinBUGS output'!A:C,3,FALSE)</f>
        <v>Pill placebo</v>
      </c>
      <c r="D33" s="5" t="str">
        <f>VLOOKUP(B33,'WinBUGS output'!A:C,3,FALSE)</f>
        <v>Computerised-CBT (CCBT) + TAU</v>
      </c>
      <c r="E33" s="5" t="str">
        <f>FIXED('WinBUGS output'!N32,2)</f>
        <v>0.83</v>
      </c>
      <c r="F33" s="5" t="str">
        <f>FIXED('WinBUGS output'!M32,2)</f>
        <v>0.10</v>
      </c>
      <c r="G33" s="5" t="str">
        <f>FIXED('WinBUGS output'!O32,2)</f>
        <v>1.57</v>
      </c>
      <c r="H33"/>
      <c r="I33"/>
      <c r="J33"/>
      <c r="N33">
        <v>2</v>
      </c>
      <c r="O33">
        <v>7</v>
      </c>
      <c r="P33" s="5" t="str">
        <f>VLOOKUP('Direct lors'!N33,'WinBUGS output'!D:F,3,FALSE)</f>
        <v>No treatment</v>
      </c>
      <c r="Q33" s="5" t="str">
        <f>VLOOKUP('Direct lors'!O33,'WinBUGS output'!D:F,3,FALSE)</f>
        <v>SSRI</v>
      </c>
      <c r="R33" s="5" t="str">
        <f>FIXED('WinBUGS output'!X32,2)</f>
        <v>1.80</v>
      </c>
      <c r="S33" s="5" t="str">
        <f>FIXED('WinBUGS output'!W32,2)</f>
        <v>0.88</v>
      </c>
      <c r="T33" s="5" t="str">
        <f>FIXED('WinBUGS output'!Y32,2)</f>
        <v>2.70</v>
      </c>
      <c r="X33" s="5" t="str">
        <f t="shared" si="0"/>
        <v>Pill placebo</v>
      </c>
      <c r="Y33" s="5" t="str">
        <f t="shared" si="1"/>
        <v>Computerised-CBT (CCBT) + TAU</v>
      </c>
      <c r="Z33" s="5" t="str">
        <f>FIXED(EXP('WinBUGS output'!N32),2)</f>
        <v>2.30</v>
      </c>
      <c r="AA33" s="5" t="str">
        <f>FIXED(EXP('WinBUGS output'!M32),2)</f>
        <v>1.11</v>
      </c>
      <c r="AB33" s="5" t="str">
        <f>FIXED(EXP('WinBUGS output'!O32),2)</f>
        <v>4.82</v>
      </c>
      <c r="AF33" s="5" t="str">
        <f t="shared" si="2"/>
        <v>No treatment</v>
      </c>
      <c r="AG33" s="5" t="str">
        <f t="shared" si="3"/>
        <v>SSRI</v>
      </c>
      <c r="AH33" s="5" t="str">
        <f>FIXED(EXP('WinBUGS output'!X32),2)</f>
        <v>6.03</v>
      </c>
      <c r="AI33" s="5" t="str">
        <f>FIXED(EXP('WinBUGS output'!W32),2)</f>
        <v>2.40</v>
      </c>
      <c r="AJ33" s="5" t="str">
        <f>FIXED(EXP('WinBUGS output'!Y32),2)</f>
        <v>14.94</v>
      </c>
    </row>
    <row r="34" spans="1:36" x14ac:dyDescent="0.25">
      <c r="A34">
        <v>1</v>
      </c>
      <c r="B34">
        <v>32</v>
      </c>
      <c r="C34" s="5" t="str">
        <f>VLOOKUP(A34,'WinBUGS output'!A:C,3,FALSE)</f>
        <v>Pill placebo</v>
      </c>
      <c r="D34" s="5" t="str">
        <f>VLOOKUP(B34,'WinBUGS output'!A:C,3,FALSE)</f>
        <v>Tailored computerised psychoeducation and self-help strategies</v>
      </c>
      <c r="E34" s="5" t="str">
        <f>FIXED('WinBUGS output'!N33,2)</f>
        <v>-0.27</v>
      </c>
      <c r="F34" s="5" t="str">
        <f>FIXED('WinBUGS output'!M33,2)</f>
        <v>-1.30</v>
      </c>
      <c r="G34" s="5" t="str">
        <f>FIXED('WinBUGS output'!O33,2)</f>
        <v>0.75</v>
      </c>
      <c r="H34"/>
      <c r="I34"/>
      <c r="J34"/>
      <c r="N34">
        <v>2</v>
      </c>
      <c r="O34">
        <v>8</v>
      </c>
      <c r="P34" s="5" t="str">
        <f>VLOOKUP('Direct lors'!N34,'WinBUGS output'!D:F,3,FALSE)</f>
        <v>No treatment</v>
      </c>
      <c r="Q34" s="5" t="str">
        <f>VLOOKUP('Direct lors'!O34,'WinBUGS output'!D:F,3,FALSE)</f>
        <v>Any AD</v>
      </c>
      <c r="R34" s="5" t="str">
        <f>FIXED('WinBUGS output'!X33,2)</f>
        <v>1.75</v>
      </c>
      <c r="S34" s="5" t="str">
        <f>FIXED('WinBUGS output'!W33,2)</f>
        <v>0.48</v>
      </c>
      <c r="T34" s="5" t="str">
        <f>FIXED('WinBUGS output'!Y33,2)</f>
        <v>3.02</v>
      </c>
      <c r="X34" s="5" t="str">
        <f t="shared" si="0"/>
        <v>Pill placebo</v>
      </c>
      <c r="Y34" s="5" t="str">
        <f t="shared" si="1"/>
        <v>Tailored computerised psychoeducation and self-help strategies</v>
      </c>
      <c r="Z34" s="5" t="str">
        <f>FIXED(EXP('WinBUGS output'!N33),2)</f>
        <v>0.76</v>
      </c>
      <c r="AA34" s="5" t="str">
        <f>FIXED(EXP('WinBUGS output'!M33),2)</f>
        <v>0.27</v>
      </c>
      <c r="AB34" s="5" t="str">
        <f>FIXED(EXP('WinBUGS output'!O33),2)</f>
        <v>2.12</v>
      </c>
      <c r="AF34" s="5" t="str">
        <f t="shared" si="2"/>
        <v>No treatment</v>
      </c>
      <c r="AG34" s="5" t="str">
        <f t="shared" si="3"/>
        <v>Any AD</v>
      </c>
      <c r="AH34" s="5" t="str">
        <f>FIXED(EXP('WinBUGS output'!X33),2)</f>
        <v>5.78</v>
      </c>
      <c r="AI34" s="5" t="str">
        <f>FIXED(EXP('WinBUGS output'!W33),2)</f>
        <v>1.62</v>
      </c>
      <c r="AJ34" s="5" t="str">
        <f>FIXED(EXP('WinBUGS output'!Y33),2)</f>
        <v>20.53</v>
      </c>
    </row>
    <row r="35" spans="1:36" x14ac:dyDescent="0.25">
      <c r="A35">
        <v>1</v>
      </c>
      <c r="B35">
        <v>33</v>
      </c>
      <c r="C35" s="5" t="str">
        <f>VLOOKUP(A35,'WinBUGS output'!A:C,3,FALSE)</f>
        <v>Pill placebo</v>
      </c>
      <c r="D35" s="5" t="str">
        <f>VLOOKUP(B35,'WinBUGS output'!A:C,3,FALSE)</f>
        <v>Psychoeducational group programme + TAU</v>
      </c>
      <c r="E35" s="5" t="str">
        <f>FIXED('WinBUGS output'!N34,2)</f>
        <v>0.60</v>
      </c>
      <c r="F35" s="5" t="str">
        <f>FIXED('WinBUGS output'!M34,2)</f>
        <v>-0.35</v>
      </c>
      <c r="G35" s="5" t="str">
        <f>FIXED('WinBUGS output'!O34,2)</f>
        <v>1.58</v>
      </c>
      <c r="H35"/>
      <c r="I35"/>
      <c r="J35"/>
      <c r="N35">
        <v>2</v>
      </c>
      <c r="O35">
        <v>9</v>
      </c>
      <c r="P35" s="5" t="str">
        <f>VLOOKUP('Direct lors'!N35,'WinBUGS output'!D:F,3,FALSE)</f>
        <v>No treatment</v>
      </c>
      <c r="Q35" s="5" t="str">
        <f>VLOOKUP('Direct lors'!O35,'WinBUGS output'!D:F,3,FALSE)</f>
        <v>Short-term psychodynamic psychotherapies</v>
      </c>
      <c r="R35" s="5" t="str">
        <f>FIXED('WinBUGS output'!X34,2)</f>
        <v>0.99</v>
      </c>
      <c r="S35" s="5" t="str">
        <f>FIXED('WinBUGS output'!W34,2)</f>
        <v>-0.34</v>
      </c>
      <c r="T35" s="5" t="str">
        <f>FIXED('WinBUGS output'!Y34,2)</f>
        <v>2.23</v>
      </c>
      <c r="X35" s="5" t="str">
        <f t="shared" si="0"/>
        <v>Pill placebo</v>
      </c>
      <c r="Y35" s="5" t="str">
        <f t="shared" si="1"/>
        <v>Psychoeducational group programme + TAU</v>
      </c>
      <c r="Z35" s="5" t="str">
        <f>FIXED(EXP('WinBUGS output'!N34),2)</f>
        <v>1.82</v>
      </c>
      <c r="AA35" s="5" t="str">
        <f>FIXED(EXP('WinBUGS output'!M34),2)</f>
        <v>0.71</v>
      </c>
      <c r="AB35" s="5" t="str">
        <f>FIXED(EXP('WinBUGS output'!O34),2)</f>
        <v>4.84</v>
      </c>
      <c r="AF35" s="5" t="str">
        <f t="shared" si="2"/>
        <v>No treatment</v>
      </c>
      <c r="AG35" s="5" t="str">
        <f t="shared" si="3"/>
        <v>Short-term psychodynamic psychotherapies</v>
      </c>
      <c r="AH35" s="5" t="str">
        <f>FIXED(EXP('WinBUGS output'!X34),2)</f>
        <v>2.69</v>
      </c>
      <c r="AI35" s="5" t="str">
        <f>FIXED(EXP('WinBUGS output'!W34),2)</f>
        <v>0.71</v>
      </c>
      <c r="AJ35" s="5" t="str">
        <f>FIXED(EXP('WinBUGS output'!Y34),2)</f>
        <v>9.32</v>
      </c>
    </row>
    <row r="36" spans="1:36" x14ac:dyDescent="0.25">
      <c r="A36">
        <v>1</v>
      </c>
      <c r="B36">
        <v>34</v>
      </c>
      <c r="C36" s="5" t="str">
        <f>VLOOKUP(A36,'WinBUGS output'!A:C,3,FALSE)</f>
        <v>Pill placebo</v>
      </c>
      <c r="D36" s="5" t="str">
        <f>VLOOKUP(B36,'WinBUGS output'!A:C,3,FALSE)</f>
        <v>Interpersonal psychotherapy (IPT)</v>
      </c>
      <c r="E36" s="5" t="str">
        <f>FIXED('WinBUGS output'!N35,2)</f>
        <v>0.68</v>
      </c>
      <c r="F36" s="5" t="str">
        <f>FIXED('WinBUGS output'!M35,2)</f>
        <v>0.17</v>
      </c>
      <c r="G36" s="5" t="str">
        <f>FIXED('WinBUGS output'!O35,2)</f>
        <v>1.23</v>
      </c>
      <c r="H36" t="s">
        <v>2550</v>
      </c>
      <c r="I36" t="s">
        <v>2522</v>
      </c>
      <c r="J36" t="s">
        <v>2551</v>
      </c>
      <c r="N36">
        <v>2</v>
      </c>
      <c r="O36">
        <v>10</v>
      </c>
      <c r="P36" s="5" t="str">
        <f>VLOOKUP('Direct lors'!N36,'WinBUGS output'!D:F,3,FALSE)</f>
        <v>No treatment</v>
      </c>
      <c r="Q36" s="5" t="str">
        <f>VLOOKUP('Direct lors'!O36,'WinBUGS output'!D:F,3,FALSE)</f>
        <v>Self-help with support</v>
      </c>
      <c r="R36" s="5" t="str">
        <f>FIXED('WinBUGS output'!X35,2)</f>
        <v>1.35</v>
      </c>
      <c r="S36" s="5" t="str">
        <f>FIXED('WinBUGS output'!W35,2)</f>
        <v>0.46</v>
      </c>
      <c r="T36" s="5" t="str">
        <f>FIXED('WinBUGS output'!Y35,2)</f>
        <v>2.26</v>
      </c>
      <c r="X36" s="5" t="str">
        <f t="shared" si="0"/>
        <v>Pill placebo</v>
      </c>
      <c r="Y36" s="5" t="str">
        <f t="shared" si="1"/>
        <v>Interpersonal psychotherapy (IPT)</v>
      </c>
      <c r="Z36" s="5" t="str">
        <f>FIXED(EXP('WinBUGS output'!N35),2)</f>
        <v>1.98</v>
      </c>
      <c r="AA36" s="5" t="str">
        <f>FIXED(EXP('WinBUGS output'!M35),2)</f>
        <v>1.19</v>
      </c>
      <c r="AB36" s="5" t="str">
        <f>FIXED(EXP('WinBUGS output'!O35),2)</f>
        <v>3.43</v>
      </c>
      <c r="AF36" s="5" t="str">
        <f t="shared" si="2"/>
        <v>No treatment</v>
      </c>
      <c r="AG36" s="5" t="str">
        <f t="shared" si="3"/>
        <v>Self-help with support</v>
      </c>
      <c r="AH36" s="5" t="str">
        <f>FIXED(EXP('WinBUGS output'!X35),2)</f>
        <v>3.84</v>
      </c>
      <c r="AI36" s="5" t="str">
        <f>FIXED(EXP('WinBUGS output'!W35),2)</f>
        <v>1.59</v>
      </c>
      <c r="AJ36" s="5" t="str">
        <f>FIXED(EXP('WinBUGS output'!Y35),2)</f>
        <v>9.61</v>
      </c>
    </row>
    <row r="37" spans="1:36" x14ac:dyDescent="0.25">
      <c r="A37">
        <v>1</v>
      </c>
      <c r="B37">
        <v>35</v>
      </c>
      <c r="C37" s="5" t="str">
        <f>VLOOKUP(A37,'WinBUGS output'!A:C,3,FALSE)</f>
        <v>Pill placebo</v>
      </c>
      <c r="D37" s="5" t="str">
        <f>VLOOKUP(B37,'WinBUGS output'!A:C,3,FALSE)</f>
        <v>Emotion-focused therapy (EFT)</v>
      </c>
      <c r="E37" s="5" t="str">
        <f>FIXED('WinBUGS output'!N36,2)</f>
        <v>0.68</v>
      </c>
      <c r="F37" s="5" t="str">
        <f>FIXED('WinBUGS output'!M36,2)</f>
        <v>-0.41</v>
      </c>
      <c r="G37" s="5" t="str">
        <f>FIXED('WinBUGS output'!O36,2)</f>
        <v>1.85</v>
      </c>
      <c r="H37"/>
      <c r="I37"/>
      <c r="J37"/>
      <c r="N37">
        <v>2</v>
      </c>
      <c r="O37">
        <v>11</v>
      </c>
      <c r="P37" s="5" t="str">
        <f>VLOOKUP('Direct lors'!N37,'WinBUGS output'!D:F,3,FALSE)</f>
        <v>No treatment</v>
      </c>
      <c r="Q37" s="5" t="str">
        <f>VLOOKUP('Direct lors'!O37,'WinBUGS output'!D:F,3,FALSE)</f>
        <v>Self-help</v>
      </c>
      <c r="R37" s="5" t="str">
        <f>FIXED('WinBUGS output'!X36,2)</f>
        <v>1.47</v>
      </c>
      <c r="S37" s="5" t="str">
        <f>FIXED('WinBUGS output'!W36,2)</f>
        <v>0.52</v>
      </c>
      <c r="T37" s="5" t="str">
        <f>FIXED('WinBUGS output'!Y36,2)</f>
        <v>2.42</v>
      </c>
      <c r="X37" s="5" t="str">
        <f t="shared" si="0"/>
        <v>Pill placebo</v>
      </c>
      <c r="Y37" s="5" t="str">
        <f t="shared" si="1"/>
        <v>Emotion-focused therapy (EFT)</v>
      </c>
      <c r="Z37" s="5" t="str">
        <f>FIXED(EXP('WinBUGS output'!N36),2)</f>
        <v>1.97</v>
      </c>
      <c r="AA37" s="5" t="str">
        <f>FIXED(EXP('WinBUGS output'!M36),2)</f>
        <v>0.66</v>
      </c>
      <c r="AB37" s="5" t="str">
        <f>FIXED(EXP('WinBUGS output'!O36),2)</f>
        <v>6.35</v>
      </c>
      <c r="AF37" s="5" t="str">
        <f t="shared" si="2"/>
        <v>No treatment</v>
      </c>
      <c r="AG37" s="5" t="str">
        <f t="shared" si="3"/>
        <v>Self-help</v>
      </c>
      <c r="AH37" s="5" t="str">
        <f>FIXED(EXP('WinBUGS output'!X36),2)</f>
        <v>4.34</v>
      </c>
      <c r="AI37" s="5" t="str">
        <f>FIXED(EXP('WinBUGS output'!W36),2)</f>
        <v>1.68</v>
      </c>
      <c r="AJ37" s="5" t="str">
        <f>FIXED(EXP('WinBUGS output'!Y36),2)</f>
        <v>11.23</v>
      </c>
    </row>
    <row r="38" spans="1:36" x14ac:dyDescent="0.25">
      <c r="A38">
        <v>1</v>
      </c>
      <c r="B38">
        <v>36</v>
      </c>
      <c r="C38" s="5" t="str">
        <f>VLOOKUP(A38,'WinBUGS output'!A:C,3,FALSE)</f>
        <v>Pill placebo</v>
      </c>
      <c r="D38" s="5" t="str">
        <f>VLOOKUP(B38,'WinBUGS output'!A:C,3,FALSE)</f>
        <v>Interpersonal counselling</v>
      </c>
      <c r="E38" s="5" t="str">
        <f>FIXED('WinBUGS output'!N37,2)</f>
        <v>0.83</v>
      </c>
      <c r="F38" s="5" t="str">
        <f>FIXED('WinBUGS output'!M37,2)</f>
        <v>0.16</v>
      </c>
      <c r="G38" s="5" t="str">
        <f>FIXED('WinBUGS output'!O37,2)</f>
        <v>1.46</v>
      </c>
      <c r="H38"/>
      <c r="I38"/>
      <c r="J38"/>
      <c r="N38">
        <v>2</v>
      </c>
      <c r="O38">
        <v>12</v>
      </c>
      <c r="P38" s="5" t="str">
        <f>VLOOKUP('Direct lors'!N38,'WinBUGS output'!D:F,3,FALSE)</f>
        <v>No treatment</v>
      </c>
      <c r="Q38" s="5" t="str">
        <f>VLOOKUP('Direct lors'!O38,'WinBUGS output'!D:F,3,FALSE)</f>
        <v>Psychoeducational interventions</v>
      </c>
      <c r="R38" s="5" t="str">
        <f>FIXED('WinBUGS output'!X37,2)</f>
        <v>1.83</v>
      </c>
      <c r="S38" s="5" t="str">
        <f>FIXED('WinBUGS output'!W37,2)</f>
        <v>0.48</v>
      </c>
      <c r="T38" s="5" t="str">
        <f>FIXED('WinBUGS output'!Y37,2)</f>
        <v>3.20</v>
      </c>
      <c r="X38" s="5" t="str">
        <f t="shared" si="0"/>
        <v>Pill placebo</v>
      </c>
      <c r="Y38" s="5" t="str">
        <f t="shared" si="1"/>
        <v>Interpersonal counselling</v>
      </c>
      <c r="Z38" s="5" t="str">
        <f>FIXED(EXP('WinBUGS output'!N37),2)</f>
        <v>2.28</v>
      </c>
      <c r="AA38" s="5" t="str">
        <f>FIXED(EXP('WinBUGS output'!M37),2)</f>
        <v>1.18</v>
      </c>
      <c r="AB38" s="5" t="str">
        <f>FIXED(EXP('WinBUGS output'!O37),2)</f>
        <v>4.28</v>
      </c>
      <c r="AF38" s="5" t="str">
        <f t="shared" si="2"/>
        <v>No treatment</v>
      </c>
      <c r="AG38" s="5" t="str">
        <f t="shared" si="3"/>
        <v>Psychoeducational interventions</v>
      </c>
      <c r="AH38" s="5" t="str">
        <f>FIXED(EXP('WinBUGS output'!X37),2)</f>
        <v>6.22</v>
      </c>
      <c r="AI38" s="5" t="str">
        <f>FIXED(EXP('WinBUGS output'!W37),2)</f>
        <v>1.62</v>
      </c>
      <c r="AJ38" s="5" t="str">
        <f>FIXED(EXP('WinBUGS output'!Y37),2)</f>
        <v>24.51</v>
      </c>
    </row>
    <row r="39" spans="1:36" x14ac:dyDescent="0.25">
      <c r="A39">
        <v>1</v>
      </c>
      <c r="B39">
        <v>37</v>
      </c>
      <c r="C39" s="5" t="str">
        <f>VLOOKUP(A39,'WinBUGS output'!A:C,3,FALSE)</f>
        <v>Pill placebo</v>
      </c>
      <c r="D39" s="5" t="str">
        <f>VLOOKUP(B39,'WinBUGS output'!A:C,3,FALSE)</f>
        <v>Non-directive counselling</v>
      </c>
      <c r="E39" s="5" t="str">
        <f>FIXED('WinBUGS output'!N38,2)</f>
        <v>0.44</v>
      </c>
      <c r="F39" s="5" t="str">
        <f>FIXED('WinBUGS output'!M38,2)</f>
        <v>-0.55</v>
      </c>
      <c r="G39" s="5" t="str">
        <f>FIXED('WinBUGS output'!O38,2)</f>
        <v>1.31</v>
      </c>
      <c r="H39"/>
      <c r="I39"/>
      <c r="J39"/>
      <c r="N39">
        <v>2</v>
      </c>
      <c r="O39">
        <v>13</v>
      </c>
      <c r="P39" s="5" t="str">
        <f>VLOOKUP('Direct lors'!N39,'WinBUGS output'!D:F,3,FALSE)</f>
        <v>No treatment</v>
      </c>
      <c r="Q39" s="5" t="str">
        <f>VLOOKUP('Direct lors'!O39,'WinBUGS output'!D:F,3,FALSE)</f>
        <v>Interpersonal psychotherapy (IPT)</v>
      </c>
      <c r="R39" s="5" t="str">
        <f>FIXED('WinBUGS output'!X38,2)</f>
        <v>1.91</v>
      </c>
      <c r="S39" s="5" t="str">
        <f>FIXED('WinBUGS output'!W38,2)</f>
        <v>0.77</v>
      </c>
      <c r="T39" s="5" t="str">
        <f>FIXED('WinBUGS output'!Y38,2)</f>
        <v>3.08</v>
      </c>
      <c r="X39" s="5" t="str">
        <f t="shared" si="0"/>
        <v>Pill placebo</v>
      </c>
      <c r="Y39" s="5" t="str">
        <f t="shared" si="1"/>
        <v>Non-directive counselling</v>
      </c>
      <c r="Z39" s="5" t="str">
        <f>FIXED(EXP('WinBUGS output'!N38),2)</f>
        <v>1.55</v>
      </c>
      <c r="AA39" s="5" t="str">
        <f>FIXED(EXP('WinBUGS output'!M38),2)</f>
        <v>0.58</v>
      </c>
      <c r="AB39" s="5" t="str">
        <f>FIXED(EXP('WinBUGS output'!O38),2)</f>
        <v>3.71</v>
      </c>
      <c r="AF39" s="5" t="str">
        <f t="shared" si="2"/>
        <v>No treatment</v>
      </c>
      <c r="AG39" s="5" t="str">
        <f t="shared" si="3"/>
        <v>Interpersonal psychotherapy (IPT)</v>
      </c>
      <c r="AH39" s="5" t="str">
        <f>FIXED(EXP('WinBUGS output'!X38),2)</f>
        <v>6.74</v>
      </c>
      <c r="AI39" s="5" t="str">
        <f>FIXED(EXP('WinBUGS output'!W38),2)</f>
        <v>2.16</v>
      </c>
      <c r="AJ39" s="5" t="str">
        <f>FIXED(EXP('WinBUGS output'!Y38),2)</f>
        <v>21.69</v>
      </c>
    </row>
    <row r="40" spans="1:36" x14ac:dyDescent="0.25">
      <c r="A40">
        <v>1</v>
      </c>
      <c r="B40">
        <v>38</v>
      </c>
      <c r="C40" s="5" t="str">
        <f>VLOOKUP(A40,'WinBUGS output'!A:C,3,FALSE)</f>
        <v>Pill placebo</v>
      </c>
      <c r="D40" s="5" t="str">
        <f>VLOOKUP(B40,'WinBUGS output'!A:C,3,FALSE)</f>
        <v>Psychodynamic counselling + TAU</v>
      </c>
      <c r="E40" s="5" t="str">
        <f>FIXED('WinBUGS output'!N39,2)</f>
        <v>0.30</v>
      </c>
      <c r="F40" s="5" t="str">
        <f>FIXED('WinBUGS output'!M39,2)</f>
        <v>-0.54</v>
      </c>
      <c r="G40" s="5" t="str">
        <f>FIXED('WinBUGS output'!O39,2)</f>
        <v>1.10</v>
      </c>
      <c r="H40"/>
      <c r="I40"/>
      <c r="J40"/>
      <c r="N40">
        <v>2</v>
      </c>
      <c r="O40">
        <v>14</v>
      </c>
      <c r="P40" s="5" t="str">
        <f>VLOOKUP('Direct lors'!N40,'WinBUGS output'!D:F,3,FALSE)</f>
        <v>No treatment</v>
      </c>
      <c r="Q40" s="5" t="str">
        <f>VLOOKUP('Direct lors'!O40,'WinBUGS output'!D:F,3,FALSE)</f>
        <v>Counselling</v>
      </c>
      <c r="R40" s="5" t="str">
        <f>FIXED('WinBUGS output'!X39,2)</f>
        <v>1.74</v>
      </c>
      <c r="S40" s="5" t="str">
        <f>FIXED('WinBUGS output'!W39,2)</f>
        <v>0.65</v>
      </c>
      <c r="T40" s="5" t="str">
        <f>FIXED('WinBUGS output'!Y39,2)</f>
        <v>2.82</v>
      </c>
      <c r="X40" s="5" t="str">
        <f t="shared" si="0"/>
        <v>Pill placebo</v>
      </c>
      <c r="Y40" s="5" t="str">
        <f t="shared" si="1"/>
        <v>Psychodynamic counselling + TAU</v>
      </c>
      <c r="Z40" s="5" t="str">
        <f>FIXED(EXP('WinBUGS output'!N39),2)</f>
        <v>1.34</v>
      </c>
      <c r="AA40" s="5" t="str">
        <f>FIXED(EXP('WinBUGS output'!M39),2)</f>
        <v>0.58</v>
      </c>
      <c r="AB40" s="5" t="str">
        <f>FIXED(EXP('WinBUGS output'!O39),2)</f>
        <v>2.99</v>
      </c>
      <c r="AF40" s="5" t="str">
        <f t="shared" si="2"/>
        <v>No treatment</v>
      </c>
      <c r="AG40" s="5" t="str">
        <f t="shared" si="3"/>
        <v>Counselling</v>
      </c>
      <c r="AH40" s="5" t="str">
        <f>FIXED(EXP('WinBUGS output'!X39),2)</f>
        <v>5.72</v>
      </c>
      <c r="AI40" s="5" t="str">
        <f>FIXED(EXP('WinBUGS output'!W39),2)</f>
        <v>1.91</v>
      </c>
      <c r="AJ40" s="5" t="str">
        <f>FIXED(EXP('WinBUGS output'!Y39),2)</f>
        <v>16.71</v>
      </c>
    </row>
    <row r="41" spans="1:36" x14ac:dyDescent="0.25">
      <c r="A41">
        <v>1</v>
      </c>
      <c r="B41">
        <v>39</v>
      </c>
      <c r="C41" s="5" t="str">
        <f>VLOOKUP(A41,'WinBUGS output'!A:C,3,FALSE)</f>
        <v>Pill placebo</v>
      </c>
      <c r="D41" s="5" t="str">
        <f>VLOOKUP(B41,'WinBUGS output'!A:C,3,FALSE)</f>
        <v>Relational client-centered therapy</v>
      </c>
      <c r="E41" s="5" t="str">
        <f>FIXED('WinBUGS output'!N40,2)</f>
        <v>0.37</v>
      </c>
      <c r="F41" s="5" t="str">
        <f>FIXED('WinBUGS output'!M40,2)</f>
        <v>-0.91</v>
      </c>
      <c r="G41" s="5" t="str">
        <f>FIXED('WinBUGS output'!O40,2)</f>
        <v>1.42</v>
      </c>
      <c r="H41"/>
      <c r="I41"/>
      <c r="J41"/>
      <c r="N41">
        <v>2</v>
      </c>
      <c r="O41">
        <v>15</v>
      </c>
      <c r="P41" s="5" t="str">
        <f>VLOOKUP('Direct lors'!N41,'WinBUGS output'!D:F,3,FALSE)</f>
        <v>No treatment</v>
      </c>
      <c r="Q41" s="5" t="str">
        <f>VLOOKUP('Direct lors'!O41,'WinBUGS output'!D:F,3,FALSE)</f>
        <v>Problem solving</v>
      </c>
      <c r="R41" s="5" t="str">
        <f>FIXED('WinBUGS output'!X40,2)</f>
        <v>1.12</v>
      </c>
      <c r="S41" s="5" t="str">
        <f>FIXED('WinBUGS output'!W40,2)</f>
        <v>-0.03</v>
      </c>
      <c r="T41" s="5" t="str">
        <f>FIXED('WinBUGS output'!Y40,2)</f>
        <v>2.28</v>
      </c>
      <c r="X41" s="5" t="str">
        <f t="shared" si="0"/>
        <v>Pill placebo</v>
      </c>
      <c r="Y41" s="5" t="str">
        <f t="shared" si="1"/>
        <v>Relational client-centered therapy</v>
      </c>
      <c r="Z41" s="5" t="str">
        <f>FIXED(EXP('WinBUGS output'!N40),2)</f>
        <v>1.45</v>
      </c>
      <c r="AA41" s="5" t="str">
        <f>FIXED(EXP('WinBUGS output'!M40),2)</f>
        <v>0.40</v>
      </c>
      <c r="AB41" s="5" t="str">
        <f>FIXED(EXP('WinBUGS output'!O40),2)</f>
        <v>4.15</v>
      </c>
      <c r="AF41" s="5" t="str">
        <f t="shared" si="2"/>
        <v>No treatment</v>
      </c>
      <c r="AG41" s="5" t="str">
        <f t="shared" si="3"/>
        <v>Problem solving</v>
      </c>
      <c r="AH41" s="5" t="str">
        <f>FIXED(EXP('WinBUGS output'!X40),2)</f>
        <v>3.07</v>
      </c>
      <c r="AI41" s="5" t="str">
        <f>FIXED(EXP('WinBUGS output'!W40),2)</f>
        <v>0.97</v>
      </c>
      <c r="AJ41" s="5" t="str">
        <f>FIXED(EXP('WinBUGS output'!Y40),2)</f>
        <v>9.77</v>
      </c>
    </row>
    <row r="42" spans="1:36" x14ac:dyDescent="0.25">
      <c r="A42">
        <v>1</v>
      </c>
      <c r="B42">
        <v>40</v>
      </c>
      <c r="C42" s="5" t="str">
        <f>VLOOKUP(A42,'WinBUGS output'!A:C,3,FALSE)</f>
        <v>Pill placebo</v>
      </c>
      <c r="D42" s="5" t="str">
        <f>VLOOKUP(B42,'WinBUGS output'!A:C,3,FALSE)</f>
        <v>Problem solving individual</v>
      </c>
      <c r="E42" s="5" t="str">
        <f>FIXED('WinBUGS output'!N41,2)</f>
        <v>-0.01</v>
      </c>
      <c r="F42" s="5" t="str">
        <f>FIXED('WinBUGS output'!M41,2)</f>
        <v>-0.77</v>
      </c>
      <c r="G42" s="5" t="str">
        <f>FIXED('WinBUGS output'!O41,2)</f>
        <v>0.77</v>
      </c>
      <c r="H42" t="s">
        <v>2445</v>
      </c>
      <c r="I42" t="s">
        <v>2552</v>
      </c>
      <c r="J42" t="s">
        <v>2507</v>
      </c>
      <c r="N42">
        <v>2</v>
      </c>
      <c r="O42">
        <v>16</v>
      </c>
      <c r="P42" s="5" t="str">
        <f>VLOOKUP('Direct lors'!N42,'WinBUGS output'!D:F,3,FALSE)</f>
        <v>No treatment</v>
      </c>
      <c r="Q42" s="5" t="str">
        <f>VLOOKUP('Direct lors'!O42,'WinBUGS output'!D:F,3,FALSE)</f>
        <v>Behavioural therapies (individual)</v>
      </c>
      <c r="R42" s="5" t="str">
        <f>FIXED('WinBUGS output'!X41,2)</f>
        <v>2.31</v>
      </c>
      <c r="S42" s="5" t="str">
        <f>FIXED('WinBUGS output'!W41,2)</f>
        <v>1.14</v>
      </c>
      <c r="T42" s="5" t="str">
        <f>FIXED('WinBUGS output'!Y41,2)</f>
        <v>3.47</v>
      </c>
      <c r="X42" s="5" t="str">
        <f t="shared" si="0"/>
        <v>Pill placebo</v>
      </c>
      <c r="Y42" s="5" t="str">
        <f t="shared" si="1"/>
        <v>Problem solving individual</v>
      </c>
      <c r="Z42" s="5" t="str">
        <f>FIXED(EXP('WinBUGS output'!N41),2)</f>
        <v>0.99</v>
      </c>
      <c r="AA42" s="5" t="str">
        <f>FIXED(EXP('WinBUGS output'!M41),2)</f>
        <v>0.46</v>
      </c>
      <c r="AB42" s="5" t="str">
        <f>FIXED(EXP('WinBUGS output'!O41),2)</f>
        <v>2.15</v>
      </c>
      <c r="AF42" s="5" t="str">
        <f t="shared" si="2"/>
        <v>No treatment</v>
      </c>
      <c r="AG42" s="5" t="str">
        <f t="shared" si="3"/>
        <v>Behavioural therapies (individual)</v>
      </c>
      <c r="AH42" s="5" t="str">
        <f>FIXED(EXP('WinBUGS output'!X41),2)</f>
        <v>10.03</v>
      </c>
      <c r="AI42" s="5" t="str">
        <f>FIXED(EXP('WinBUGS output'!W41),2)</f>
        <v>3.13</v>
      </c>
      <c r="AJ42" s="5" t="str">
        <f>FIXED(EXP('WinBUGS output'!Y41),2)</f>
        <v>32.10</v>
      </c>
    </row>
    <row r="43" spans="1:36" x14ac:dyDescent="0.25">
      <c r="A43">
        <v>1</v>
      </c>
      <c r="B43">
        <v>41</v>
      </c>
      <c r="C43" s="5" t="str">
        <f>VLOOKUP(A43,'WinBUGS output'!A:C,3,FALSE)</f>
        <v>Pill placebo</v>
      </c>
      <c r="D43" s="5" t="str">
        <f>VLOOKUP(B43,'WinBUGS output'!A:C,3,FALSE)</f>
        <v>Problem solving individual + enhanced TAU</v>
      </c>
      <c r="E43" s="5" t="str">
        <f>FIXED('WinBUGS output'!N42,2)</f>
        <v>-0.20</v>
      </c>
      <c r="F43" s="5" t="str">
        <f>FIXED('WinBUGS output'!M42,2)</f>
        <v>-1.06</v>
      </c>
      <c r="G43" s="5" t="str">
        <f>FIXED('WinBUGS output'!O42,2)</f>
        <v>0.64</v>
      </c>
      <c r="H43"/>
      <c r="I43"/>
      <c r="J43"/>
      <c r="N43">
        <v>2</v>
      </c>
      <c r="O43">
        <v>17</v>
      </c>
      <c r="P43" s="5" t="str">
        <f>VLOOKUP('Direct lors'!N43,'WinBUGS output'!D:F,3,FALSE)</f>
        <v>No treatment</v>
      </c>
      <c r="Q43" s="5" t="str">
        <f>VLOOKUP('Direct lors'!O43,'WinBUGS output'!D:F,3,FALSE)</f>
        <v>Cognitive and cognitive behavioural therapies (individual)</v>
      </c>
      <c r="R43" s="5" t="str">
        <f>FIXED('WinBUGS output'!X42,2)</f>
        <v>1.86</v>
      </c>
      <c r="S43" s="5" t="str">
        <f>FIXED('WinBUGS output'!W42,2)</f>
        <v>0.96</v>
      </c>
      <c r="T43" s="5" t="str">
        <f>FIXED('WinBUGS output'!Y42,2)</f>
        <v>2.78</v>
      </c>
      <c r="X43" s="5" t="str">
        <f t="shared" si="0"/>
        <v>Pill placebo</v>
      </c>
      <c r="Y43" s="5" t="str">
        <f t="shared" si="1"/>
        <v>Problem solving individual + enhanced TAU</v>
      </c>
      <c r="Z43" s="5" t="str">
        <f>FIXED(EXP('WinBUGS output'!N42),2)</f>
        <v>0.82</v>
      </c>
      <c r="AA43" s="5" t="str">
        <f>FIXED(EXP('WinBUGS output'!M42),2)</f>
        <v>0.35</v>
      </c>
      <c r="AB43" s="5" t="str">
        <f>FIXED(EXP('WinBUGS output'!O42),2)</f>
        <v>1.89</v>
      </c>
      <c r="AF43" s="5" t="str">
        <f t="shared" si="2"/>
        <v>No treatment</v>
      </c>
      <c r="AG43" s="5" t="str">
        <f t="shared" si="3"/>
        <v>Cognitive and cognitive behavioural therapies (individual)</v>
      </c>
      <c r="AH43" s="5" t="str">
        <f>FIXED(EXP('WinBUGS output'!X42),2)</f>
        <v>6.43</v>
      </c>
      <c r="AI43" s="5" t="str">
        <f>FIXED(EXP('WinBUGS output'!W42),2)</f>
        <v>2.62</v>
      </c>
      <c r="AJ43" s="5" t="str">
        <f>FIXED(EXP('WinBUGS output'!Y42),2)</f>
        <v>16.10</v>
      </c>
    </row>
    <row r="44" spans="1:36" x14ac:dyDescent="0.25">
      <c r="A44">
        <v>1</v>
      </c>
      <c r="B44">
        <v>42</v>
      </c>
      <c r="C44" s="5" t="str">
        <f>VLOOKUP(A44,'WinBUGS output'!A:C,3,FALSE)</f>
        <v>Pill placebo</v>
      </c>
      <c r="D44" s="5" t="str">
        <f>VLOOKUP(B44,'WinBUGS output'!A:C,3,FALSE)</f>
        <v>Behavioural activation (BA)</v>
      </c>
      <c r="E44" s="5" t="str">
        <f>FIXED('WinBUGS output'!N43,2)</f>
        <v>1.16</v>
      </c>
      <c r="F44" s="5" t="str">
        <f>FIXED('WinBUGS output'!M43,2)</f>
        <v>0.41</v>
      </c>
      <c r="G44" s="5" t="str">
        <f>FIXED('WinBUGS output'!O43,2)</f>
        <v>1.94</v>
      </c>
      <c r="H44"/>
      <c r="I44"/>
      <c r="J44"/>
      <c r="N44">
        <v>2</v>
      </c>
      <c r="O44">
        <v>18</v>
      </c>
      <c r="P44" s="5" t="str">
        <f>VLOOKUP('Direct lors'!N44,'WinBUGS output'!D:F,3,FALSE)</f>
        <v>No treatment</v>
      </c>
      <c r="Q44" s="5" t="str">
        <f>VLOOKUP('Direct lors'!O44,'WinBUGS output'!D:F,3,FALSE)</f>
        <v>Behavioural, cognitive, or CBT groups</v>
      </c>
      <c r="R44" s="5" t="str">
        <f>FIXED('WinBUGS output'!X43,2)</f>
        <v>2.40</v>
      </c>
      <c r="S44" s="5" t="str">
        <f>FIXED('WinBUGS output'!W43,2)</f>
        <v>1.31</v>
      </c>
      <c r="T44" s="5" t="str">
        <f>FIXED('WinBUGS output'!Y43,2)</f>
        <v>3.51</v>
      </c>
      <c r="X44" s="5" t="str">
        <f t="shared" si="0"/>
        <v>Pill placebo</v>
      </c>
      <c r="Y44" s="5" t="str">
        <f t="shared" si="1"/>
        <v>Behavioural activation (BA)</v>
      </c>
      <c r="Z44" s="5" t="str">
        <f>FIXED(EXP('WinBUGS output'!N43),2)</f>
        <v>3.20</v>
      </c>
      <c r="AA44" s="5" t="str">
        <f>FIXED(EXP('WinBUGS output'!M43),2)</f>
        <v>1.50</v>
      </c>
      <c r="AB44" s="5" t="str">
        <f>FIXED(EXP('WinBUGS output'!O43),2)</f>
        <v>6.97</v>
      </c>
      <c r="AF44" s="5" t="str">
        <f t="shared" si="2"/>
        <v>No treatment</v>
      </c>
      <c r="AG44" s="5" t="str">
        <f t="shared" si="3"/>
        <v>Behavioural, cognitive, or CBT groups</v>
      </c>
      <c r="AH44" s="5" t="str">
        <f>FIXED(EXP('WinBUGS output'!X43),2)</f>
        <v>11.06</v>
      </c>
      <c r="AI44" s="5" t="str">
        <f>FIXED(EXP('WinBUGS output'!W43),2)</f>
        <v>3.72</v>
      </c>
      <c r="AJ44" s="5" t="str">
        <f>FIXED(EXP('WinBUGS output'!Y43),2)</f>
        <v>33.45</v>
      </c>
    </row>
    <row r="45" spans="1:36" x14ac:dyDescent="0.25">
      <c r="A45">
        <v>1</v>
      </c>
      <c r="B45">
        <v>43</v>
      </c>
      <c r="C45" s="5" t="str">
        <f>VLOOKUP(A45,'WinBUGS output'!A:C,3,FALSE)</f>
        <v>Pill placebo</v>
      </c>
      <c r="D45" s="5" t="str">
        <f>VLOOKUP(B45,'WinBUGS output'!A:C,3,FALSE)</f>
        <v>Behavioural therapy (Lewinsohn 1976)</v>
      </c>
      <c r="E45" s="5" t="str">
        <f>FIXED('WinBUGS output'!N44,2)</f>
        <v>1.01</v>
      </c>
      <c r="F45" s="5" t="str">
        <f>FIXED('WinBUGS output'!M44,2)</f>
        <v>-0.18</v>
      </c>
      <c r="G45" s="5" t="str">
        <f>FIXED('WinBUGS output'!O44,2)</f>
        <v>2.10</v>
      </c>
      <c r="H45"/>
      <c r="I45"/>
      <c r="J45"/>
      <c r="N45">
        <v>2</v>
      </c>
      <c r="O45">
        <v>19</v>
      </c>
      <c r="P45" s="5" t="str">
        <f>VLOOKUP('Direct lors'!N45,'WinBUGS output'!D:F,3,FALSE)</f>
        <v>No treatment</v>
      </c>
      <c r="Q45" s="5" t="str">
        <f>VLOOKUP('Direct lors'!O45,'WinBUGS output'!D:F,3,FALSE)</f>
        <v>Combined (Cognitive and cognitive behavioural therapies individual + AD)</v>
      </c>
      <c r="R45" s="5" t="str">
        <f>FIXED('WinBUGS output'!X44,2)</f>
        <v>2.75</v>
      </c>
      <c r="S45" s="5" t="str">
        <f>FIXED('WinBUGS output'!W44,2)</f>
        <v>1.36</v>
      </c>
      <c r="T45" s="5" t="str">
        <f>FIXED('WinBUGS output'!Y44,2)</f>
        <v>4.14</v>
      </c>
      <c r="X45" s="5" t="str">
        <f t="shared" si="0"/>
        <v>Pill placebo</v>
      </c>
      <c r="Y45" s="5" t="str">
        <f t="shared" si="1"/>
        <v>Behavioural therapy (Lewinsohn 1976)</v>
      </c>
      <c r="Z45" s="5" t="str">
        <f>FIXED(EXP('WinBUGS output'!N44),2)</f>
        <v>2.75</v>
      </c>
      <c r="AA45" s="5" t="str">
        <f>FIXED(EXP('WinBUGS output'!M44),2)</f>
        <v>0.84</v>
      </c>
      <c r="AB45" s="5" t="str">
        <f>FIXED(EXP('WinBUGS output'!O44),2)</f>
        <v>8.18</v>
      </c>
      <c r="AF45" s="5" t="str">
        <f t="shared" si="2"/>
        <v>No treatment</v>
      </c>
      <c r="AG45" s="5" t="str">
        <f t="shared" si="3"/>
        <v>Combined (Cognitive and cognitive behavioural therapies individual + AD)</v>
      </c>
      <c r="AH45" s="5" t="str">
        <f>FIXED(EXP('WinBUGS output'!X44),2)</f>
        <v>15.61</v>
      </c>
      <c r="AI45" s="5" t="str">
        <f>FIXED(EXP('WinBUGS output'!W44),2)</f>
        <v>3.90</v>
      </c>
      <c r="AJ45" s="5" t="str">
        <f>FIXED(EXP('WinBUGS output'!Y44),2)</f>
        <v>62.55</v>
      </c>
    </row>
    <row r="46" spans="1:36" x14ac:dyDescent="0.25">
      <c r="A46">
        <v>1</v>
      </c>
      <c r="B46">
        <v>44</v>
      </c>
      <c r="C46" s="5" t="str">
        <f>VLOOKUP(A46,'WinBUGS output'!A:C,3,FALSE)</f>
        <v>Pill placebo</v>
      </c>
      <c r="D46" s="5" t="str">
        <f>VLOOKUP(B46,'WinBUGS output'!A:C,3,FALSE)</f>
        <v>CBT individual (under 15 sessions)</v>
      </c>
      <c r="E46" s="5" t="str">
        <f>FIXED('WinBUGS output'!N45,2)</f>
        <v>0.44</v>
      </c>
      <c r="F46" s="5" t="str">
        <f>FIXED('WinBUGS output'!M45,2)</f>
        <v>-0.13</v>
      </c>
      <c r="G46" s="5" t="str">
        <f>FIXED('WinBUGS output'!O45,2)</f>
        <v>1.02</v>
      </c>
      <c r="H46"/>
      <c r="I46"/>
      <c r="J46"/>
      <c r="N46">
        <v>2</v>
      </c>
      <c r="O46">
        <v>20</v>
      </c>
      <c r="P46" s="5" t="str">
        <f>VLOOKUP('Direct lors'!N46,'WinBUGS output'!D:F,3,FALSE)</f>
        <v>No treatment</v>
      </c>
      <c r="Q46" s="5" t="str">
        <f>VLOOKUP('Direct lors'!O46,'WinBUGS output'!D:F,3,FALSE)</f>
        <v>Combined (Behavioural, cognitive, or CBT groups + AD)</v>
      </c>
      <c r="R46" s="5" t="str">
        <f>FIXED('WinBUGS output'!X45,2)</f>
        <v>3.08</v>
      </c>
      <c r="S46" s="5" t="str">
        <f>FIXED('WinBUGS output'!W45,2)</f>
        <v>1.40</v>
      </c>
      <c r="T46" s="5" t="str">
        <f>FIXED('WinBUGS output'!Y45,2)</f>
        <v>4.74</v>
      </c>
      <c r="X46" s="5" t="str">
        <f t="shared" si="0"/>
        <v>Pill placebo</v>
      </c>
      <c r="Y46" s="5" t="str">
        <f t="shared" si="1"/>
        <v>CBT individual (under 15 sessions)</v>
      </c>
      <c r="Z46" s="5" t="str">
        <f>FIXED(EXP('WinBUGS output'!N45),2)</f>
        <v>1.56</v>
      </c>
      <c r="AA46" s="5" t="str">
        <f>FIXED(EXP('WinBUGS output'!M45),2)</f>
        <v>0.88</v>
      </c>
      <c r="AB46" s="5" t="str">
        <f>FIXED(EXP('WinBUGS output'!O45),2)</f>
        <v>2.77</v>
      </c>
      <c r="AF46" s="5" t="str">
        <f t="shared" si="2"/>
        <v>No treatment</v>
      </c>
      <c r="AG46" s="5" t="str">
        <f t="shared" si="3"/>
        <v>Combined (Behavioural, cognitive, or CBT groups + AD)</v>
      </c>
      <c r="AH46" s="5" t="str">
        <f>FIXED(EXP('WinBUGS output'!X45),2)</f>
        <v>21.78</v>
      </c>
      <c r="AI46" s="5" t="str">
        <f>FIXED(EXP('WinBUGS output'!W45),2)</f>
        <v>4.07</v>
      </c>
      <c r="AJ46" s="5" t="str">
        <f>FIXED(EXP('WinBUGS output'!Y45),2)</f>
        <v>114.66</v>
      </c>
    </row>
    <row r="47" spans="1:36" x14ac:dyDescent="0.25">
      <c r="A47">
        <v>1</v>
      </c>
      <c r="B47">
        <v>45</v>
      </c>
      <c r="C47" s="5" t="str">
        <f>VLOOKUP(A47,'WinBUGS output'!A:C,3,FALSE)</f>
        <v>Pill placebo</v>
      </c>
      <c r="D47" s="5" t="str">
        <f>VLOOKUP(B47,'WinBUGS output'!A:C,3,FALSE)</f>
        <v>CBT individual (over 15 sessions)</v>
      </c>
      <c r="E47" s="5" t="str">
        <f>FIXED('WinBUGS output'!N46,2)</f>
        <v>0.69</v>
      </c>
      <c r="F47" s="5" t="str">
        <f>FIXED('WinBUGS output'!M46,2)</f>
        <v>0.19</v>
      </c>
      <c r="G47" s="5" t="str">
        <f>FIXED('WinBUGS output'!O46,2)</f>
        <v>1.20</v>
      </c>
      <c r="H47" t="s">
        <v>2455</v>
      </c>
      <c r="I47" t="s">
        <v>2553</v>
      </c>
      <c r="J47" t="s">
        <v>2554</v>
      </c>
      <c r="N47">
        <v>2</v>
      </c>
      <c r="O47">
        <v>21</v>
      </c>
      <c r="P47" s="5" t="str">
        <f>VLOOKUP('Direct lors'!N47,'WinBUGS output'!D:F,3,FALSE)</f>
        <v>No treatment</v>
      </c>
      <c r="Q47" s="5" t="str">
        <f>VLOOKUP('Direct lors'!O47,'WinBUGS output'!D:F,3,FALSE)</f>
        <v>Combined (Problem solving + AD)</v>
      </c>
      <c r="R47" s="5" t="str">
        <f>FIXED('WinBUGS output'!X46,2)</f>
        <v>1.20</v>
      </c>
      <c r="S47" s="5" t="str">
        <f>FIXED('WinBUGS output'!W46,2)</f>
        <v>-0.34</v>
      </c>
      <c r="T47" s="5" t="str">
        <f>FIXED('WinBUGS output'!Y46,2)</f>
        <v>2.74</v>
      </c>
      <c r="X47" s="5" t="str">
        <f t="shared" si="0"/>
        <v>Pill placebo</v>
      </c>
      <c r="Y47" s="5" t="str">
        <f t="shared" si="1"/>
        <v>CBT individual (over 15 sessions)</v>
      </c>
      <c r="Z47" s="5" t="str">
        <f>FIXED(EXP('WinBUGS output'!N46),2)</f>
        <v>1.99</v>
      </c>
      <c r="AA47" s="5" t="str">
        <f>FIXED(EXP('WinBUGS output'!M46),2)</f>
        <v>1.21</v>
      </c>
      <c r="AB47" s="5" t="str">
        <f>FIXED(EXP('WinBUGS output'!O46),2)</f>
        <v>3.33</v>
      </c>
      <c r="AF47" s="5" t="str">
        <f t="shared" si="2"/>
        <v>No treatment</v>
      </c>
      <c r="AG47" s="5" t="str">
        <f t="shared" si="3"/>
        <v>Combined (Problem solving + AD)</v>
      </c>
      <c r="AH47" s="5" t="str">
        <f>FIXED(EXP('WinBUGS output'!X46),2)</f>
        <v>3.33</v>
      </c>
      <c r="AI47" s="5" t="str">
        <f>FIXED(EXP('WinBUGS output'!W46),2)</f>
        <v>0.71</v>
      </c>
      <c r="AJ47" s="5" t="str">
        <f>FIXED(EXP('WinBUGS output'!Y46),2)</f>
        <v>15.46</v>
      </c>
    </row>
    <row r="48" spans="1:36" x14ac:dyDescent="0.25">
      <c r="A48">
        <v>1</v>
      </c>
      <c r="B48">
        <v>46</v>
      </c>
      <c r="C48" s="5" t="str">
        <f>VLOOKUP(A48,'WinBUGS output'!A:C,3,FALSE)</f>
        <v>Pill placebo</v>
      </c>
      <c r="D48" s="5" t="str">
        <f>VLOOKUP(B48,'WinBUGS output'!A:C,3,FALSE)</f>
        <v>CBT individual (over 15 sessions) + TAU</v>
      </c>
      <c r="E48" s="5" t="str">
        <f>FIXED('WinBUGS output'!N47,2)</f>
        <v>0.71</v>
      </c>
      <c r="F48" s="5" t="str">
        <f>FIXED('WinBUGS output'!M47,2)</f>
        <v>-0.06</v>
      </c>
      <c r="G48" s="5" t="str">
        <f>FIXED('WinBUGS output'!O47,2)</f>
        <v>1.65</v>
      </c>
      <c r="H48"/>
      <c r="I48"/>
      <c r="J48"/>
      <c r="N48">
        <v>2</v>
      </c>
      <c r="O48">
        <v>22</v>
      </c>
      <c r="P48" s="5" t="str">
        <f>VLOOKUP('Direct lors'!N48,'WinBUGS output'!D:F,3,FALSE)</f>
        <v>No treatment</v>
      </c>
      <c r="Q48" s="5" t="str">
        <f>VLOOKUP('Direct lors'!O48,'WinBUGS output'!D:F,3,FALSE)</f>
        <v>Combined (Counselling + AD)</v>
      </c>
      <c r="R48" s="5" t="str">
        <f>FIXED('WinBUGS output'!X47,2)</f>
        <v>3.83</v>
      </c>
      <c r="S48" s="5" t="str">
        <f>FIXED('WinBUGS output'!W47,2)</f>
        <v>1.60</v>
      </c>
      <c r="T48" s="5" t="str">
        <f>FIXED('WinBUGS output'!Y47,2)</f>
        <v>6.16</v>
      </c>
      <c r="X48" s="5" t="str">
        <f t="shared" si="0"/>
        <v>Pill placebo</v>
      </c>
      <c r="Y48" s="5" t="str">
        <f t="shared" si="1"/>
        <v>CBT individual (over 15 sessions) + TAU</v>
      </c>
      <c r="Z48" s="5" t="str">
        <f>FIXED(EXP('WinBUGS output'!N47),2)</f>
        <v>2.04</v>
      </c>
      <c r="AA48" s="5" t="str">
        <f>FIXED(EXP('WinBUGS output'!M47),2)</f>
        <v>0.94</v>
      </c>
      <c r="AB48" s="5" t="str">
        <f>FIXED(EXP('WinBUGS output'!O47),2)</f>
        <v>5.21</v>
      </c>
      <c r="AF48" s="5" t="str">
        <f t="shared" si="2"/>
        <v>No treatment</v>
      </c>
      <c r="AG48" s="5" t="str">
        <f t="shared" si="3"/>
        <v>Combined (Counselling + AD)</v>
      </c>
      <c r="AH48" s="5" t="str">
        <f>FIXED(EXP('WinBUGS output'!X47),2)</f>
        <v>46.02</v>
      </c>
      <c r="AI48" s="5" t="str">
        <f>FIXED(EXP('WinBUGS output'!W47),2)</f>
        <v>4.97</v>
      </c>
      <c r="AJ48" s="5" t="str">
        <f>FIXED(EXP('WinBUGS output'!Y47),2)</f>
        <v>472.95</v>
      </c>
    </row>
    <row r="49" spans="1:36" x14ac:dyDescent="0.25">
      <c r="A49">
        <v>1</v>
      </c>
      <c r="B49">
        <v>47</v>
      </c>
      <c r="C49" s="5" t="str">
        <f>VLOOKUP(A49,'WinBUGS output'!A:C,3,FALSE)</f>
        <v>Pill placebo</v>
      </c>
      <c r="D49" s="5" t="str">
        <f>VLOOKUP(B49,'WinBUGS output'!A:C,3,FALSE)</f>
        <v>Rational emotive behaviour therapy (REBT) individual</v>
      </c>
      <c r="E49" s="5" t="str">
        <f>FIXED('WinBUGS output'!N48,2)</f>
        <v>0.54</v>
      </c>
      <c r="F49" s="5" t="str">
        <f>FIXED('WinBUGS output'!M48,2)</f>
        <v>-0.12</v>
      </c>
      <c r="G49" s="5" t="str">
        <f>FIXED('WinBUGS output'!O48,2)</f>
        <v>1.20</v>
      </c>
      <c r="H49"/>
      <c r="I49"/>
      <c r="J49"/>
      <c r="N49">
        <v>2</v>
      </c>
      <c r="O49">
        <v>23</v>
      </c>
      <c r="P49" s="5" t="str">
        <f>VLOOKUP('Direct lors'!N49,'WinBUGS output'!D:F,3,FALSE)</f>
        <v>No treatment</v>
      </c>
      <c r="Q49" s="5" t="str">
        <f>VLOOKUP('Direct lors'!O49,'WinBUGS output'!D:F,3,FALSE)</f>
        <v>Combined (IPT + AD)</v>
      </c>
      <c r="R49" s="5" t="str">
        <f>FIXED('WinBUGS output'!X48,2)</f>
        <v>2.50</v>
      </c>
      <c r="S49" s="5" t="str">
        <f>FIXED('WinBUGS output'!W48,2)</f>
        <v>1.11</v>
      </c>
      <c r="T49" s="5" t="str">
        <f>FIXED('WinBUGS output'!Y48,2)</f>
        <v>3.90</v>
      </c>
      <c r="X49" s="5" t="str">
        <f t="shared" si="0"/>
        <v>Pill placebo</v>
      </c>
      <c r="Y49" s="5" t="str">
        <f t="shared" si="1"/>
        <v>Rational emotive behaviour therapy (REBT) individual</v>
      </c>
      <c r="Z49" s="5" t="str">
        <f>FIXED(EXP('WinBUGS output'!N48),2)</f>
        <v>1.72</v>
      </c>
      <c r="AA49" s="5" t="str">
        <f>FIXED(EXP('WinBUGS output'!M48),2)</f>
        <v>0.89</v>
      </c>
      <c r="AB49" s="5" t="str">
        <f>FIXED(EXP('WinBUGS output'!O48),2)</f>
        <v>3.32</v>
      </c>
      <c r="AF49" s="5" t="str">
        <f t="shared" si="2"/>
        <v>No treatment</v>
      </c>
      <c r="AG49" s="5" t="str">
        <f t="shared" si="3"/>
        <v>Combined (IPT + AD)</v>
      </c>
      <c r="AH49" s="5" t="str">
        <f>FIXED(EXP('WinBUGS output'!X48),2)</f>
        <v>12.17</v>
      </c>
      <c r="AI49" s="5" t="str">
        <f>FIXED(EXP('WinBUGS output'!W48),2)</f>
        <v>3.03</v>
      </c>
      <c r="AJ49" s="5" t="str">
        <f>FIXED(EXP('WinBUGS output'!Y48),2)</f>
        <v>49.45</v>
      </c>
    </row>
    <row r="50" spans="1:36" x14ac:dyDescent="0.25">
      <c r="A50">
        <v>1</v>
      </c>
      <c r="B50">
        <v>48</v>
      </c>
      <c r="C50" s="5" t="str">
        <f>VLOOKUP(A50,'WinBUGS output'!A:C,3,FALSE)</f>
        <v>Pill placebo</v>
      </c>
      <c r="D50" s="5" t="str">
        <f>VLOOKUP(B50,'WinBUGS output'!A:C,3,FALSE)</f>
        <v>Third-wave cognitive therapy individual</v>
      </c>
      <c r="E50" s="5" t="str">
        <f>FIXED('WinBUGS output'!N49,2)</f>
        <v>0.76</v>
      </c>
      <c r="F50" s="5" t="str">
        <f>FIXED('WinBUGS output'!M49,2)</f>
        <v>0.12</v>
      </c>
      <c r="G50" s="5" t="str">
        <f>FIXED('WinBUGS output'!O49,2)</f>
        <v>1.49</v>
      </c>
      <c r="H50"/>
      <c r="I50"/>
      <c r="J50"/>
      <c r="N50">
        <v>2</v>
      </c>
      <c r="O50">
        <v>24</v>
      </c>
      <c r="P50" s="5" t="str">
        <f>VLOOKUP('Direct lors'!N50,'WinBUGS output'!D:F,3,FALSE)</f>
        <v>No treatment</v>
      </c>
      <c r="Q50" s="5" t="str">
        <f>VLOOKUP('Direct lors'!O50,'WinBUGS output'!D:F,3,FALSE)</f>
        <v>Combined (Short-term psychodynamic psychotherapies + AD)</v>
      </c>
      <c r="R50" s="5" t="str">
        <f>FIXED('WinBUGS output'!X49,2)</f>
        <v>3.08</v>
      </c>
      <c r="S50" s="5" t="str">
        <f>FIXED('WinBUGS output'!W49,2)</f>
        <v>1.83</v>
      </c>
      <c r="T50" s="5" t="str">
        <f>FIXED('WinBUGS output'!Y49,2)</f>
        <v>4.36</v>
      </c>
      <c r="X50" s="5" t="str">
        <f t="shared" si="0"/>
        <v>Pill placebo</v>
      </c>
      <c r="Y50" s="5" t="str">
        <f t="shared" si="1"/>
        <v>Third-wave cognitive therapy individual</v>
      </c>
      <c r="Z50" s="5" t="str">
        <f>FIXED(EXP('WinBUGS output'!N49),2)</f>
        <v>2.13</v>
      </c>
      <c r="AA50" s="5" t="str">
        <f>FIXED(EXP('WinBUGS output'!M49),2)</f>
        <v>1.12</v>
      </c>
      <c r="AB50" s="5" t="str">
        <f>FIXED(EXP('WinBUGS output'!O49),2)</f>
        <v>4.45</v>
      </c>
      <c r="AF50" s="5" t="str">
        <f t="shared" si="2"/>
        <v>No treatment</v>
      </c>
      <c r="AG50" s="5" t="str">
        <f t="shared" si="3"/>
        <v>Combined (Short-term psychodynamic psychotherapies + AD)</v>
      </c>
      <c r="AH50" s="5" t="str">
        <f>FIXED(EXP('WinBUGS output'!X49),2)</f>
        <v>21.65</v>
      </c>
      <c r="AI50" s="5" t="str">
        <f>FIXED(EXP('WinBUGS output'!W49),2)</f>
        <v>6.22</v>
      </c>
      <c r="AJ50" s="5" t="str">
        <f>FIXED(EXP('WinBUGS output'!Y49),2)</f>
        <v>78.57</v>
      </c>
    </row>
    <row r="51" spans="1:36" x14ac:dyDescent="0.25">
      <c r="A51">
        <v>1</v>
      </c>
      <c r="B51">
        <v>49</v>
      </c>
      <c r="C51" s="5" t="str">
        <f>VLOOKUP(A51,'WinBUGS output'!A:C,3,FALSE)</f>
        <v>Pill placebo</v>
      </c>
      <c r="D51" s="5" t="str">
        <f>VLOOKUP(B51,'WinBUGS output'!A:C,3,FALSE)</f>
        <v>CBT group (under 15 sessions)</v>
      </c>
      <c r="E51" s="5" t="str">
        <f>FIXED('WinBUGS output'!N50,2)</f>
        <v>1.15</v>
      </c>
      <c r="F51" s="5" t="str">
        <f>FIXED('WinBUGS output'!M50,2)</f>
        <v>0.34</v>
      </c>
      <c r="G51" s="5" t="str">
        <f>FIXED('WinBUGS output'!O50,2)</f>
        <v>1.99</v>
      </c>
      <c r="H51"/>
      <c r="I51"/>
      <c r="J51"/>
      <c r="N51">
        <v>2</v>
      </c>
      <c r="O51">
        <v>25</v>
      </c>
      <c r="P51" s="5" t="str">
        <f>VLOOKUP('Direct lors'!N51,'WinBUGS output'!D:F,3,FALSE)</f>
        <v>No treatment</v>
      </c>
      <c r="Q51" s="5" t="str">
        <f>VLOOKUP('Direct lors'!O51,'WinBUGS output'!D:F,3,FALSE)</f>
        <v>Combined (psych + placebo)</v>
      </c>
      <c r="R51" s="5" t="str">
        <f>FIXED('WinBUGS output'!X50,2)</f>
        <v>2.80</v>
      </c>
      <c r="S51" s="5" t="str">
        <f>FIXED('WinBUGS output'!W50,2)</f>
        <v>1.11</v>
      </c>
      <c r="T51" s="5" t="str">
        <f>FIXED('WinBUGS output'!Y50,2)</f>
        <v>4.63</v>
      </c>
      <c r="X51" s="5" t="str">
        <f t="shared" si="0"/>
        <v>Pill placebo</v>
      </c>
      <c r="Y51" s="5" t="str">
        <f t="shared" si="1"/>
        <v>CBT group (under 15 sessions)</v>
      </c>
      <c r="Z51" s="5" t="str">
        <f>FIXED(EXP('WinBUGS output'!N50),2)</f>
        <v>3.16</v>
      </c>
      <c r="AA51" s="5" t="str">
        <f>FIXED(EXP('WinBUGS output'!M50),2)</f>
        <v>1.40</v>
      </c>
      <c r="AB51" s="5" t="str">
        <f>FIXED(EXP('WinBUGS output'!O50),2)</f>
        <v>7.29</v>
      </c>
      <c r="AF51" s="5" t="str">
        <f t="shared" si="2"/>
        <v>No treatment</v>
      </c>
      <c r="AG51" s="5" t="str">
        <f t="shared" si="3"/>
        <v>Combined (psych + placebo)</v>
      </c>
      <c r="AH51" s="5" t="str">
        <f>FIXED(EXP('WinBUGS output'!X50),2)</f>
        <v>16.46</v>
      </c>
      <c r="AI51" s="5" t="str">
        <f>FIXED(EXP('WinBUGS output'!W50),2)</f>
        <v>3.02</v>
      </c>
      <c r="AJ51" s="5" t="str">
        <f>FIXED(EXP('WinBUGS output'!Y50),2)</f>
        <v>102.21</v>
      </c>
    </row>
    <row r="52" spans="1:36" x14ac:dyDescent="0.25">
      <c r="A52">
        <v>1</v>
      </c>
      <c r="B52">
        <v>50</v>
      </c>
      <c r="C52" s="5" t="str">
        <f>VLOOKUP(A52,'WinBUGS output'!A:C,3,FALSE)</f>
        <v>Pill placebo</v>
      </c>
      <c r="D52" s="5" t="str">
        <f>VLOOKUP(B52,'WinBUGS output'!A:C,3,FALSE)</f>
        <v>CBT group (under 15 sessions) + TAU</v>
      </c>
      <c r="E52" s="5" t="str">
        <f>FIXED('WinBUGS output'!N51,2)</f>
        <v>1.34</v>
      </c>
      <c r="F52" s="5" t="str">
        <f>FIXED('WinBUGS output'!M51,2)</f>
        <v>0.54</v>
      </c>
      <c r="G52" s="5" t="str">
        <f>FIXED('WinBUGS output'!O51,2)</f>
        <v>2.27</v>
      </c>
      <c r="H52"/>
      <c r="I52"/>
      <c r="J52"/>
      <c r="N52">
        <v>2</v>
      </c>
      <c r="O52">
        <v>26</v>
      </c>
      <c r="P52" s="5" t="str">
        <f>VLOOKUP('Direct lors'!N52,'WinBUGS output'!D:F,3,FALSE)</f>
        <v>No treatment</v>
      </c>
      <c r="Q52" s="5" t="str">
        <f>VLOOKUP('Direct lors'!O52,'WinBUGS output'!D:F,3,FALSE)</f>
        <v>Combined (Exercise + AD/CBT)</v>
      </c>
      <c r="R52" s="5" t="str">
        <f>FIXED('WinBUGS output'!X51,2)</f>
        <v>1.47</v>
      </c>
      <c r="S52" s="5" t="str">
        <f>FIXED('WinBUGS output'!W51,2)</f>
        <v>0.22</v>
      </c>
      <c r="T52" s="5" t="str">
        <f>FIXED('WinBUGS output'!Y51,2)</f>
        <v>2.69</v>
      </c>
      <c r="X52" s="5" t="str">
        <f t="shared" si="0"/>
        <v>Pill placebo</v>
      </c>
      <c r="Y52" s="5" t="str">
        <f t="shared" si="1"/>
        <v>CBT group (under 15 sessions) + TAU</v>
      </c>
      <c r="Z52" s="5" t="str">
        <f>FIXED(EXP('WinBUGS output'!N51),2)</f>
        <v>3.83</v>
      </c>
      <c r="AA52" s="5" t="str">
        <f>FIXED(EXP('WinBUGS output'!M51),2)</f>
        <v>1.71</v>
      </c>
      <c r="AB52" s="5" t="str">
        <f>FIXED(EXP('WinBUGS output'!O51),2)</f>
        <v>9.68</v>
      </c>
      <c r="AF52" s="5" t="str">
        <f t="shared" si="2"/>
        <v>No treatment</v>
      </c>
      <c r="AG52" s="5" t="str">
        <f t="shared" si="3"/>
        <v>Combined (Exercise + AD/CBT)</v>
      </c>
      <c r="AH52" s="5" t="str">
        <f>FIXED(EXP('WinBUGS output'!X51),2)</f>
        <v>4.34</v>
      </c>
      <c r="AI52" s="5" t="str">
        <f>FIXED(EXP('WinBUGS output'!W51),2)</f>
        <v>1.25</v>
      </c>
      <c r="AJ52" s="5" t="str">
        <f>FIXED(EXP('WinBUGS output'!Y51),2)</f>
        <v>14.72</v>
      </c>
    </row>
    <row r="53" spans="1:36" x14ac:dyDescent="0.25">
      <c r="A53">
        <v>1</v>
      </c>
      <c r="B53">
        <v>51</v>
      </c>
      <c r="C53" s="5" t="str">
        <f>VLOOKUP(A53,'WinBUGS output'!A:C,3,FALSE)</f>
        <v>Pill placebo</v>
      </c>
      <c r="D53" s="5" t="str">
        <f>VLOOKUP(B53,'WinBUGS output'!A:C,3,FALSE)</f>
        <v>Coping with Depression course (group) + TAU</v>
      </c>
      <c r="E53" s="5" t="str">
        <f>FIXED('WinBUGS output'!N52,2)</f>
        <v>1.03</v>
      </c>
      <c r="F53" s="5" t="str">
        <f>FIXED('WinBUGS output'!M52,2)</f>
        <v>0.16</v>
      </c>
      <c r="G53" s="5" t="str">
        <f>FIXED('WinBUGS output'!O52,2)</f>
        <v>1.90</v>
      </c>
      <c r="H53"/>
      <c r="I53"/>
      <c r="J53"/>
      <c r="N53">
        <v>3</v>
      </c>
      <c r="O53">
        <v>4</v>
      </c>
      <c r="P53" s="5" t="str">
        <f>VLOOKUP('Direct lors'!N53,'WinBUGS output'!D:F,3,FALSE)</f>
        <v>Attention placebo</v>
      </c>
      <c r="Q53" s="5" t="str">
        <f>VLOOKUP('Direct lors'!O53,'WinBUGS output'!D:F,3,FALSE)</f>
        <v>TAU</v>
      </c>
      <c r="R53" s="5" t="str">
        <f>FIXED('WinBUGS output'!X52,2)</f>
        <v>1.30</v>
      </c>
      <c r="S53" s="5" t="str">
        <f>FIXED('WinBUGS output'!W52,2)</f>
        <v>0.09</v>
      </c>
      <c r="T53" s="5" t="str">
        <f>FIXED('WinBUGS output'!Y52,2)</f>
        <v>2.54</v>
      </c>
      <c r="X53" s="5" t="str">
        <f t="shared" si="0"/>
        <v>Pill placebo</v>
      </c>
      <c r="Y53" s="5" t="str">
        <f t="shared" si="1"/>
        <v>Coping with Depression course (group) + TAU</v>
      </c>
      <c r="Z53" s="5" t="str">
        <f>FIXED(EXP('WinBUGS output'!N52),2)</f>
        <v>2.81</v>
      </c>
      <c r="AA53" s="5" t="str">
        <f>FIXED(EXP('WinBUGS output'!M52),2)</f>
        <v>1.17</v>
      </c>
      <c r="AB53" s="5" t="str">
        <f>FIXED(EXP('WinBUGS output'!O52),2)</f>
        <v>6.69</v>
      </c>
      <c r="AF53" s="5" t="str">
        <f t="shared" si="2"/>
        <v>Attention placebo</v>
      </c>
      <c r="AG53" s="5" t="str">
        <f t="shared" si="3"/>
        <v>TAU</v>
      </c>
      <c r="AH53" s="5" t="str">
        <f>FIXED(EXP('WinBUGS output'!X52),2)</f>
        <v>3.67</v>
      </c>
      <c r="AI53" s="5" t="str">
        <f>FIXED(EXP('WinBUGS output'!W52),2)</f>
        <v>1.09</v>
      </c>
      <c r="AJ53" s="5" t="str">
        <f>FIXED(EXP('WinBUGS output'!Y52),2)</f>
        <v>12.62</v>
      </c>
    </row>
    <row r="54" spans="1:36" x14ac:dyDescent="0.25">
      <c r="A54">
        <v>1</v>
      </c>
      <c r="B54">
        <v>52</v>
      </c>
      <c r="C54" s="5" t="str">
        <f>VLOOKUP(A54,'WinBUGS output'!A:C,3,FALSE)</f>
        <v>Pill placebo</v>
      </c>
      <c r="D54" s="5" t="str">
        <f>VLOOKUP(B54,'WinBUGS output'!A:C,3,FALSE)</f>
        <v>CBT individual (over 15 sessions) + any TCA</v>
      </c>
      <c r="E54" s="5" t="str">
        <f>FIXED('WinBUGS output'!N53,2)</f>
        <v>1.46</v>
      </c>
      <c r="F54" s="5" t="str">
        <f>FIXED('WinBUGS output'!M53,2)</f>
        <v>0.35</v>
      </c>
      <c r="G54" s="5" t="str">
        <f>FIXED('WinBUGS output'!O53,2)</f>
        <v>2.64</v>
      </c>
      <c r="H54"/>
      <c r="I54"/>
      <c r="J54"/>
      <c r="N54">
        <v>3</v>
      </c>
      <c r="O54">
        <v>5</v>
      </c>
      <c r="P54" s="5" t="str">
        <f>VLOOKUP('Direct lors'!N54,'WinBUGS output'!D:F,3,FALSE)</f>
        <v>Attention placebo</v>
      </c>
      <c r="Q54" s="5" t="str">
        <f>VLOOKUP('Direct lors'!O54,'WinBUGS output'!D:F,3,FALSE)</f>
        <v>Exercise</v>
      </c>
      <c r="R54" s="5" t="str">
        <f>FIXED('WinBUGS output'!X53,2)</f>
        <v>1.72</v>
      </c>
      <c r="S54" s="5" t="str">
        <f>FIXED('WinBUGS output'!W53,2)</f>
        <v>0.54</v>
      </c>
      <c r="T54" s="5" t="str">
        <f>FIXED('WinBUGS output'!Y53,2)</f>
        <v>2.87</v>
      </c>
      <c r="X54" s="5" t="str">
        <f t="shared" si="0"/>
        <v>Pill placebo</v>
      </c>
      <c r="Y54" s="5" t="str">
        <f t="shared" si="1"/>
        <v>CBT individual (over 15 sessions) + any TCA</v>
      </c>
      <c r="Z54" s="5" t="str">
        <f>FIXED(EXP('WinBUGS output'!N53),2)</f>
        <v>4.32</v>
      </c>
      <c r="AA54" s="5" t="str">
        <f>FIXED(EXP('WinBUGS output'!M53),2)</f>
        <v>1.42</v>
      </c>
      <c r="AB54" s="5" t="str">
        <f>FIXED(EXP('WinBUGS output'!O53),2)</f>
        <v>13.94</v>
      </c>
      <c r="AF54" s="5" t="str">
        <f t="shared" si="2"/>
        <v>Attention placebo</v>
      </c>
      <c r="AG54" s="5" t="str">
        <f t="shared" si="3"/>
        <v>Exercise</v>
      </c>
      <c r="AH54" s="5" t="str">
        <f>FIXED(EXP('WinBUGS output'!X53),2)</f>
        <v>5.56</v>
      </c>
      <c r="AI54" s="5" t="str">
        <f>FIXED(EXP('WinBUGS output'!W53),2)</f>
        <v>1.72</v>
      </c>
      <c r="AJ54" s="5" t="str">
        <f>FIXED(EXP('WinBUGS output'!Y53),2)</f>
        <v>17.58</v>
      </c>
    </row>
    <row r="55" spans="1:36" x14ac:dyDescent="0.25">
      <c r="A55">
        <v>1</v>
      </c>
      <c r="B55">
        <v>53</v>
      </c>
      <c r="C55" s="5" t="str">
        <f>VLOOKUP(A55,'WinBUGS output'!A:C,3,FALSE)</f>
        <v>Pill placebo</v>
      </c>
      <c r="D55" s="5" t="str">
        <f>VLOOKUP(B55,'WinBUGS output'!A:C,3,FALSE)</f>
        <v>CBT individual (over 15 sessions) + imipramine</v>
      </c>
      <c r="E55" s="5" t="str">
        <f>FIXED('WinBUGS output'!N54,2)</f>
        <v>1.56</v>
      </c>
      <c r="F55" s="5" t="str">
        <f>FIXED('WinBUGS output'!M54,2)</f>
        <v>0.45</v>
      </c>
      <c r="G55" s="5" t="str">
        <f>FIXED('WinBUGS output'!O54,2)</f>
        <v>2.73</v>
      </c>
      <c r="H55"/>
      <c r="I55"/>
      <c r="J55"/>
      <c r="N55">
        <v>3</v>
      </c>
      <c r="O55">
        <v>6</v>
      </c>
      <c r="P55" s="5" t="str">
        <f>VLOOKUP('Direct lors'!N55,'WinBUGS output'!D:F,3,FALSE)</f>
        <v>Attention placebo</v>
      </c>
      <c r="Q55" s="5" t="str">
        <f>VLOOKUP('Direct lors'!O55,'WinBUGS output'!D:F,3,FALSE)</f>
        <v>TCA</v>
      </c>
      <c r="R55" s="5" t="str">
        <f>FIXED('WinBUGS output'!X54,2)</f>
        <v>1.91</v>
      </c>
      <c r="S55" s="5" t="str">
        <f>FIXED('WinBUGS output'!W54,2)</f>
        <v>0.71</v>
      </c>
      <c r="T55" s="5" t="str">
        <f>FIXED('WinBUGS output'!Y54,2)</f>
        <v>3.08</v>
      </c>
      <c r="X55" s="5" t="str">
        <f t="shared" si="0"/>
        <v>Pill placebo</v>
      </c>
      <c r="Y55" s="5" t="str">
        <f t="shared" si="1"/>
        <v>CBT individual (over 15 sessions) + imipramine</v>
      </c>
      <c r="Z55" s="5" t="str">
        <f>FIXED(EXP('WinBUGS output'!N54),2)</f>
        <v>4.74</v>
      </c>
      <c r="AA55" s="5" t="str">
        <f>FIXED(EXP('WinBUGS output'!M54),2)</f>
        <v>1.57</v>
      </c>
      <c r="AB55" s="5" t="str">
        <f>FIXED(EXP('WinBUGS output'!O54),2)</f>
        <v>15.35</v>
      </c>
      <c r="AF55" s="5" t="str">
        <f t="shared" si="2"/>
        <v>Attention placebo</v>
      </c>
      <c r="AG55" s="5" t="str">
        <f t="shared" si="3"/>
        <v>TCA</v>
      </c>
      <c r="AH55" s="5" t="str">
        <f>FIXED(EXP('WinBUGS output'!X54),2)</f>
        <v>6.73</v>
      </c>
      <c r="AI55" s="5" t="str">
        <f>FIXED(EXP('WinBUGS output'!W54),2)</f>
        <v>2.04</v>
      </c>
      <c r="AJ55" s="5" t="str">
        <f>FIXED(EXP('WinBUGS output'!Y54),2)</f>
        <v>21.74</v>
      </c>
    </row>
    <row r="56" spans="1:36" x14ac:dyDescent="0.25">
      <c r="A56">
        <v>1</v>
      </c>
      <c r="B56">
        <v>54</v>
      </c>
      <c r="C56" s="5" t="str">
        <f>VLOOKUP(A56,'WinBUGS output'!A:C,3,FALSE)</f>
        <v>Pill placebo</v>
      </c>
      <c r="D56" s="5" t="str">
        <f>VLOOKUP(B56,'WinBUGS output'!A:C,3,FALSE)</f>
        <v>CBT group (under 15 sessions) + imipramine</v>
      </c>
      <c r="E56" s="5" t="str">
        <f>FIXED('WinBUGS output'!N55,2)</f>
        <v>1.85</v>
      </c>
      <c r="F56" s="5" t="str">
        <f>FIXED('WinBUGS output'!M55,2)</f>
        <v>0.48</v>
      </c>
      <c r="G56" s="5" t="str">
        <f>FIXED('WinBUGS output'!O55,2)</f>
        <v>3.25</v>
      </c>
      <c r="H56"/>
      <c r="I56"/>
      <c r="J56"/>
      <c r="N56">
        <v>3</v>
      </c>
      <c r="O56">
        <v>7</v>
      </c>
      <c r="P56" s="5" t="str">
        <f>VLOOKUP('Direct lors'!N56,'WinBUGS output'!D:F,3,FALSE)</f>
        <v>Attention placebo</v>
      </c>
      <c r="Q56" s="5" t="str">
        <f>VLOOKUP('Direct lors'!O56,'WinBUGS output'!D:F,3,FALSE)</f>
        <v>SSRI</v>
      </c>
      <c r="R56" s="5" t="str">
        <f>FIXED('WinBUGS output'!X55,2)</f>
        <v>2.00</v>
      </c>
      <c r="S56" s="5" t="str">
        <f>FIXED('WinBUGS output'!W55,2)</f>
        <v>0.88</v>
      </c>
      <c r="T56" s="5" t="str">
        <f>FIXED('WinBUGS output'!Y55,2)</f>
        <v>3.11</v>
      </c>
      <c r="X56" s="5" t="str">
        <f t="shared" si="0"/>
        <v>Pill placebo</v>
      </c>
      <c r="Y56" s="5" t="str">
        <f t="shared" si="1"/>
        <v>CBT group (under 15 sessions) + imipramine</v>
      </c>
      <c r="Z56" s="5" t="str">
        <f>FIXED(EXP('WinBUGS output'!N55),2)</f>
        <v>6.35</v>
      </c>
      <c r="AA56" s="5" t="str">
        <f>FIXED(EXP('WinBUGS output'!M55),2)</f>
        <v>1.62</v>
      </c>
      <c r="AB56" s="5" t="str">
        <f>FIXED(EXP('WinBUGS output'!O55),2)</f>
        <v>25.79</v>
      </c>
      <c r="AF56" s="5" t="str">
        <f t="shared" si="2"/>
        <v>Attention placebo</v>
      </c>
      <c r="AG56" s="5" t="str">
        <f t="shared" si="3"/>
        <v>SSRI</v>
      </c>
      <c r="AH56" s="5" t="str">
        <f>FIXED(EXP('WinBUGS output'!X55),2)</f>
        <v>7.37</v>
      </c>
      <c r="AI56" s="5" t="str">
        <f>FIXED(EXP('WinBUGS output'!W55),2)</f>
        <v>2.41</v>
      </c>
      <c r="AJ56" s="5" t="str">
        <f>FIXED(EXP('WinBUGS output'!Y55),2)</f>
        <v>22.47</v>
      </c>
    </row>
    <row r="57" spans="1:36" x14ac:dyDescent="0.25">
      <c r="A57">
        <v>1</v>
      </c>
      <c r="B57">
        <v>55</v>
      </c>
      <c r="C57" s="5" t="str">
        <f>VLOOKUP(A57,'WinBUGS output'!A:C,3,FALSE)</f>
        <v>Pill placebo</v>
      </c>
      <c r="D57" s="5" t="str">
        <f>VLOOKUP(B57,'WinBUGS output'!A:C,3,FALSE)</f>
        <v>Problem solving individual + any SSRI</v>
      </c>
      <c r="E57" s="5" t="str">
        <f>FIXED('WinBUGS output'!N56,2)</f>
        <v>-0.03</v>
      </c>
      <c r="F57" s="5" t="str">
        <f>FIXED('WinBUGS output'!M56,2)</f>
        <v>-1.22</v>
      </c>
      <c r="G57" s="5" t="str">
        <f>FIXED('WinBUGS output'!O56,2)</f>
        <v>1.22</v>
      </c>
      <c r="H57"/>
      <c r="I57"/>
      <c r="J57"/>
      <c r="N57">
        <v>3</v>
      </c>
      <c r="O57">
        <v>8</v>
      </c>
      <c r="P57" s="5" t="str">
        <f>VLOOKUP('Direct lors'!N57,'WinBUGS output'!D:F,3,FALSE)</f>
        <v>Attention placebo</v>
      </c>
      <c r="Q57" s="5" t="str">
        <f>VLOOKUP('Direct lors'!O57,'WinBUGS output'!D:F,3,FALSE)</f>
        <v>Any AD</v>
      </c>
      <c r="R57" s="5" t="str">
        <f>FIXED('WinBUGS output'!X56,2)</f>
        <v>1.96</v>
      </c>
      <c r="S57" s="5" t="str">
        <f>FIXED('WinBUGS output'!W56,2)</f>
        <v>0.49</v>
      </c>
      <c r="T57" s="5" t="str">
        <f>FIXED('WinBUGS output'!Y56,2)</f>
        <v>3.40</v>
      </c>
      <c r="X57" s="5" t="str">
        <f t="shared" si="0"/>
        <v>Pill placebo</v>
      </c>
      <c r="Y57" s="5" t="str">
        <f t="shared" si="1"/>
        <v>Problem solving individual + any SSRI</v>
      </c>
      <c r="Z57" s="5" t="str">
        <f>FIXED(EXP('WinBUGS output'!N56),2)</f>
        <v>0.97</v>
      </c>
      <c r="AA57" s="5" t="str">
        <f>FIXED(EXP('WinBUGS output'!M56),2)</f>
        <v>0.30</v>
      </c>
      <c r="AB57" s="5" t="str">
        <f>FIXED(EXP('WinBUGS output'!O56),2)</f>
        <v>3.39</v>
      </c>
      <c r="AF57" s="5" t="str">
        <f t="shared" si="2"/>
        <v>Attention placebo</v>
      </c>
      <c r="AG57" s="5" t="str">
        <f t="shared" si="3"/>
        <v>Any AD</v>
      </c>
      <c r="AH57" s="5" t="str">
        <f>FIXED(EXP('WinBUGS output'!X56),2)</f>
        <v>7.07</v>
      </c>
      <c r="AI57" s="5" t="str">
        <f>FIXED(EXP('WinBUGS output'!W56),2)</f>
        <v>1.64</v>
      </c>
      <c r="AJ57" s="5" t="str">
        <f>FIXED(EXP('WinBUGS output'!Y56),2)</f>
        <v>29.81</v>
      </c>
    </row>
    <row r="58" spans="1:36" x14ac:dyDescent="0.25">
      <c r="A58">
        <v>1</v>
      </c>
      <c r="B58">
        <v>56</v>
      </c>
      <c r="C58" s="5" t="str">
        <f>VLOOKUP(A58,'WinBUGS output'!A:C,3,FALSE)</f>
        <v>Pill placebo</v>
      </c>
      <c r="D58" s="5" t="str">
        <f>VLOOKUP(B58,'WinBUGS output'!A:C,3,FALSE)</f>
        <v>Supportive psychotherapy + any SSRI</v>
      </c>
      <c r="E58" s="5" t="str">
        <f>FIXED('WinBUGS output'!N57,2)</f>
        <v>2.61</v>
      </c>
      <c r="F58" s="5" t="str">
        <f>FIXED('WinBUGS output'!M57,2)</f>
        <v>0.60</v>
      </c>
      <c r="G58" s="5" t="str">
        <f>FIXED('WinBUGS output'!O57,2)</f>
        <v>4.68</v>
      </c>
      <c r="H58"/>
      <c r="I58"/>
      <c r="J58"/>
      <c r="N58">
        <v>3</v>
      </c>
      <c r="O58">
        <v>9</v>
      </c>
      <c r="P58" s="5" t="str">
        <f>VLOOKUP('Direct lors'!N58,'WinBUGS output'!D:F,3,FALSE)</f>
        <v>Attention placebo</v>
      </c>
      <c r="Q58" s="5" t="str">
        <f>VLOOKUP('Direct lors'!O58,'WinBUGS output'!D:F,3,FALSE)</f>
        <v>Short-term psychodynamic psychotherapies</v>
      </c>
      <c r="R58" s="5" t="str">
        <f>FIXED('WinBUGS output'!X57,2)</f>
        <v>1.19</v>
      </c>
      <c r="S58" s="5" t="str">
        <f>FIXED('WinBUGS output'!W57,2)</f>
        <v>-0.32</v>
      </c>
      <c r="T58" s="5" t="str">
        <f>FIXED('WinBUGS output'!Y57,2)</f>
        <v>2.61</v>
      </c>
      <c r="X58" s="5" t="str">
        <f t="shared" si="0"/>
        <v>Pill placebo</v>
      </c>
      <c r="Y58" s="5" t="str">
        <f t="shared" si="1"/>
        <v>Supportive psychotherapy + any SSRI</v>
      </c>
      <c r="Z58" s="5" t="str">
        <f>FIXED(EXP('WinBUGS output'!N57),2)</f>
        <v>13.53</v>
      </c>
      <c r="AA58" s="5" t="str">
        <f>FIXED(EXP('WinBUGS output'!M57),2)</f>
        <v>1.82</v>
      </c>
      <c r="AB58" s="5" t="str">
        <f>FIXED(EXP('WinBUGS output'!O57),2)</f>
        <v>107.23</v>
      </c>
      <c r="AF58" s="5" t="str">
        <f t="shared" si="2"/>
        <v>Attention placebo</v>
      </c>
      <c r="AG58" s="5" t="str">
        <f t="shared" si="3"/>
        <v>Short-term psychodynamic psychotherapies</v>
      </c>
      <c r="AH58" s="5" t="str">
        <f>FIXED(EXP('WinBUGS output'!X57),2)</f>
        <v>3.28</v>
      </c>
      <c r="AI58" s="5" t="str">
        <f>FIXED(EXP('WinBUGS output'!W57),2)</f>
        <v>0.72</v>
      </c>
      <c r="AJ58" s="5" t="str">
        <f>FIXED(EXP('WinBUGS output'!Y57),2)</f>
        <v>13.56</v>
      </c>
    </row>
    <row r="59" spans="1:36" x14ac:dyDescent="0.25">
      <c r="A59">
        <v>1</v>
      </c>
      <c r="B59">
        <v>57</v>
      </c>
      <c r="C59" s="5" t="str">
        <f>VLOOKUP(A59,'WinBUGS output'!A:C,3,FALSE)</f>
        <v>Pill placebo</v>
      </c>
      <c r="D59" s="5" t="str">
        <f>VLOOKUP(B59,'WinBUGS output'!A:C,3,FALSE)</f>
        <v>Interpersonal psychotherapy (IPT) + any AD</v>
      </c>
      <c r="E59" s="5" t="str">
        <f>FIXED('WinBUGS output'!N58,2)</f>
        <v>1.28</v>
      </c>
      <c r="F59" s="5" t="str">
        <f>FIXED('WinBUGS output'!M58,2)</f>
        <v>0.23</v>
      </c>
      <c r="G59" s="5" t="str">
        <f>FIXED('WinBUGS output'!O58,2)</f>
        <v>2.33</v>
      </c>
      <c r="H59"/>
      <c r="I59"/>
      <c r="J59"/>
      <c r="N59">
        <v>3</v>
      </c>
      <c r="O59">
        <v>10</v>
      </c>
      <c r="P59" s="5" t="str">
        <f>VLOOKUP('Direct lors'!N59,'WinBUGS output'!D:F,3,FALSE)</f>
        <v>Attention placebo</v>
      </c>
      <c r="Q59" s="5" t="str">
        <f>VLOOKUP('Direct lors'!O59,'WinBUGS output'!D:F,3,FALSE)</f>
        <v>Self-help with support</v>
      </c>
      <c r="R59" s="5" t="str">
        <f>FIXED('WinBUGS output'!X58,2)</f>
        <v>1.55</v>
      </c>
      <c r="S59" s="5" t="str">
        <f>FIXED('WinBUGS output'!W58,2)</f>
        <v>0.53</v>
      </c>
      <c r="T59" s="5" t="str">
        <f>FIXED('WinBUGS output'!Y58,2)</f>
        <v>2.58</v>
      </c>
      <c r="X59" s="5" t="str">
        <f t="shared" si="0"/>
        <v>Pill placebo</v>
      </c>
      <c r="Y59" s="5" t="str">
        <f t="shared" si="1"/>
        <v>Interpersonal psychotherapy (IPT) + any AD</v>
      </c>
      <c r="Z59" s="5" t="str">
        <f>FIXED(EXP('WinBUGS output'!N58),2)</f>
        <v>3.58</v>
      </c>
      <c r="AA59" s="5" t="str">
        <f>FIXED(EXP('WinBUGS output'!M58),2)</f>
        <v>1.26</v>
      </c>
      <c r="AB59" s="5" t="str">
        <f>FIXED(EXP('WinBUGS output'!O58),2)</f>
        <v>10.27</v>
      </c>
      <c r="AF59" s="5" t="str">
        <f t="shared" si="2"/>
        <v>Attention placebo</v>
      </c>
      <c r="AG59" s="5" t="str">
        <f t="shared" si="3"/>
        <v>Self-help with support</v>
      </c>
      <c r="AH59" s="5" t="str">
        <f>FIXED(EXP('WinBUGS output'!X58),2)</f>
        <v>4.69</v>
      </c>
      <c r="AI59" s="5" t="str">
        <f>FIXED(EXP('WinBUGS output'!W58),2)</f>
        <v>1.70</v>
      </c>
      <c r="AJ59" s="5" t="str">
        <f>FIXED(EXP('WinBUGS output'!Y58),2)</f>
        <v>13.24</v>
      </c>
    </row>
    <row r="60" spans="1:36" x14ac:dyDescent="0.25">
      <c r="A60">
        <v>1</v>
      </c>
      <c r="B60">
        <v>58</v>
      </c>
      <c r="C60" s="5" t="str">
        <f>VLOOKUP(A60,'WinBUGS output'!A:C,3,FALSE)</f>
        <v>Pill placebo</v>
      </c>
      <c r="D60" s="5" t="str">
        <f>VLOOKUP(B60,'WinBUGS output'!A:C,3,FALSE)</f>
        <v>Short-term psychodynamic psychotherapy individual + Any AD</v>
      </c>
      <c r="E60" s="5" t="str">
        <f>FIXED('WinBUGS output'!N59,2)</f>
        <v>1.83</v>
      </c>
      <c r="F60" s="5" t="str">
        <f>FIXED('WinBUGS output'!M59,2)</f>
        <v>1.00</v>
      </c>
      <c r="G60" s="5" t="str">
        <f>FIXED('WinBUGS output'!O59,2)</f>
        <v>2.68</v>
      </c>
      <c r="H60"/>
      <c r="I60"/>
      <c r="J60"/>
      <c r="N60">
        <v>3</v>
      </c>
      <c r="O60">
        <v>11</v>
      </c>
      <c r="P60" s="5" t="str">
        <f>VLOOKUP('Direct lors'!N60,'WinBUGS output'!D:F,3,FALSE)</f>
        <v>Attention placebo</v>
      </c>
      <c r="Q60" s="5" t="str">
        <f>VLOOKUP('Direct lors'!O60,'WinBUGS output'!D:F,3,FALSE)</f>
        <v>Self-help</v>
      </c>
      <c r="R60" s="5" t="str">
        <f>FIXED('WinBUGS output'!X59,2)</f>
        <v>1.67</v>
      </c>
      <c r="S60" s="5" t="str">
        <f>FIXED('WinBUGS output'!W59,2)</f>
        <v>0.39</v>
      </c>
      <c r="T60" s="5" t="str">
        <f>FIXED('WinBUGS output'!Y59,2)</f>
        <v>2.94</v>
      </c>
      <c r="X60" s="5" t="str">
        <f t="shared" si="0"/>
        <v>Pill placebo</v>
      </c>
      <c r="Y60" s="5" t="str">
        <f t="shared" si="1"/>
        <v>Short-term psychodynamic psychotherapy individual + Any AD</v>
      </c>
      <c r="Z60" s="5" t="str">
        <f>FIXED(EXP('WinBUGS output'!N59),2)</f>
        <v>6.20</v>
      </c>
      <c r="AA60" s="5" t="str">
        <f>FIXED(EXP('WinBUGS output'!M59),2)</f>
        <v>2.73</v>
      </c>
      <c r="AB60" s="5" t="str">
        <f>FIXED(EXP('WinBUGS output'!O59),2)</f>
        <v>14.56</v>
      </c>
      <c r="AF60" s="5" t="str">
        <f t="shared" si="2"/>
        <v>Attention placebo</v>
      </c>
      <c r="AG60" s="5" t="str">
        <f t="shared" si="3"/>
        <v>Self-help</v>
      </c>
      <c r="AH60" s="5" t="str">
        <f>FIXED(EXP('WinBUGS output'!X59),2)</f>
        <v>5.30</v>
      </c>
      <c r="AI60" s="5" t="str">
        <f>FIXED(EXP('WinBUGS output'!W59),2)</f>
        <v>1.48</v>
      </c>
      <c r="AJ60" s="5" t="str">
        <f>FIXED(EXP('WinBUGS output'!Y59),2)</f>
        <v>18.90</v>
      </c>
    </row>
    <row r="61" spans="1:36" x14ac:dyDescent="0.25">
      <c r="A61">
        <v>1</v>
      </c>
      <c r="B61">
        <v>59</v>
      </c>
      <c r="C61" s="5" t="str">
        <f>VLOOKUP(A61,'WinBUGS output'!A:C,3,FALSE)</f>
        <v>Pill placebo</v>
      </c>
      <c r="D61" s="5" t="str">
        <f>VLOOKUP(B61,'WinBUGS output'!A:C,3,FALSE)</f>
        <v>Short-term psychodynamic psychotherapy individual + any SSRI</v>
      </c>
      <c r="E61" s="5" t="str">
        <f>FIXED('WinBUGS output'!N60,2)</f>
        <v>1.86</v>
      </c>
      <c r="F61" s="5" t="str">
        <f>FIXED('WinBUGS output'!M60,2)</f>
        <v>0.76</v>
      </c>
      <c r="G61" s="5" t="str">
        <f>FIXED('WinBUGS output'!O60,2)</f>
        <v>2.98</v>
      </c>
      <c r="H61"/>
      <c r="I61"/>
      <c r="J61"/>
      <c r="N61">
        <v>3</v>
      </c>
      <c r="O61">
        <v>12</v>
      </c>
      <c r="P61" s="5" t="str">
        <f>VLOOKUP('Direct lors'!N61,'WinBUGS output'!D:F,3,FALSE)</f>
        <v>Attention placebo</v>
      </c>
      <c r="Q61" s="5" t="str">
        <f>VLOOKUP('Direct lors'!O61,'WinBUGS output'!D:F,3,FALSE)</f>
        <v>Psychoeducational interventions</v>
      </c>
      <c r="R61" s="5" t="str">
        <f>FIXED('WinBUGS output'!X60,2)</f>
        <v>2.03</v>
      </c>
      <c r="S61" s="5" t="str">
        <f>FIXED('WinBUGS output'!W60,2)</f>
        <v>0.50</v>
      </c>
      <c r="T61" s="5" t="str">
        <f>FIXED('WinBUGS output'!Y60,2)</f>
        <v>3.57</v>
      </c>
      <c r="X61" s="5" t="str">
        <f t="shared" si="0"/>
        <v>Pill placebo</v>
      </c>
      <c r="Y61" s="5" t="str">
        <f t="shared" si="1"/>
        <v>Short-term psychodynamic psychotherapy individual + any SSRI</v>
      </c>
      <c r="Z61" s="5" t="str">
        <f>FIXED(EXP('WinBUGS output'!N60),2)</f>
        <v>6.44</v>
      </c>
      <c r="AA61" s="5" t="str">
        <f>FIXED(EXP('WinBUGS output'!M60),2)</f>
        <v>2.13</v>
      </c>
      <c r="AB61" s="5" t="str">
        <f>FIXED(EXP('WinBUGS output'!O60),2)</f>
        <v>19.69</v>
      </c>
      <c r="AF61" s="5" t="str">
        <f t="shared" si="2"/>
        <v>Attention placebo</v>
      </c>
      <c r="AG61" s="5" t="str">
        <f t="shared" si="3"/>
        <v>Psychoeducational interventions</v>
      </c>
      <c r="AH61" s="5" t="str">
        <f>FIXED(EXP('WinBUGS output'!X60),2)</f>
        <v>7.63</v>
      </c>
      <c r="AI61" s="5" t="str">
        <f>FIXED(EXP('WinBUGS output'!W60),2)</f>
        <v>1.65</v>
      </c>
      <c r="AJ61" s="5" t="str">
        <f>FIXED(EXP('WinBUGS output'!Y60),2)</f>
        <v>35.48</v>
      </c>
    </row>
    <row r="62" spans="1:36" x14ac:dyDescent="0.25">
      <c r="A62">
        <v>1</v>
      </c>
      <c r="B62">
        <v>60</v>
      </c>
      <c r="C62" s="5" t="str">
        <f>VLOOKUP(A62,'WinBUGS output'!A:C,3,FALSE)</f>
        <v>Pill placebo</v>
      </c>
      <c r="D62" s="5" t="str">
        <f>VLOOKUP(B62,'WinBUGS output'!A:C,3,FALSE)</f>
        <v>CBT individual (over 15 sessions) + Pill placebo</v>
      </c>
      <c r="E62" s="5" t="str">
        <f>FIXED('WinBUGS output'!N61,2)</f>
        <v>1.58</v>
      </c>
      <c r="F62" s="5" t="str">
        <f>FIXED('WinBUGS output'!M61,2)</f>
        <v>0.17</v>
      </c>
      <c r="G62" s="5" t="str">
        <f>FIXED('WinBUGS output'!O61,2)</f>
        <v>3.12</v>
      </c>
      <c r="H62"/>
      <c r="I62"/>
      <c r="J62"/>
      <c r="N62">
        <v>3</v>
      </c>
      <c r="O62">
        <v>13</v>
      </c>
      <c r="P62" s="5" t="str">
        <f>VLOOKUP('Direct lors'!N62,'WinBUGS output'!D:F,3,FALSE)</f>
        <v>Attention placebo</v>
      </c>
      <c r="Q62" s="5" t="str">
        <f>VLOOKUP('Direct lors'!O62,'WinBUGS output'!D:F,3,FALSE)</f>
        <v>Interpersonal psychotherapy (IPT)</v>
      </c>
      <c r="R62" s="5" t="str">
        <f>FIXED('WinBUGS output'!X61,2)</f>
        <v>2.12</v>
      </c>
      <c r="S62" s="5" t="str">
        <f>FIXED('WinBUGS output'!W61,2)</f>
        <v>0.78</v>
      </c>
      <c r="T62" s="5" t="str">
        <f>FIXED('WinBUGS output'!Y61,2)</f>
        <v>3.46</v>
      </c>
      <c r="X62" s="5" t="str">
        <f t="shared" si="0"/>
        <v>Pill placebo</v>
      </c>
      <c r="Y62" s="5" t="str">
        <f t="shared" si="1"/>
        <v>CBT individual (over 15 sessions) + Pill placebo</v>
      </c>
      <c r="Z62" s="5" t="str">
        <f>FIXED(EXP('WinBUGS output'!N61),2)</f>
        <v>4.83</v>
      </c>
      <c r="AA62" s="5" t="str">
        <f>FIXED(EXP('WinBUGS output'!M61),2)</f>
        <v>1.18</v>
      </c>
      <c r="AB62" s="5" t="str">
        <f>FIXED(EXP('WinBUGS output'!O61),2)</f>
        <v>22.53</v>
      </c>
      <c r="AF62" s="5" t="str">
        <f t="shared" si="2"/>
        <v>Attention placebo</v>
      </c>
      <c r="AG62" s="5" t="str">
        <f t="shared" si="3"/>
        <v>Interpersonal psychotherapy (IPT)</v>
      </c>
      <c r="AH62" s="5" t="str">
        <f>FIXED(EXP('WinBUGS output'!X61),2)</f>
        <v>8.29</v>
      </c>
      <c r="AI62" s="5" t="str">
        <f>FIXED(EXP('WinBUGS output'!W61),2)</f>
        <v>2.19</v>
      </c>
      <c r="AJ62" s="5" t="str">
        <f>FIXED(EXP('WinBUGS output'!Y61),2)</f>
        <v>31.66</v>
      </c>
    </row>
    <row r="63" spans="1:36" x14ac:dyDescent="0.25">
      <c r="A63">
        <v>1</v>
      </c>
      <c r="B63">
        <v>61</v>
      </c>
      <c r="C63" s="5" t="str">
        <f>VLOOKUP(A63,'WinBUGS output'!A:C,3,FALSE)</f>
        <v>Pill placebo</v>
      </c>
      <c r="D63" s="5" t="str">
        <f>VLOOKUP(B63,'WinBUGS output'!A:C,3,FALSE)</f>
        <v>Exercise + Sertraline</v>
      </c>
      <c r="E63" s="5" t="str">
        <f>FIXED('WinBUGS output'!N62,2)</f>
        <v>0.24</v>
      </c>
      <c r="F63" s="5" t="str">
        <f>FIXED('WinBUGS output'!M62,2)</f>
        <v>-0.48</v>
      </c>
      <c r="G63" s="5" t="str">
        <f>FIXED('WinBUGS output'!O62,2)</f>
        <v>0.98</v>
      </c>
      <c r="H63"/>
      <c r="I63"/>
      <c r="J63"/>
      <c r="N63">
        <v>3</v>
      </c>
      <c r="O63">
        <v>14</v>
      </c>
      <c r="P63" s="5" t="str">
        <f>VLOOKUP('Direct lors'!N63,'WinBUGS output'!D:F,3,FALSE)</f>
        <v>Attention placebo</v>
      </c>
      <c r="Q63" s="5" t="str">
        <f>VLOOKUP('Direct lors'!O63,'WinBUGS output'!D:F,3,FALSE)</f>
        <v>Counselling</v>
      </c>
      <c r="R63" s="5" t="str">
        <f>FIXED('WinBUGS output'!X62,2)</f>
        <v>1.95</v>
      </c>
      <c r="S63" s="5" t="str">
        <f>FIXED('WinBUGS output'!W62,2)</f>
        <v>0.64</v>
      </c>
      <c r="T63" s="5" t="str">
        <f>FIXED('WinBUGS output'!Y62,2)</f>
        <v>3.21</v>
      </c>
      <c r="X63" s="5" t="str">
        <f t="shared" si="0"/>
        <v>Pill placebo</v>
      </c>
      <c r="Y63" s="5" t="str">
        <f t="shared" si="1"/>
        <v>Exercise + Sertraline</v>
      </c>
      <c r="Z63" s="5" t="str">
        <f>FIXED(EXP('WinBUGS output'!N62),2)</f>
        <v>1.27</v>
      </c>
      <c r="AA63" s="5" t="str">
        <f>FIXED(EXP('WinBUGS output'!M62),2)</f>
        <v>0.62</v>
      </c>
      <c r="AB63" s="5" t="str">
        <f>FIXED(EXP('WinBUGS output'!O62),2)</f>
        <v>2.67</v>
      </c>
      <c r="AF63" s="5" t="str">
        <f t="shared" si="2"/>
        <v>Attention placebo</v>
      </c>
      <c r="AG63" s="5" t="str">
        <f t="shared" si="3"/>
        <v>Counselling</v>
      </c>
      <c r="AH63" s="5" t="str">
        <f>FIXED(EXP('WinBUGS output'!X62),2)</f>
        <v>7.01</v>
      </c>
      <c r="AI63" s="5" t="str">
        <f>FIXED(EXP('WinBUGS output'!W62),2)</f>
        <v>1.90</v>
      </c>
      <c r="AJ63" s="5" t="str">
        <f>FIXED(EXP('WinBUGS output'!Y62),2)</f>
        <v>24.88</v>
      </c>
    </row>
    <row r="64" spans="1:36" x14ac:dyDescent="0.25">
      <c r="A64">
        <v>2</v>
      </c>
      <c r="B64">
        <v>3</v>
      </c>
      <c r="C64" s="5" t="str">
        <f>VLOOKUP(A64,'WinBUGS output'!A:C,3,FALSE)</f>
        <v>Waitlist</v>
      </c>
      <c r="D64" s="5" t="str">
        <f>VLOOKUP(B64,'WinBUGS output'!A:C,3,FALSE)</f>
        <v>No treatment</v>
      </c>
      <c r="E64" s="5" t="str">
        <f>FIXED('WinBUGS output'!N63,2)</f>
        <v>0.16</v>
      </c>
      <c r="F64" s="5" t="str">
        <f>FIXED('WinBUGS output'!M63,2)</f>
        <v>-0.46</v>
      </c>
      <c r="G64" s="5" t="str">
        <f>FIXED('WinBUGS output'!O63,2)</f>
        <v>1.04</v>
      </c>
      <c r="H64"/>
      <c r="I64"/>
      <c r="J64"/>
      <c r="N64">
        <v>3</v>
      </c>
      <c r="O64">
        <v>15</v>
      </c>
      <c r="P64" s="5" t="str">
        <f>VLOOKUP('Direct lors'!N64,'WinBUGS output'!D:F,3,FALSE)</f>
        <v>Attention placebo</v>
      </c>
      <c r="Q64" s="5" t="str">
        <f>VLOOKUP('Direct lors'!O64,'WinBUGS output'!D:F,3,FALSE)</f>
        <v>Problem solving</v>
      </c>
      <c r="R64" s="5" t="str">
        <f>FIXED('WinBUGS output'!X63,2)</f>
        <v>1.32</v>
      </c>
      <c r="S64" s="5" t="str">
        <f>FIXED('WinBUGS output'!W63,2)</f>
        <v>-0.02</v>
      </c>
      <c r="T64" s="5" t="str">
        <f>FIXED('WinBUGS output'!Y63,2)</f>
        <v>2.67</v>
      </c>
      <c r="X64" s="5" t="str">
        <f t="shared" si="0"/>
        <v>Waitlist</v>
      </c>
      <c r="Y64" s="5" t="str">
        <f t="shared" si="1"/>
        <v>No treatment</v>
      </c>
      <c r="Z64" s="5" t="str">
        <f>FIXED(EXP('WinBUGS output'!N63),2)</f>
        <v>1.17</v>
      </c>
      <c r="AA64" s="5" t="str">
        <f>FIXED(EXP('WinBUGS output'!M63),2)</f>
        <v>0.63</v>
      </c>
      <c r="AB64" s="5" t="str">
        <f>FIXED(EXP('WinBUGS output'!O63),2)</f>
        <v>2.82</v>
      </c>
      <c r="AF64" s="5" t="str">
        <f t="shared" si="2"/>
        <v>Attention placebo</v>
      </c>
      <c r="AG64" s="5" t="str">
        <f t="shared" si="3"/>
        <v>Problem solving</v>
      </c>
      <c r="AH64" s="5" t="str">
        <f>FIXED(EXP('WinBUGS output'!X63),2)</f>
        <v>3.75</v>
      </c>
      <c r="AI64" s="5" t="str">
        <f>FIXED(EXP('WinBUGS output'!W63),2)</f>
        <v>0.98</v>
      </c>
      <c r="AJ64" s="5" t="str">
        <f>FIXED(EXP('WinBUGS output'!Y63),2)</f>
        <v>14.43</v>
      </c>
    </row>
    <row r="65" spans="1:36" x14ac:dyDescent="0.25">
      <c r="A65">
        <v>2</v>
      </c>
      <c r="B65">
        <v>4</v>
      </c>
      <c r="C65" s="5" t="str">
        <f>VLOOKUP(A65,'WinBUGS output'!A:C,3,FALSE)</f>
        <v>Waitlist</v>
      </c>
      <c r="D65" s="5" t="str">
        <f>VLOOKUP(B65,'WinBUGS output'!A:C,3,FALSE)</f>
        <v>Attention placebo</v>
      </c>
      <c r="E65" s="5" t="str">
        <f>FIXED('WinBUGS output'!N64,2)</f>
        <v>-0.08</v>
      </c>
      <c r="F65" s="5" t="str">
        <f>FIXED('WinBUGS output'!M64,2)</f>
        <v>-1.15</v>
      </c>
      <c r="G65" s="5" t="str">
        <f>FIXED('WinBUGS output'!O64,2)</f>
        <v>0.97</v>
      </c>
      <c r="H65"/>
      <c r="I65"/>
      <c r="J65"/>
      <c r="N65">
        <v>3</v>
      </c>
      <c r="O65">
        <v>16</v>
      </c>
      <c r="P65" s="5" t="str">
        <f>VLOOKUP('Direct lors'!N65,'WinBUGS output'!D:F,3,FALSE)</f>
        <v>Attention placebo</v>
      </c>
      <c r="Q65" s="5" t="str">
        <f>VLOOKUP('Direct lors'!O65,'WinBUGS output'!D:F,3,FALSE)</f>
        <v>Behavioural therapies (individual)</v>
      </c>
      <c r="R65" s="5" t="str">
        <f>FIXED('WinBUGS output'!X64,2)</f>
        <v>2.51</v>
      </c>
      <c r="S65" s="5" t="str">
        <f>FIXED('WinBUGS output'!W64,2)</f>
        <v>1.12</v>
      </c>
      <c r="T65" s="5" t="str">
        <f>FIXED('WinBUGS output'!Y64,2)</f>
        <v>3.89</v>
      </c>
      <c r="X65" s="5" t="str">
        <f t="shared" si="0"/>
        <v>Waitlist</v>
      </c>
      <c r="Y65" s="5" t="str">
        <f t="shared" si="1"/>
        <v>Attention placebo</v>
      </c>
      <c r="Z65" s="5" t="str">
        <f>FIXED(EXP('WinBUGS output'!N64),2)</f>
        <v>0.92</v>
      </c>
      <c r="AA65" s="5" t="str">
        <f>FIXED(EXP('WinBUGS output'!M64),2)</f>
        <v>0.32</v>
      </c>
      <c r="AB65" s="5" t="str">
        <f>FIXED(EXP('WinBUGS output'!O64),2)</f>
        <v>2.63</v>
      </c>
      <c r="AF65" s="5" t="str">
        <f t="shared" si="2"/>
        <v>Attention placebo</v>
      </c>
      <c r="AG65" s="5" t="str">
        <f t="shared" si="3"/>
        <v>Behavioural therapies (individual)</v>
      </c>
      <c r="AH65" s="5" t="str">
        <f>FIXED(EXP('WinBUGS output'!X64),2)</f>
        <v>12.33</v>
      </c>
      <c r="AI65" s="5" t="str">
        <f>FIXED(EXP('WinBUGS output'!W64),2)</f>
        <v>3.07</v>
      </c>
      <c r="AJ65" s="5" t="str">
        <f>FIXED(EXP('WinBUGS output'!Y64),2)</f>
        <v>49.11</v>
      </c>
    </row>
    <row r="66" spans="1:36" x14ac:dyDescent="0.25">
      <c r="A66">
        <v>2</v>
      </c>
      <c r="B66">
        <v>5</v>
      </c>
      <c r="C66" s="5" t="str">
        <f>VLOOKUP(A66,'WinBUGS output'!A:C,3,FALSE)</f>
        <v>Waitlist</v>
      </c>
      <c r="D66" s="5" t="str">
        <f>VLOOKUP(B66,'WinBUGS output'!A:C,3,FALSE)</f>
        <v>Attention placebo + TAU</v>
      </c>
      <c r="E66" s="5" t="str">
        <f>FIXED('WinBUGS output'!N65,2)</f>
        <v>-0.12</v>
      </c>
      <c r="F66" s="5" t="str">
        <f>FIXED('WinBUGS output'!M65,2)</f>
        <v>-1.37</v>
      </c>
      <c r="G66" s="5" t="str">
        <f>FIXED('WinBUGS output'!O65,2)</f>
        <v>1.15</v>
      </c>
      <c r="H66"/>
      <c r="I66"/>
      <c r="J66"/>
      <c r="N66">
        <v>3</v>
      </c>
      <c r="O66">
        <v>17</v>
      </c>
      <c r="P66" s="5" t="str">
        <f>VLOOKUP('Direct lors'!N66,'WinBUGS output'!D:F,3,FALSE)</f>
        <v>Attention placebo</v>
      </c>
      <c r="Q66" s="5" t="str">
        <f>VLOOKUP('Direct lors'!O66,'WinBUGS output'!D:F,3,FALSE)</f>
        <v>Cognitive and cognitive behavioural therapies (individual)</v>
      </c>
      <c r="R66" s="5" t="str">
        <f>FIXED('WinBUGS output'!X65,2)</f>
        <v>2.07</v>
      </c>
      <c r="S66" s="5" t="str">
        <f>FIXED('WinBUGS output'!W65,2)</f>
        <v>0.91</v>
      </c>
      <c r="T66" s="5" t="str">
        <f>FIXED('WinBUGS output'!Y65,2)</f>
        <v>3.23</v>
      </c>
      <c r="X66" s="5" t="str">
        <f t="shared" si="0"/>
        <v>Waitlist</v>
      </c>
      <c r="Y66" s="5" t="str">
        <f t="shared" si="1"/>
        <v>Attention placebo + TAU</v>
      </c>
      <c r="Z66" s="5" t="str">
        <f>FIXED(EXP('WinBUGS output'!N65),2)</f>
        <v>0.89</v>
      </c>
      <c r="AA66" s="5" t="str">
        <f>FIXED(EXP('WinBUGS output'!M65),2)</f>
        <v>0.25</v>
      </c>
      <c r="AB66" s="5" t="str">
        <f>FIXED(EXP('WinBUGS output'!O65),2)</f>
        <v>3.15</v>
      </c>
      <c r="AF66" s="5" t="str">
        <f t="shared" si="2"/>
        <v>Attention placebo</v>
      </c>
      <c r="AG66" s="5" t="str">
        <f t="shared" si="3"/>
        <v>Cognitive and cognitive behavioural therapies (individual)</v>
      </c>
      <c r="AH66" s="5" t="str">
        <f>FIXED(EXP('WinBUGS output'!X65),2)</f>
        <v>7.90</v>
      </c>
      <c r="AI66" s="5" t="str">
        <f>FIXED(EXP('WinBUGS output'!W65),2)</f>
        <v>2.48</v>
      </c>
      <c r="AJ66" s="5" t="str">
        <f>FIXED(EXP('WinBUGS output'!Y65),2)</f>
        <v>25.20</v>
      </c>
    </row>
    <row r="67" spans="1:36" x14ac:dyDescent="0.25">
      <c r="A67">
        <v>2</v>
      </c>
      <c r="B67">
        <v>6</v>
      </c>
      <c r="C67" s="5" t="str">
        <f>VLOOKUP(A67,'WinBUGS output'!A:C,3,FALSE)</f>
        <v>Waitlist</v>
      </c>
      <c r="D67" s="5" t="str">
        <f>VLOOKUP(B67,'WinBUGS output'!A:C,3,FALSE)</f>
        <v>TAU</v>
      </c>
      <c r="E67" s="5" t="str">
        <f>FIXED('WinBUGS output'!N66,2)</f>
        <v>1.18</v>
      </c>
      <c r="F67" s="5" t="str">
        <f>FIXED('WinBUGS output'!M66,2)</f>
        <v>0.39</v>
      </c>
      <c r="G67" s="5" t="str">
        <f>FIXED('WinBUGS output'!O66,2)</f>
        <v>1.94</v>
      </c>
      <c r="H67"/>
      <c r="I67"/>
      <c r="J67"/>
      <c r="N67">
        <v>3</v>
      </c>
      <c r="O67">
        <v>18</v>
      </c>
      <c r="P67" s="5" t="str">
        <f>VLOOKUP('Direct lors'!N67,'WinBUGS output'!D:F,3,FALSE)</f>
        <v>Attention placebo</v>
      </c>
      <c r="Q67" s="5" t="str">
        <f>VLOOKUP('Direct lors'!O67,'WinBUGS output'!D:F,3,FALSE)</f>
        <v>Behavioural, cognitive, or CBT groups</v>
      </c>
      <c r="R67" s="5" t="str">
        <f>FIXED('WinBUGS output'!X66,2)</f>
        <v>2.61</v>
      </c>
      <c r="S67" s="5" t="str">
        <f>FIXED('WinBUGS output'!W66,2)</f>
        <v>1.30</v>
      </c>
      <c r="T67" s="5" t="str">
        <f>FIXED('WinBUGS output'!Y66,2)</f>
        <v>3.92</v>
      </c>
      <c r="X67" s="5" t="str">
        <f t="shared" si="0"/>
        <v>Waitlist</v>
      </c>
      <c r="Y67" s="5" t="str">
        <f t="shared" si="1"/>
        <v>TAU</v>
      </c>
      <c r="Z67" s="5" t="str">
        <f>FIXED(EXP('WinBUGS output'!N66),2)</f>
        <v>3.24</v>
      </c>
      <c r="AA67" s="5" t="str">
        <f>FIXED(EXP('WinBUGS output'!M66),2)</f>
        <v>1.47</v>
      </c>
      <c r="AB67" s="5" t="str">
        <f>FIXED(EXP('WinBUGS output'!O66),2)</f>
        <v>6.97</v>
      </c>
      <c r="AF67" s="5" t="str">
        <f t="shared" si="2"/>
        <v>Attention placebo</v>
      </c>
      <c r="AG67" s="5" t="str">
        <f t="shared" si="3"/>
        <v>Behavioural, cognitive, or CBT groups</v>
      </c>
      <c r="AH67" s="5" t="str">
        <f>FIXED(EXP('WinBUGS output'!X66),2)</f>
        <v>13.56</v>
      </c>
      <c r="AI67" s="5" t="str">
        <f>FIXED(EXP('WinBUGS output'!W66),2)</f>
        <v>3.67</v>
      </c>
      <c r="AJ67" s="5" t="str">
        <f>FIXED(EXP('WinBUGS output'!Y66),2)</f>
        <v>50.15</v>
      </c>
    </row>
    <row r="68" spans="1:36" x14ac:dyDescent="0.25">
      <c r="A68">
        <v>2</v>
      </c>
      <c r="B68">
        <v>7</v>
      </c>
      <c r="C68" s="5" t="str">
        <f>VLOOKUP(A68,'WinBUGS output'!A:C,3,FALSE)</f>
        <v>Waitlist</v>
      </c>
      <c r="D68" s="5" t="str">
        <f>VLOOKUP(B68,'WinBUGS output'!A:C,3,FALSE)</f>
        <v>Enhanced TAU</v>
      </c>
      <c r="E68" s="5" t="str">
        <f>FIXED('WinBUGS output'!N67,2)</f>
        <v>1.23</v>
      </c>
      <c r="F68" s="5" t="str">
        <f>FIXED('WinBUGS output'!M67,2)</f>
        <v>0.30</v>
      </c>
      <c r="G68" s="5" t="str">
        <f>FIXED('WinBUGS output'!O67,2)</f>
        <v>2.20</v>
      </c>
      <c r="H68"/>
      <c r="I68"/>
      <c r="J68"/>
      <c r="N68">
        <v>3</v>
      </c>
      <c r="O68">
        <v>19</v>
      </c>
      <c r="P68" s="5" t="str">
        <f>VLOOKUP('Direct lors'!N68,'WinBUGS output'!D:F,3,FALSE)</f>
        <v>Attention placebo</v>
      </c>
      <c r="Q68" s="5" t="str">
        <f>VLOOKUP('Direct lors'!O68,'WinBUGS output'!D:F,3,FALSE)</f>
        <v>Combined (Cognitive and cognitive behavioural therapies individual + AD)</v>
      </c>
      <c r="R68" s="5" t="str">
        <f>FIXED('WinBUGS output'!X67,2)</f>
        <v>2.95</v>
      </c>
      <c r="S68" s="5" t="str">
        <f>FIXED('WinBUGS output'!W67,2)</f>
        <v>1.41</v>
      </c>
      <c r="T68" s="5" t="str">
        <f>FIXED('WinBUGS output'!Y67,2)</f>
        <v>4.49</v>
      </c>
      <c r="X68" s="5" t="str">
        <f t="shared" si="0"/>
        <v>Waitlist</v>
      </c>
      <c r="Y68" s="5" t="str">
        <f t="shared" si="1"/>
        <v>Enhanced TAU</v>
      </c>
      <c r="Z68" s="5" t="str">
        <f>FIXED(EXP('WinBUGS output'!N67),2)</f>
        <v>3.42</v>
      </c>
      <c r="AA68" s="5" t="str">
        <f>FIXED(EXP('WinBUGS output'!M67),2)</f>
        <v>1.34</v>
      </c>
      <c r="AB68" s="5" t="str">
        <f>FIXED(EXP('WinBUGS output'!O67),2)</f>
        <v>9.03</v>
      </c>
      <c r="AF68" s="5" t="str">
        <f t="shared" si="2"/>
        <v>Attention placebo</v>
      </c>
      <c r="AG68" s="5" t="str">
        <f t="shared" si="3"/>
        <v>Combined (Cognitive and cognitive behavioural therapies individual + AD)</v>
      </c>
      <c r="AH68" s="5" t="str">
        <f>FIXED(EXP('WinBUGS output'!X67),2)</f>
        <v>19.05</v>
      </c>
      <c r="AI68" s="5" t="str">
        <f>FIXED(EXP('WinBUGS output'!W67),2)</f>
        <v>4.10</v>
      </c>
      <c r="AJ68" s="5" t="str">
        <f>FIXED(EXP('WinBUGS output'!Y67),2)</f>
        <v>89.21</v>
      </c>
    </row>
    <row r="69" spans="1:36" x14ac:dyDescent="0.25">
      <c r="A69">
        <v>2</v>
      </c>
      <c r="B69">
        <v>8</v>
      </c>
      <c r="C69" s="5" t="str">
        <f>VLOOKUP(A69,'WinBUGS output'!A:C,3,FALSE)</f>
        <v>Waitlist</v>
      </c>
      <c r="D69" s="5" t="str">
        <f>VLOOKUP(B69,'WinBUGS output'!A:C,3,FALSE)</f>
        <v>Exercise</v>
      </c>
      <c r="E69" s="5" t="str">
        <f>FIXED('WinBUGS output'!N68,2)</f>
        <v>1.59</v>
      </c>
      <c r="F69" s="5" t="str">
        <f>FIXED('WinBUGS output'!M68,2)</f>
        <v>0.66</v>
      </c>
      <c r="G69" s="5" t="str">
        <f>FIXED('WinBUGS output'!O68,2)</f>
        <v>2.48</v>
      </c>
      <c r="H69" t="s">
        <v>2555</v>
      </c>
      <c r="I69" t="s">
        <v>2556</v>
      </c>
      <c r="J69" t="s">
        <v>2557</v>
      </c>
      <c r="N69">
        <v>3</v>
      </c>
      <c r="O69">
        <v>20</v>
      </c>
      <c r="P69" s="5" t="str">
        <f>VLOOKUP('Direct lors'!N69,'WinBUGS output'!D:F,3,FALSE)</f>
        <v>Attention placebo</v>
      </c>
      <c r="Q69" s="5" t="str">
        <f>VLOOKUP('Direct lors'!O69,'WinBUGS output'!D:F,3,FALSE)</f>
        <v>Combined (Behavioural, cognitive, or CBT groups + AD)</v>
      </c>
      <c r="R69" s="5" t="str">
        <f>FIXED('WinBUGS output'!X68,2)</f>
        <v>3.28</v>
      </c>
      <c r="S69" s="5" t="str">
        <f>FIXED('WinBUGS output'!W68,2)</f>
        <v>1.47</v>
      </c>
      <c r="T69" s="5" t="str">
        <f>FIXED('WinBUGS output'!Y68,2)</f>
        <v>5.07</v>
      </c>
      <c r="X69" s="5" t="str">
        <f t="shared" ref="X69:X132" si="4">C69</f>
        <v>Waitlist</v>
      </c>
      <c r="Y69" s="5" t="str">
        <f t="shared" ref="Y69:Y132" si="5">D69</f>
        <v>Exercise</v>
      </c>
      <c r="Z69" s="5" t="str">
        <f>FIXED(EXP('WinBUGS output'!N68),2)</f>
        <v>4.90</v>
      </c>
      <c r="AA69" s="5" t="str">
        <f>FIXED(EXP('WinBUGS output'!M68),2)</f>
        <v>1.93</v>
      </c>
      <c r="AB69" s="5" t="str">
        <f>FIXED(EXP('WinBUGS output'!O68),2)</f>
        <v>11.94</v>
      </c>
      <c r="AF69" s="5" t="str">
        <f t="shared" ref="AF69:AF81" si="6">P69</f>
        <v>Attention placebo</v>
      </c>
      <c r="AG69" s="5" t="str">
        <f t="shared" ref="AG69:AG81" si="7">Q69</f>
        <v>Combined (Behavioural, cognitive, or CBT groups + AD)</v>
      </c>
      <c r="AH69" s="5" t="str">
        <f>FIXED(EXP('WinBUGS output'!X68),2)</f>
        <v>26.52</v>
      </c>
      <c r="AI69" s="5" t="str">
        <f>FIXED(EXP('WinBUGS output'!W68),2)</f>
        <v>4.35</v>
      </c>
      <c r="AJ69" s="5" t="str">
        <f>FIXED(EXP('WinBUGS output'!Y68),2)</f>
        <v>158.70</v>
      </c>
    </row>
    <row r="70" spans="1:36" x14ac:dyDescent="0.25">
      <c r="A70">
        <v>2</v>
      </c>
      <c r="B70">
        <v>9</v>
      </c>
      <c r="C70" s="5" t="str">
        <f>VLOOKUP(A70,'WinBUGS output'!A:C,3,FALSE)</f>
        <v>Waitlist</v>
      </c>
      <c r="D70" s="5" t="str">
        <f>VLOOKUP(B70,'WinBUGS output'!A:C,3,FALSE)</f>
        <v>Exercise + TAU</v>
      </c>
      <c r="E70" s="5" t="str">
        <f>FIXED('WinBUGS output'!N69,2)</f>
        <v>1.65</v>
      </c>
      <c r="F70" s="5" t="str">
        <f>FIXED('WinBUGS output'!M69,2)</f>
        <v>0.42</v>
      </c>
      <c r="G70" s="5" t="str">
        <f>FIXED('WinBUGS output'!O69,2)</f>
        <v>2.83</v>
      </c>
      <c r="H70"/>
      <c r="I70"/>
      <c r="J70"/>
      <c r="N70">
        <v>3</v>
      </c>
      <c r="O70">
        <v>21</v>
      </c>
      <c r="P70" s="5" t="str">
        <f>VLOOKUP('Direct lors'!N70,'WinBUGS output'!D:F,3,FALSE)</f>
        <v>Attention placebo</v>
      </c>
      <c r="Q70" s="5" t="str">
        <f>VLOOKUP('Direct lors'!O70,'WinBUGS output'!D:F,3,FALSE)</f>
        <v>Combined (Problem solving + AD)</v>
      </c>
      <c r="R70" s="5" t="str">
        <f>FIXED('WinBUGS output'!X69,2)</f>
        <v>1.40</v>
      </c>
      <c r="S70" s="5" t="str">
        <f>FIXED('WinBUGS output'!W69,2)</f>
        <v>-0.28</v>
      </c>
      <c r="T70" s="5" t="str">
        <f>FIXED('WinBUGS output'!Y69,2)</f>
        <v>3.12</v>
      </c>
      <c r="X70" s="5" t="str">
        <f t="shared" si="4"/>
        <v>Waitlist</v>
      </c>
      <c r="Y70" s="5" t="str">
        <f t="shared" si="5"/>
        <v>Exercise + TAU</v>
      </c>
      <c r="Z70" s="5" t="str">
        <f>FIXED(EXP('WinBUGS output'!N69),2)</f>
        <v>5.18</v>
      </c>
      <c r="AA70" s="5" t="str">
        <f>FIXED(EXP('WinBUGS output'!M69),2)</f>
        <v>1.52</v>
      </c>
      <c r="AB70" s="5" t="str">
        <f>FIXED(EXP('WinBUGS output'!O69),2)</f>
        <v>16.95</v>
      </c>
      <c r="AF70" s="5" t="str">
        <f t="shared" si="6"/>
        <v>Attention placebo</v>
      </c>
      <c r="AG70" s="5" t="str">
        <f t="shared" si="7"/>
        <v>Combined (Problem solving + AD)</v>
      </c>
      <c r="AH70" s="5" t="str">
        <f>FIXED(EXP('WinBUGS output'!X69),2)</f>
        <v>4.04</v>
      </c>
      <c r="AI70" s="5" t="str">
        <f>FIXED(EXP('WinBUGS output'!W69),2)</f>
        <v>0.76</v>
      </c>
      <c r="AJ70" s="5" t="str">
        <f>FIXED(EXP('WinBUGS output'!Y69),2)</f>
        <v>22.65</v>
      </c>
    </row>
    <row r="71" spans="1:36" x14ac:dyDescent="0.25">
      <c r="A71">
        <v>2</v>
      </c>
      <c r="B71">
        <v>10</v>
      </c>
      <c r="C71" s="5" t="str">
        <f>VLOOKUP(A71,'WinBUGS output'!A:C,3,FALSE)</f>
        <v>Waitlist</v>
      </c>
      <c r="D71" s="5" t="str">
        <f>VLOOKUP(B71,'WinBUGS output'!A:C,3,FALSE)</f>
        <v>Any TCA</v>
      </c>
      <c r="E71" s="5" t="str">
        <f>FIXED('WinBUGS output'!N70,2)</f>
        <v>1.81</v>
      </c>
      <c r="F71" s="5" t="str">
        <f>FIXED('WinBUGS output'!M70,2)</f>
        <v>0.93</v>
      </c>
      <c r="G71" s="5" t="str">
        <f>FIXED('WinBUGS output'!O70,2)</f>
        <v>2.67</v>
      </c>
      <c r="H71"/>
      <c r="I71"/>
      <c r="J71"/>
      <c r="N71">
        <v>3</v>
      </c>
      <c r="O71">
        <v>22</v>
      </c>
      <c r="P71" s="5" t="str">
        <f>VLOOKUP('Direct lors'!N71,'WinBUGS output'!D:F,3,FALSE)</f>
        <v>Attention placebo</v>
      </c>
      <c r="Q71" s="5" t="str">
        <f>VLOOKUP('Direct lors'!O71,'WinBUGS output'!D:F,3,FALSE)</f>
        <v>Combined (Counselling + AD)</v>
      </c>
      <c r="R71" s="5" t="str">
        <f>FIXED('WinBUGS output'!X70,2)</f>
        <v>4.03</v>
      </c>
      <c r="S71" s="5" t="str">
        <f>FIXED('WinBUGS output'!W70,2)</f>
        <v>1.69</v>
      </c>
      <c r="T71" s="5" t="str">
        <f>FIXED('WinBUGS output'!Y70,2)</f>
        <v>6.47</v>
      </c>
      <c r="X71" s="5" t="str">
        <f t="shared" si="4"/>
        <v>Waitlist</v>
      </c>
      <c r="Y71" s="5" t="str">
        <f t="shared" si="5"/>
        <v>Any TCA</v>
      </c>
      <c r="Z71" s="5" t="str">
        <f>FIXED(EXP('WinBUGS output'!N70),2)</f>
        <v>6.12</v>
      </c>
      <c r="AA71" s="5" t="str">
        <f>FIXED(EXP('WinBUGS output'!M70),2)</f>
        <v>2.53</v>
      </c>
      <c r="AB71" s="5" t="str">
        <f>FIXED(EXP('WinBUGS output'!O70),2)</f>
        <v>14.40</v>
      </c>
      <c r="AF71" s="5" t="str">
        <f t="shared" si="6"/>
        <v>Attention placebo</v>
      </c>
      <c r="AG71" s="5" t="str">
        <f t="shared" si="7"/>
        <v>Combined (Counselling + AD)</v>
      </c>
      <c r="AH71" s="5" t="str">
        <f>FIXED(EXP('WinBUGS output'!X70),2)</f>
        <v>56.04</v>
      </c>
      <c r="AI71" s="5" t="str">
        <f>FIXED(EXP('WinBUGS output'!W70),2)</f>
        <v>5.42</v>
      </c>
      <c r="AJ71" s="5" t="str">
        <f>FIXED(EXP('WinBUGS output'!Y70),2)</f>
        <v>646.13</v>
      </c>
    </row>
    <row r="72" spans="1:36" x14ac:dyDescent="0.25">
      <c r="A72">
        <v>2</v>
      </c>
      <c r="B72">
        <v>11</v>
      </c>
      <c r="C72" s="5" t="str">
        <f>VLOOKUP(A72,'WinBUGS output'!A:C,3,FALSE)</f>
        <v>Waitlist</v>
      </c>
      <c r="D72" s="5" t="str">
        <f>VLOOKUP(B72,'WinBUGS output'!A:C,3,FALSE)</f>
        <v>Amitriptyline</v>
      </c>
      <c r="E72" s="5" t="str">
        <f>FIXED('WinBUGS output'!N71,2)</f>
        <v>1.76</v>
      </c>
      <c r="F72" s="5" t="str">
        <f>FIXED('WinBUGS output'!M71,2)</f>
        <v>0.81</v>
      </c>
      <c r="G72" s="5" t="str">
        <f>FIXED('WinBUGS output'!O71,2)</f>
        <v>2.69</v>
      </c>
      <c r="H72"/>
      <c r="I72"/>
      <c r="J72"/>
      <c r="N72">
        <v>3</v>
      </c>
      <c r="O72">
        <v>23</v>
      </c>
      <c r="P72" s="5" t="str">
        <f>VLOOKUP('Direct lors'!N72,'WinBUGS output'!D:F,3,FALSE)</f>
        <v>Attention placebo</v>
      </c>
      <c r="Q72" s="5" t="str">
        <f>VLOOKUP('Direct lors'!O72,'WinBUGS output'!D:F,3,FALSE)</f>
        <v>Combined (IPT + AD)</v>
      </c>
      <c r="R72" s="5" t="str">
        <f>FIXED('WinBUGS output'!X71,2)</f>
        <v>2.70</v>
      </c>
      <c r="S72" s="5" t="str">
        <f>FIXED('WinBUGS output'!W71,2)</f>
        <v>1.13</v>
      </c>
      <c r="T72" s="5" t="str">
        <f>FIXED('WinBUGS output'!Y71,2)</f>
        <v>4.27</v>
      </c>
      <c r="X72" s="5" t="str">
        <f t="shared" si="4"/>
        <v>Waitlist</v>
      </c>
      <c r="Y72" s="5" t="str">
        <f t="shared" si="5"/>
        <v>Amitriptyline</v>
      </c>
      <c r="Z72" s="5" t="str">
        <f>FIXED(EXP('WinBUGS output'!N71),2)</f>
        <v>5.81</v>
      </c>
      <c r="AA72" s="5" t="str">
        <f>FIXED(EXP('WinBUGS output'!M71),2)</f>
        <v>2.26</v>
      </c>
      <c r="AB72" s="5" t="str">
        <f>FIXED(EXP('WinBUGS output'!O71),2)</f>
        <v>14.75</v>
      </c>
      <c r="AF72" s="5" t="str">
        <f t="shared" si="6"/>
        <v>Attention placebo</v>
      </c>
      <c r="AG72" s="5" t="str">
        <f t="shared" si="7"/>
        <v>Combined (IPT + AD)</v>
      </c>
      <c r="AH72" s="5" t="str">
        <f>FIXED(EXP('WinBUGS output'!X71),2)</f>
        <v>14.92</v>
      </c>
      <c r="AI72" s="5" t="str">
        <f>FIXED(EXP('WinBUGS output'!W71),2)</f>
        <v>3.10</v>
      </c>
      <c r="AJ72" s="5" t="str">
        <f>FIXED(EXP('WinBUGS output'!Y71),2)</f>
        <v>71.24</v>
      </c>
    </row>
    <row r="73" spans="1:36" x14ac:dyDescent="0.25">
      <c r="A73">
        <v>2</v>
      </c>
      <c r="B73">
        <v>12</v>
      </c>
      <c r="C73" s="5" t="str">
        <f>VLOOKUP(A73,'WinBUGS output'!A:C,3,FALSE)</f>
        <v>Waitlist</v>
      </c>
      <c r="D73" s="5" t="str">
        <f>VLOOKUP(B73,'WinBUGS output'!A:C,3,FALSE)</f>
        <v>Imipramine</v>
      </c>
      <c r="E73" s="5" t="str">
        <f>FIXED('WinBUGS output'!N72,2)</f>
        <v>2.02</v>
      </c>
      <c r="F73" s="5" t="str">
        <f>FIXED('WinBUGS output'!M72,2)</f>
        <v>1.11</v>
      </c>
      <c r="G73" s="5" t="str">
        <f>FIXED('WinBUGS output'!O72,2)</f>
        <v>2.92</v>
      </c>
      <c r="H73"/>
      <c r="I73"/>
      <c r="J73"/>
      <c r="N73">
        <v>3</v>
      </c>
      <c r="O73">
        <v>24</v>
      </c>
      <c r="P73" s="5" t="str">
        <f>VLOOKUP('Direct lors'!N73,'WinBUGS output'!D:F,3,FALSE)</f>
        <v>Attention placebo</v>
      </c>
      <c r="Q73" s="5" t="str">
        <f>VLOOKUP('Direct lors'!O73,'WinBUGS output'!D:F,3,FALSE)</f>
        <v>Combined (Short-term psychodynamic psychotherapies + AD)</v>
      </c>
      <c r="R73" s="5" t="str">
        <f>FIXED('WinBUGS output'!X72,2)</f>
        <v>3.28</v>
      </c>
      <c r="S73" s="5" t="str">
        <f>FIXED('WinBUGS output'!W72,2)</f>
        <v>1.83</v>
      </c>
      <c r="T73" s="5" t="str">
        <f>FIXED('WinBUGS output'!Y72,2)</f>
        <v>4.71</v>
      </c>
      <c r="X73" s="5" t="str">
        <f t="shared" si="4"/>
        <v>Waitlist</v>
      </c>
      <c r="Y73" s="5" t="str">
        <f t="shared" si="5"/>
        <v>Imipramine</v>
      </c>
      <c r="Z73" s="5" t="str">
        <f>FIXED(EXP('WinBUGS output'!N72),2)</f>
        <v>7.54</v>
      </c>
      <c r="AA73" s="5" t="str">
        <f>FIXED(EXP('WinBUGS output'!M72),2)</f>
        <v>3.03</v>
      </c>
      <c r="AB73" s="5" t="str">
        <f>FIXED(EXP('WinBUGS output'!O72),2)</f>
        <v>18.62</v>
      </c>
      <c r="AF73" s="5" t="str">
        <f t="shared" si="6"/>
        <v>Attention placebo</v>
      </c>
      <c r="AG73" s="5" t="str">
        <f t="shared" si="7"/>
        <v>Combined (Short-term psychodynamic psychotherapies + AD)</v>
      </c>
      <c r="AH73" s="5" t="str">
        <f>FIXED(EXP('WinBUGS output'!X72),2)</f>
        <v>26.44</v>
      </c>
      <c r="AI73" s="5" t="str">
        <f>FIXED(EXP('WinBUGS output'!W72),2)</f>
        <v>6.22</v>
      </c>
      <c r="AJ73" s="5" t="str">
        <f>FIXED(EXP('WinBUGS output'!Y72),2)</f>
        <v>111.50</v>
      </c>
    </row>
    <row r="74" spans="1:36" x14ac:dyDescent="0.25">
      <c r="A74">
        <v>2</v>
      </c>
      <c r="B74">
        <v>13</v>
      </c>
      <c r="C74" s="5" t="str">
        <f>VLOOKUP(A74,'WinBUGS output'!A:C,3,FALSE)</f>
        <v>Waitlist</v>
      </c>
      <c r="D74" s="5" t="str">
        <f>VLOOKUP(B74,'WinBUGS output'!A:C,3,FALSE)</f>
        <v>Lofepramine</v>
      </c>
      <c r="E74" s="5" t="str">
        <f>FIXED('WinBUGS output'!N73,2)</f>
        <v>1.64</v>
      </c>
      <c r="F74" s="5" t="str">
        <f>FIXED('WinBUGS output'!M73,2)</f>
        <v>0.64</v>
      </c>
      <c r="G74" s="5" t="str">
        <f>FIXED('WinBUGS output'!O73,2)</f>
        <v>2.58</v>
      </c>
      <c r="H74"/>
      <c r="I74"/>
      <c r="J74"/>
      <c r="N74">
        <v>3</v>
      </c>
      <c r="O74">
        <v>25</v>
      </c>
      <c r="P74" s="5" t="str">
        <f>VLOOKUP('Direct lors'!N74,'WinBUGS output'!D:F,3,FALSE)</f>
        <v>Attention placebo</v>
      </c>
      <c r="Q74" s="5" t="str">
        <f>VLOOKUP('Direct lors'!O74,'WinBUGS output'!D:F,3,FALSE)</f>
        <v>Combined (psych + placebo)</v>
      </c>
      <c r="R74" s="5" t="str">
        <f>FIXED('WinBUGS output'!X73,2)</f>
        <v>2.99</v>
      </c>
      <c r="S74" s="5" t="str">
        <f>FIXED('WinBUGS output'!W73,2)</f>
        <v>1.21</v>
      </c>
      <c r="T74" s="5" t="str">
        <f>FIXED('WinBUGS output'!Y73,2)</f>
        <v>4.95</v>
      </c>
      <c r="X74" s="5" t="str">
        <f t="shared" si="4"/>
        <v>Waitlist</v>
      </c>
      <c r="Y74" s="5" t="str">
        <f t="shared" si="5"/>
        <v>Lofepramine</v>
      </c>
      <c r="Z74" s="5" t="str">
        <f>FIXED(EXP('WinBUGS output'!N73),2)</f>
        <v>5.13</v>
      </c>
      <c r="AA74" s="5" t="str">
        <f>FIXED(EXP('WinBUGS output'!M73),2)</f>
        <v>1.89</v>
      </c>
      <c r="AB74" s="5" t="str">
        <f>FIXED(EXP('WinBUGS output'!O73),2)</f>
        <v>13.14</v>
      </c>
      <c r="AF74" s="5" t="str">
        <f t="shared" si="6"/>
        <v>Attention placebo</v>
      </c>
      <c r="AG74" s="5" t="str">
        <f t="shared" si="7"/>
        <v>Combined (psych + placebo)</v>
      </c>
      <c r="AH74" s="5" t="str">
        <f>FIXED(EXP('WinBUGS output'!X73),2)</f>
        <v>19.97</v>
      </c>
      <c r="AI74" s="5" t="str">
        <f>FIXED(EXP('WinBUGS output'!W73),2)</f>
        <v>3.36</v>
      </c>
      <c r="AJ74" s="5" t="str">
        <f>FIXED(EXP('WinBUGS output'!Y73),2)</f>
        <v>140.89</v>
      </c>
    </row>
    <row r="75" spans="1:36" x14ac:dyDescent="0.25">
      <c r="A75">
        <v>2</v>
      </c>
      <c r="B75">
        <v>14</v>
      </c>
      <c r="C75" s="5" t="str">
        <f>VLOOKUP(A75,'WinBUGS output'!A:C,3,FALSE)</f>
        <v>Waitlist</v>
      </c>
      <c r="D75" s="5" t="str">
        <f>VLOOKUP(B75,'WinBUGS output'!A:C,3,FALSE)</f>
        <v>Any SSRI</v>
      </c>
      <c r="E75" s="5" t="str">
        <f>FIXED('WinBUGS output'!N74,2)</f>
        <v>1.77</v>
      </c>
      <c r="F75" s="5" t="str">
        <f>FIXED('WinBUGS output'!M74,2)</f>
        <v>0.87</v>
      </c>
      <c r="G75" s="5" t="str">
        <f>FIXED('WinBUGS output'!O74,2)</f>
        <v>2.62</v>
      </c>
      <c r="H75"/>
      <c r="I75"/>
      <c r="J75"/>
      <c r="N75">
        <v>3</v>
      </c>
      <c r="O75">
        <v>26</v>
      </c>
      <c r="P75" s="5" t="str">
        <f>VLOOKUP('Direct lors'!N75,'WinBUGS output'!D:F,3,FALSE)</f>
        <v>Attention placebo</v>
      </c>
      <c r="Q75" s="5" t="str">
        <f>VLOOKUP('Direct lors'!O75,'WinBUGS output'!D:F,3,FALSE)</f>
        <v>Combined (Exercise + AD/CBT)</v>
      </c>
      <c r="R75" s="5" t="str">
        <f>FIXED('WinBUGS output'!X74,2)</f>
        <v>1.67</v>
      </c>
      <c r="S75" s="5" t="str">
        <f>FIXED('WinBUGS output'!W74,2)</f>
        <v>0.31</v>
      </c>
      <c r="T75" s="5" t="str">
        <f>FIXED('WinBUGS output'!Y74,2)</f>
        <v>3.01</v>
      </c>
      <c r="X75" s="5" t="str">
        <f t="shared" si="4"/>
        <v>Waitlist</v>
      </c>
      <c r="Y75" s="5" t="str">
        <f t="shared" si="5"/>
        <v>Any SSRI</v>
      </c>
      <c r="Z75" s="5" t="str">
        <f>FIXED(EXP('WinBUGS output'!N74),2)</f>
        <v>5.85</v>
      </c>
      <c r="AA75" s="5" t="str">
        <f>FIXED(EXP('WinBUGS output'!M74),2)</f>
        <v>2.39</v>
      </c>
      <c r="AB75" s="5" t="str">
        <f>FIXED(EXP('WinBUGS output'!O74),2)</f>
        <v>13.76</v>
      </c>
      <c r="AF75" s="5" t="str">
        <f t="shared" si="6"/>
        <v>Attention placebo</v>
      </c>
      <c r="AG75" s="5" t="str">
        <f t="shared" si="7"/>
        <v>Combined (Exercise + AD/CBT)</v>
      </c>
      <c r="AH75" s="5" t="str">
        <f>FIXED(EXP('WinBUGS output'!X74),2)</f>
        <v>5.30</v>
      </c>
      <c r="AI75" s="5" t="str">
        <f>FIXED(EXP('WinBUGS output'!W74),2)</f>
        <v>1.37</v>
      </c>
      <c r="AJ75" s="5" t="str">
        <f>FIXED(EXP('WinBUGS output'!Y74),2)</f>
        <v>20.35</v>
      </c>
    </row>
    <row r="76" spans="1:36" x14ac:dyDescent="0.25">
      <c r="A76">
        <v>2</v>
      </c>
      <c r="B76">
        <v>15</v>
      </c>
      <c r="C76" s="5" t="str">
        <f>VLOOKUP(A76,'WinBUGS output'!A:C,3,FALSE)</f>
        <v>Waitlist</v>
      </c>
      <c r="D76" s="5" t="str">
        <f>VLOOKUP(B76,'WinBUGS output'!A:C,3,FALSE)</f>
        <v>Any SSRI + Enhanced TAU</v>
      </c>
      <c r="E76" s="5" t="str">
        <f>FIXED('WinBUGS output'!N75,2)</f>
        <v>1.93</v>
      </c>
      <c r="F76" s="5" t="str">
        <f>FIXED('WinBUGS output'!M75,2)</f>
        <v>1.02</v>
      </c>
      <c r="G76" s="5" t="str">
        <f>FIXED('WinBUGS output'!O75,2)</f>
        <v>2.86</v>
      </c>
      <c r="H76"/>
      <c r="I76"/>
      <c r="J76"/>
      <c r="N76">
        <v>4</v>
      </c>
      <c r="O76">
        <v>5</v>
      </c>
      <c r="P76" s="5" t="str">
        <f>VLOOKUP('Direct lors'!N76,'WinBUGS output'!D:F,3,FALSE)</f>
        <v>TAU</v>
      </c>
      <c r="Q76" s="5" t="str">
        <f>VLOOKUP('Direct lors'!O76,'WinBUGS output'!D:F,3,FALSE)</f>
        <v>Exercise</v>
      </c>
      <c r="R76" s="5" t="str">
        <f>FIXED('WinBUGS output'!X75,2)</f>
        <v>0.41</v>
      </c>
      <c r="S76" s="5" t="str">
        <f>FIXED('WinBUGS output'!W75,2)</f>
        <v>-0.63</v>
      </c>
      <c r="T76" s="5" t="str">
        <f>FIXED('WinBUGS output'!Y75,2)</f>
        <v>1.47</v>
      </c>
      <c r="X76" s="5" t="str">
        <f t="shared" si="4"/>
        <v>Waitlist</v>
      </c>
      <c r="Y76" s="5" t="str">
        <f t="shared" si="5"/>
        <v>Any SSRI + Enhanced TAU</v>
      </c>
      <c r="Z76" s="5" t="str">
        <f>FIXED(EXP('WinBUGS output'!N75),2)</f>
        <v>6.92</v>
      </c>
      <c r="AA76" s="5" t="str">
        <f>FIXED(EXP('WinBUGS output'!M75),2)</f>
        <v>2.77</v>
      </c>
      <c r="AB76" s="5" t="str">
        <f>FIXED(EXP('WinBUGS output'!O75),2)</f>
        <v>17.51</v>
      </c>
      <c r="AF76" s="5" t="str">
        <f t="shared" si="6"/>
        <v>TAU</v>
      </c>
      <c r="AG76" s="5" t="str">
        <f t="shared" si="7"/>
        <v>Exercise</v>
      </c>
      <c r="AH76" s="5" t="str">
        <f>FIXED(EXP('WinBUGS output'!X75),2)</f>
        <v>1.50</v>
      </c>
      <c r="AI76" s="5" t="str">
        <f>FIXED(EXP('WinBUGS output'!W75),2)</f>
        <v>0.53</v>
      </c>
      <c r="AJ76" s="5" t="str">
        <f>FIXED(EXP('WinBUGS output'!Y75),2)</f>
        <v>4.36</v>
      </c>
    </row>
    <row r="77" spans="1:36" x14ac:dyDescent="0.25">
      <c r="A77">
        <v>2</v>
      </c>
      <c r="B77">
        <v>16</v>
      </c>
      <c r="C77" s="5" t="str">
        <f>VLOOKUP(A77,'WinBUGS output'!A:C,3,FALSE)</f>
        <v>Waitlist</v>
      </c>
      <c r="D77" s="5" t="str">
        <f>VLOOKUP(B77,'WinBUGS output'!A:C,3,FALSE)</f>
        <v>Citalopram</v>
      </c>
      <c r="E77" s="5" t="str">
        <f>FIXED('WinBUGS output'!N76,2)</f>
        <v>1.86</v>
      </c>
      <c r="F77" s="5" t="str">
        <f>FIXED('WinBUGS output'!M76,2)</f>
        <v>0.92</v>
      </c>
      <c r="G77" s="5" t="str">
        <f>FIXED('WinBUGS output'!O76,2)</f>
        <v>2.77</v>
      </c>
      <c r="H77"/>
      <c r="I77"/>
      <c r="J77"/>
      <c r="N77">
        <v>4</v>
      </c>
      <c r="O77">
        <v>6</v>
      </c>
      <c r="P77" s="5" t="str">
        <f>VLOOKUP('Direct lors'!N77,'WinBUGS output'!D:F,3,FALSE)</f>
        <v>TAU</v>
      </c>
      <c r="Q77" s="5" t="str">
        <f>VLOOKUP('Direct lors'!O77,'WinBUGS output'!D:F,3,FALSE)</f>
        <v>TCA</v>
      </c>
      <c r="R77" s="5" t="str">
        <f>FIXED('WinBUGS output'!X76,2)</f>
        <v>0.60</v>
      </c>
      <c r="S77" s="5" t="str">
        <f>FIXED('WinBUGS output'!W76,2)</f>
        <v>-0.19</v>
      </c>
      <c r="T77" s="5" t="str">
        <f>FIXED('WinBUGS output'!Y76,2)</f>
        <v>1.37</v>
      </c>
      <c r="X77" s="5" t="str">
        <f t="shared" si="4"/>
        <v>Waitlist</v>
      </c>
      <c r="Y77" s="5" t="str">
        <f t="shared" si="5"/>
        <v>Citalopram</v>
      </c>
      <c r="Z77" s="5" t="str">
        <f>FIXED(EXP('WinBUGS output'!N76),2)</f>
        <v>6.43</v>
      </c>
      <c r="AA77" s="5" t="str">
        <f>FIXED(EXP('WinBUGS output'!M76),2)</f>
        <v>2.52</v>
      </c>
      <c r="AB77" s="5" t="str">
        <f>FIXED(EXP('WinBUGS output'!O76),2)</f>
        <v>15.89</v>
      </c>
      <c r="AF77" s="5" t="str">
        <f t="shared" si="6"/>
        <v>TAU</v>
      </c>
      <c r="AG77" s="5" t="str">
        <f t="shared" si="7"/>
        <v>TCA</v>
      </c>
      <c r="AH77" s="5" t="str">
        <f>FIXED(EXP('WinBUGS output'!X76),2)</f>
        <v>1.83</v>
      </c>
      <c r="AI77" s="5" t="str">
        <f>FIXED(EXP('WinBUGS output'!W76),2)</f>
        <v>0.83</v>
      </c>
      <c r="AJ77" s="5" t="str">
        <f>FIXED(EXP('WinBUGS output'!Y76),2)</f>
        <v>3.92</v>
      </c>
    </row>
    <row r="78" spans="1:36" x14ac:dyDescent="0.25">
      <c r="A78">
        <v>2</v>
      </c>
      <c r="B78">
        <v>17</v>
      </c>
      <c r="C78" s="5" t="str">
        <f>VLOOKUP(A78,'WinBUGS output'!A:C,3,FALSE)</f>
        <v>Waitlist</v>
      </c>
      <c r="D78" s="5" t="str">
        <f>VLOOKUP(B78,'WinBUGS output'!A:C,3,FALSE)</f>
        <v>Escitalopram</v>
      </c>
      <c r="E78" s="5" t="str">
        <f>FIXED('WinBUGS output'!N77,2)</f>
        <v>1.96</v>
      </c>
      <c r="F78" s="5" t="str">
        <f>FIXED('WinBUGS output'!M77,2)</f>
        <v>1.11</v>
      </c>
      <c r="G78" s="5" t="str">
        <f>FIXED('WinBUGS output'!O77,2)</f>
        <v>2.80</v>
      </c>
      <c r="H78"/>
      <c r="I78"/>
      <c r="J78"/>
      <c r="N78">
        <v>4</v>
      </c>
      <c r="O78">
        <v>7</v>
      </c>
      <c r="P78" s="5" t="str">
        <f>VLOOKUP('Direct lors'!N78,'WinBUGS output'!D:F,3,FALSE)</f>
        <v>TAU</v>
      </c>
      <c r="Q78" s="5" t="str">
        <f>VLOOKUP('Direct lors'!O78,'WinBUGS output'!D:F,3,FALSE)</f>
        <v>SSRI</v>
      </c>
      <c r="R78" s="5" t="str">
        <f>FIXED('WinBUGS output'!X77,2)</f>
        <v>0.69</v>
      </c>
      <c r="S78" s="5" t="str">
        <f>FIXED('WinBUGS output'!W77,2)</f>
        <v>0.01</v>
      </c>
      <c r="T78" s="5" t="str">
        <f>FIXED('WinBUGS output'!Y77,2)</f>
        <v>1.37</v>
      </c>
      <c r="X78" s="5" t="str">
        <f t="shared" si="4"/>
        <v>Waitlist</v>
      </c>
      <c r="Y78" s="5" t="str">
        <f t="shared" si="5"/>
        <v>Escitalopram</v>
      </c>
      <c r="Z78" s="5" t="str">
        <f>FIXED(EXP('WinBUGS output'!N77),2)</f>
        <v>7.11</v>
      </c>
      <c r="AA78" s="5" t="str">
        <f>FIXED(EXP('WinBUGS output'!M77),2)</f>
        <v>3.03</v>
      </c>
      <c r="AB78" s="5" t="str">
        <f>FIXED(EXP('WinBUGS output'!O77),2)</f>
        <v>16.44</v>
      </c>
      <c r="AF78" s="5" t="str">
        <f t="shared" si="6"/>
        <v>TAU</v>
      </c>
      <c r="AG78" s="5" t="str">
        <f t="shared" si="7"/>
        <v>SSRI</v>
      </c>
      <c r="AH78" s="5" t="str">
        <f>FIXED(EXP('WinBUGS output'!X77),2)</f>
        <v>2.00</v>
      </c>
      <c r="AI78" s="5" t="str">
        <f>FIXED(EXP('WinBUGS output'!W77),2)</f>
        <v>1.01</v>
      </c>
      <c r="AJ78" s="5" t="str">
        <f>FIXED(EXP('WinBUGS output'!Y77),2)</f>
        <v>3.94</v>
      </c>
    </row>
    <row r="79" spans="1:36" x14ac:dyDescent="0.25">
      <c r="A79">
        <v>2</v>
      </c>
      <c r="B79">
        <v>18</v>
      </c>
      <c r="C79" s="5" t="str">
        <f>VLOOKUP(A79,'WinBUGS output'!A:C,3,FALSE)</f>
        <v>Waitlist</v>
      </c>
      <c r="D79" s="5" t="str">
        <f>VLOOKUP(B79,'WinBUGS output'!A:C,3,FALSE)</f>
        <v>Fluoxetine</v>
      </c>
      <c r="E79" s="5" t="str">
        <f>FIXED('WinBUGS output'!N78,2)</f>
        <v>2.00</v>
      </c>
      <c r="F79" s="5" t="str">
        <f>FIXED('WinBUGS output'!M78,2)</f>
        <v>1.15</v>
      </c>
      <c r="G79" s="5" t="str">
        <f>FIXED('WinBUGS output'!O78,2)</f>
        <v>2.84</v>
      </c>
      <c r="H79"/>
      <c r="I79"/>
      <c r="J79"/>
      <c r="N79">
        <v>4</v>
      </c>
      <c r="O79">
        <v>8</v>
      </c>
      <c r="P79" s="5" t="str">
        <f>VLOOKUP('Direct lors'!N79,'WinBUGS output'!D:F,3,FALSE)</f>
        <v>TAU</v>
      </c>
      <c r="Q79" s="5" t="str">
        <f>VLOOKUP('Direct lors'!O79,'WinBUGS output'!D:F,3,FALSE)</f>
        <v>Any AD</v>
      </c>
      <c r="R79" s="5" t="str">
        <f>FIXED('WinBUGS output'!X78,2)</f>
        <v>0.66</v>
      </c>
      <c r="S79" s="5" t="str">
        <f>FIXED('WinBUGS output'!W78,2)</f>
        <v>-0.50</v>
      </c>
      <c r="T79" s="5" t="str">
        <f>FIXED('WinBUGS output'!Y78,2)</f>
        <v>1.79</v>
      </c>
      <c r="X79" s="5" t="str">
        <f t="shared" si="4"/>
        <v>Waitlist</v>
      </c>
      <c r="Y79" s="5" t="str">
        <f t="shared" si="5"/>
        <v>Fluoxetine</v>
      </c>
      <c r="Z79" s="5" t="str">
        <f>FIXED(EXP('WinBUGS output'!N78),2)</f>
        <v>7.40</v>
      </c>
      <c r="AA79" s="5" t="str">
        <f>FIXED(EXP('WinBUGS output'!M78),2)</f>
        <v>3.16</v>
      </c>
      <c r="AB79" s="5" t="str">
        <f>FIXED(EXP('WinBUGS output'!O78),2)</f>
        <v>17.17</v>
      </c>
      <c r="AF79" s="5" t="str">
        <f t="shared" si="6"/>
        <v>TAU</v>
      </c>
      <c r="AG79" s="5" t="str">
        <f t="shared" si="7"/>
        <v>Any AD</v>
      </c>
      <c r="AH79" s="5" t="str">
        <f>FIXED(EXP('WinBUGS output'!X78),2)</f>
        <v>1.93</v>
      </c>
      <c r="AI79" s="5" t="str">
        <f>FIXED(EXP('WinBUGS output'!W78),2)</f>
        <v>0.60</v>
      </c>
      <c r="AJ79" s="5" t="str">
        <f>FIXED(EXP('WinBUGS output'!Y78),2)</f>
        <v>6.00</v>
      </c>
    </row>
    <row r="80" spans="1:36" x14ac:dyDescent="0.25">
      <c r="A80">
        <v>2</v>
      </c>
      <c r="B80">
        <v>19</v>
      </c>
      <c r="C80" s="5" t="str">
        <f>VLOOKUP(A80,'WinBUGS output'!A:C,3,FALSE)</f>
        <v>Waitlist</v>
      </c>
      <c r="D80" s="5" t="str">
        <f>VLOOKUP(B80,'WinBUGS output'!A:C,3,FALSE)</f>
        <v>Sertraline</v>
      </c>
      <c r="E80" s="5" t="str">
        <f>FIXED('WinBUGS output'!N79,2)</f>
        <v>1.87</v>
      </c>
      <c r="F80" s="5" t="str">
        <f>FIXED('WinBUGS output'!M79,2)</f>
        <v>1.00</v>
      </c>
      <c r="G80" s="5" t="str">
        <f>FIXED('WinBUGS output'!O79,2)</f>
        <v>2.71</v>
      </c>
      <c r="H80"/>
      <c r="I80"/>
      <c r="J80"/>
      <c r="N80">
        <v>4</v>
      </c>
      <c r="O80">
        <v>9</v>
      </c>
      <c r="P80" s="5" t="str">
        <f>VLOOKUP('Direct lors'!N80,'WinBUGS output'!D:F,3,FALSE)</f>
        <v>TAU</v>
      </c>
      <c r="Q80" s="5" t="str">
        <f>VLOOKUP('Direct lors'!O80,'WinBUGS output'!D:F,3,FALSE)</f>
        <v>Short-term psychodynamic psychotherapies</v>
      </c>
      <c r="R80" s="5" t="str">
        <f>FIXED('WinBUGS output'!X79,2)</f>
        <v>-0.11</v>
      </c>
      <c r="S80" s="5" t="str">
        <f>FIXED('WinBUGS output'!W79,2)</f>
        <v>-1.32</v>
      </c>
      <c r="T80" s="5" t="str">
        <f>FIXED('WinBUGS output'!Y79,2)</f>
        <v>0.97</v>
      </c>
      <c r="X80" s="5" t="str">
        <f t="shared" si="4"/>
        <v>Waitlist</v>
      </c>
      <c r="Y80" s="5" t="str">
        <f t="shared" si="5"/>
        <v>Sertraline</v>
      </c>
      <c r="Z80" s="5" t="str">
        <f>FIXED(EXP('WinBUGS output'!N79),2)</f>
        <v>6.46</v>
      </c>
      <c r="AA80" s="5" t="str">
        <f>FIXED(EXP('WinBUGS output'!M79),2)</f>
        <v>2.71</v>
      </c>
      <c r="AB80" s="5" t="str">
        <f>FIXED(EXP('WinBUGS output'!O79),2)</f>
        <v>15.01</v>
      </c>
      <c r="AF80" s="5" t="str">
        <f t="shared" si="6"/>
        <v>TAU</v>
      </c>
      <c r="AG80" s="5" t="str">
        <f t="shared" si="7"/>
        <v>Short-term psychodynamic psychotherapies</v>
      </c>
      <c r="AH80" s="5" t="str">
        <f>FIXED(EXP('WinBUGS output'!X79),2)</f>
        <v>0.90</v>
      </c>
      <c r="AI80" s="5" t="str">
        <f>FIXED(EXP('WinBUGS output'!W79),2)</f>
        <v>0.27</v>
      </c>
      <c r="AJ80" s="5" t="str">
        <f>FIXED(EXP('WinBUGS output'!Y79),2)</f>
        <v>2.65</v>
      </c>
    </row>
    <row r="81" spans="1:36" x14ac:dyDescent="0.25">
      <c r="A81">
        <v>2</v>
      </c>
      <c r="B81">
        <v>20</v>
      </c>
      <c r="C81" s="5" t="str">
        <f>VLOOKUP(A81,'WinBUGS output'!A:C,3,FALSE)</f>
        <v>Waitlist</v>
      </c>
      <c r="D81" s="5" t="str">
        <f>VLOOKUP(B81,'WinBUGS output'!A:C,3,FALSE)</f>
        <v>Any AD</v>
      </c>
      <c r="E81" s="5" t="str">
        <f>FIXED('WinBUGS output'!N80,2)</f>
        <v>1.85</v>
      </c>
      <c r="F81" s="5" t="str">
        <f>FIXED('WinBUGS output'!M80,2)</f>
        <v>1.03</v>
      </c>
      <c r="G81" s="5" t="str">
        <f>FIXED('WinBUGS output'!O80,2)</f>
        <v>2.68</v>
      </c>
      <c r="H81"/>
      <c r="I81"/>
      <c r="J81"/>
      <c r="N81">
        <v>4</v>
      </c>
      <c r="O81">
        <v>10</v>
      </c>
      <c r="P81" s="5" t="str">
        <f>VLOOKUP('Direct lors'!N81,'WinBUGS output'!D:F,3,FALSE)</f>
        <v>TAU</v>
      </c>
      <c r="Q81" s="5" t="str">
        <f>VLOOKUP('Direct lors'!O81,'WinBUGS output'!D:F,3,FALSE)</f>
        <v>Self-help with support</v>
      </c>
      <c r="R81" s="5" t="str">
        <f>FIXED('WinBUGS output'!X80,2)</f>
        <v>0.24</v>
      </c>
      <c r="S81" s="5" t="str">
        <f>FIXED('WinBUGS output'!W80,2)</f>
        <v>-0.64</v>
      </c>
      <c r="T81" s="5" t="str">
        <f>FIXED('WinBUGS output'!Y80,2)</f>
        <v>1.16</v>
      </c>
      <c r="X81" s="5" t="str">
        <f t="shared" si="4"/>
        <v>Waitlist</v>
      </c>
      <c r="Y81" s="5" t="str">
        <f t="shared" si="5"/>
        <v>Any AD</v>
      </c>
      <c r="Z81" s="5" t="str">
        <f>FIXED(EXP('WinBUGS output'!N80),2)</f>
        <v>6.39</v>
      </c>
      <c r="AA81" s="5" t="str">
        <f>FIXED(EXP('WinBUGS output'!M80),2)</f>
        <v>2.80</v>
      </c>
      <c r="AB81" s="5" t="str">
        <f>FIXED(EXP('WinBUGS output'!O80),2)</f>
        <v>14.61</v>
      </c>
      <c r="AF81" s="5" t="str">
        <f t="shared" si="6"/>
        <v>TAU</v>
      </c>
      <c r="AG81" s="5" t="str">
        <f t="shared" si="7"/>
        <v>Self-help with support</v>
      </c>
      <c r="AH81" s="5" t="str">
        <f>FIXED(EXP('WinBUGS output'!X80),2)</f>
        <v>1.27</v>
      </c>
      <c r="AI81" s="5" t="str">
        <f>FIXED(EXP('WinBUGS output'!W80),2)</f>
        <v>0.53</v>
      </c>
      <c r="AJ81" s="5" t="str">
        <f>FIXED(EXP('WinBUGS output'!Y80),2)</f>
        <v>3.20</v>
      </c>
    </row>
    <row r="82" spans="1:36" x14ac:dyDescent="0.25">
      <c r="A82">
        <v>2</v>
      </c>
      <c r="B82">
        <v>21</v>
      </c>
      <c r="C82" s="5" t="str">
        <f>VLOOKUP(A82,'WinBUGS output'!A:C,3,FALSE)</f>
        <v>Waitlist</v>
      </c>
      <c r="D82" s="5" t="str">
        <f>VLOOKUP(B82,'WinBUGS output'!A:C,3,FALSE)</f>
        <v>Short-term psychodynamic psychotherapy individual</v>
      </c>
      <c r="E82" s="5" t="str">
        <f>FIXED('WinBUGS output'!N81,2)</f>
        <v>1.37</v>
      </c>
      <c r="F82" s="5" t="str">
        <f>FIXED('WinBUGS output'!M81,2)</f>
        <v>0.35</v>
      </c>
      <c r="G82" s="5" t="str">
        <f>FIXED('WinBUGS output'!O81,2)</f>
        <v>2.38</v>
      </c>
      <c r="H82"/>
      <c r="I82"/>
      <c r="J82"/>
      <c r="N82">
        <v>4</v>
      </c>
      <c r="O82">
        <v>11</v>
      </c>
      <c r="P82" s="5" t="str">
        <f>VLOOKUP('Direct lors'!N82,'WinBUGS output'!D:F,3,FALSE)</f>
        <v>TAU</v>
      </c>
      <c r="Q82" s="5" t="str">
        <f>VLOOKUP('Direct lors'!O82,'WinBUGS output'!D:F,3,FALSE)</f>
        <v>Self-help</v>
      </c>
      <c r="R82" s="5" t="str">
        <f>FIXED('WinBUGS output'!X81,2)</f>
        <v>0.37</v>
      </c>
      <c r="S82" s="5" t="str">
        <f>FIXED('WinBUGS output'!W81,2)</f>
        <v>-0.57</v>
      </c>
      <c r="T82" s="5" t="str">
        <f>FIXED('WinBUGS output'!Y81,2)</f>
        <v>1.29</v>
      </c>
      <c r="X82" s="5" t="str">
        <f t="shared" si="4"/>
        <v>Waitlist</v>
      </c>
      <c r="Y82" s="5" t="str">
        <f t="shared" si="5"/>
        <v>Short-term psychodynamic psychotherapy individual</v>
      </c>
      <c r="Z82" s="5" t="str">
        <f>FIXED(EXP('WinBUGS output'!N81),2)</f>
        <v>3.94</v>
      </c>
      <c r="AA82" s="5" t="str">
        <f>FIXED(EXP('WinBUGS output'!M81),2)</f>
        <v>1.43</v>
      </c>
      <c r="AB82" s="5" t="str">
        <f>FIXED(EXP('WinBUGS output'!O81),2)</f>
        <v>10.76</v>
      </c>
      <c r="AF82" s="5" t="str">
        <f t="shared" ref="AF82:AF145" si="8">P82</f>
        <v>TAU</v>
      </c>
      <c r="AG82" s="5" t="str">
        <f t="shared" ref="AG82:AG145" si="9">Q82</f>
        <v>Self-help</v>
      </c>
      <c r="AH82" s="5" t="str">
        <f>FIXED(EXP('WinBUGS output'!X81),2)</f>
        <v>1.45</v>
      </c>
      <c r="AI82" s="5" t="str">
        <f>FIXED(EXP('WinBUGS output'!W81),2)</f>
        <v>0.57</v>
      </c>
      <c r="AJ82" s="5" t="str">
        <f>FIXED(EXP('WinBUGS output'!Y81),2)</f>
        <v>3.64</v>
      </c>
    </row>
    <row r="83" spans="1:36" x14ac:dyDescent="0.25">
      <c r="A83">
        <v>2</v>
      </c>
      <c r="B83">
        <v>22</v>
      </c>
      <c r="C83" s="5" t="str">
        <f>VLOOKUP(A83,'WinBUGS output'!A:C,3,FALSE)</f>
        <v>Waitlist</v>
      </c>
      <c r="D83" s="5" t="str">
        <f>VLOOKUP(B83,'WinBUGS output'!A:C,3,FALSE)</f>
        <v>Short-term psychodynamic psychotherapy group</v>
      </c>
      <c r="E83" s="5" t="str">
        <f>FIXED('WinBUGS output'!N82,2)</f>
        <v>0.81</v>
      </c>
      <c r="F83" s="5" t="str">
        <f>FIXED('WinBUGS output'!M82,2)</f>
        <v>-0.69</v>
      </c>
      <c r="G83" s="5" t="str">
        <f>FIXED('WinBUGS output'!O82,2)</f>
        <v>2.10</v>
      </c>
      <c r="H83"/>
      <c r="I83"/>
      <c r="J83"/>
      <c r="N83">
        <v>4</v>
      </c>
      <c r="O83">
        <v>12</v>
      </c>
      <c r="P83" s="5" t="str">
        <f>VLOOKUP('Direct lors'!N83,'WinBUGS output'!D:F,3,FALSE)</f>
        <v>TAU</v>
      </c>
      <c r="Q83" s="5" t="str">
        <f>VLOOKUP('Direct lors'!O83,'WinBUGS output'!D:F,3,FALSE)</f>
        <v>Psychoeducational interventions</v>
      </c>
      <c r="R83" s="5" t="str">
        <f>FIXED('WinBUGS output'!X82,2)</f>
        <v>0.73</v>
      </c>
      <c r="S83" s="5" t="str">
        <f>FIXED('WinBUGS output'!W82,2)</f>
        <v>-0.47</v>
      </c>
      <c r="T83" s="5" t="str">
        <f>FIXED('WinBUGS output'!Y82,2)</f>
        <v>1.93</v>
      </c>
      <c r="X83" s="5" t="str">
        <f t="shared" si="4"/>
        <v>Waitlist</v>
      </c>
      <c r="Y83" s="5" t="str">
        <f t="shared" si="5"/>
        <v>Short-term psychodynamic psychotherapy group</v>
      </c>
      <c r="Z83" s="5" t="str">
        <f>FIXED(EXP('WinBUGS output'!N82),2)</f>
        <v>2.25</v>
      </c>
      <c r="AA83" s="5" t="str">
        <f>FIXED(EXP('WinBUGS output'!M82),2)</f>
        <v>0.50</v>
      </c>
      <c r="AB83" s="5" t="str">
        <f>FIXED(EXP('WinBUGS output'!O82),2)</f>
        <v>8.18</v>
      </c>
      <c r="AF83" s="5" t="str">
        <f t="shared" si="8"/>
        <v>TAU</v>
      </c>
      <c r="AG83" s="5" t="str">
        <f t="shared" si="9"/>
        <v>Psychoeducational interventions</v>
      </c>
      <c r="AH83" s="5" t="str">
        <f>FIXED(EXP('WinBUGS output'!X82),2)</f>
        <v>2.07</v>
      </c>
      <c r="AI83" s="5" t="str">
        <f>FIXED(EXP('WinBUGS output'!W82),2)</f>
        <v>0.63</v>
      </c>
      <c r="AJ83" s="5" t="str">
        <f>FIXED(EXP('WinBUGS output'!Y82),2)</f>
        <v>6.88</v>
      </c>
    </row>
    <row r="84" spans="1:36" x14ac:dyDescent="0.25">
      <c r="A84">
        <v>2</v>
      </c>
      <c r="B84">
        <v>23</v>
      </c>
      <c r="C84" s="5" t="str">
        <f>VLOOKUP(A84,'WinBUGS output'!A:C,3,FALSE)</f>
        <v>Waitlist</v>
      </c>
      <c r="D84" s="5" t="str">
        <f>VLOOKUP(B84,'WinBUGS output'!A:C,3,FALSE)</f>
        <v>Computerised behavioural activation with support</v>
      </c>
      <c r="E84" s="5" t="str">
        <f>FIXED('WinBUGS output'!N83,2)</f>
        <v>1.49</v>
      </c>
      <c r="F84" s="5" t="str">
        <f>FIXED('WinBUGS output'!M83,2)</f>
        <v>0.64</v>
      </c>
      <c r="G84" s="5" t="str">
        <f>FIXED('WinBUGS output'!O83,2)</f>
        <v>2.50</v>
      </c>
      <c r="H84" t="s">
        <v>2451</v>
      </c>
      <c r="I84" t="s">
        <v>2558</v>
      </c>
      <c r="J84" t="s">
        <v>2559</v>
      </c>
      <c r="N84">
        <v>4</v>
      </c>
      <c r="O84">
        <v>13</v>
      </c>
      <c r="P84" s="5" t="str">
        <f>VLOOKUP('Direct lors'!N84,'WinBUGS output'!D:F,3,FALSE)</f>
        <v>TAU</v>
      </c>
      <c r="Q84" s="5" t="str">
        <f>VLOOKUP('Direct lors'!O84,'WinBUGS output'!D:F,3,FALSE)</f>
        <v>Interpersonal psychotherapy (IPT)</v>
      </c>
      <c r="R84" s="5" t="str">
        <f>FIXED('WinBUGS output'!X83,2)</f>
        <v>0.81</v>
      </c>
      <c r="S84" s="5" t="str">
        <f>FIXED('WinBUGS output'!W83,2)</f>
        <v>-0.18</v>
      </c>
      <c r="T84" s="5" t="str">
        <f>FIXED('WinBUGS output'!Y83,2)</f>
        <v>1.82</v>
      </c>
      <c r="X84" s="5" t="str">
        <f t="shared" si="4"/>
        <v>Waitlist</v>
      </c>
      <c r="Y84" s="5" t="str">
        <f t="shared" si="5"/>
        <v>Computerised behavioural activation with support</v>
      </c>
      <c r="Z84" s="5" t="str">
        <f>FIXED(EXP('WinBUGS output'!N83),2)</f>
        <v>4.44</v>
      </c>
      <c r="AA84" s="5" t="str">
        <f>FIXED(EXP('WinBUGS output'!M83),2)</f>
        <v>1.90</v>
      </c>
      <c r="AB84" s="5" t="str">
        <f>FIXED(EXP('WinBUGS output'!O83),2)</f>
        <v>12.23</v>
      </c>
      <c r="AF84" s="5" t="str">
        <f t="shared" si="8"/>
        <v>TAU</v>
      </c>
      <c r="AG84" s="5" t="str">
        <f t="shared" si="9"/>
        <v>Interpersonal psychotherapy (IPT)</v>
      </c>
      <c r="AH84" s="5" t="str">
        <f>FIXED(EXP('WinBUGS output'!X83),2)</f>
        <v>2.24</v>
      </c>
      <c r="AI84" s="5" t="str">
        <f>FIXED(EXP('WinBUGS output'!W83),2)</f>
        <v>0.83</v>
      </c>
      <c r="AJ84" s="5" t="str">
        <f>FIXED(EXP('WinBUGS output'!Y83),2)</f>
        <v>6.16</v>
      </c>
    </row>
    <row r="85" spans="1:36" x14ac:dyDescent="0.25">
      <c r="A85">
        <v>2</v>
      </c>
      <c r="B85">
        <v>24</v>
      </c>
      <c r="C85" s="5" t="str">
        <f>VLOOKUP(A85,'WinBUGS output'!A:C,3,FALSE)</f>
        <v>Waitlist</v>
      </c>
      <c r="D85" s="5" t="str">
        <f>VLOOKUP(B85,'WinBUGS output'!A:C,3,FALSE)</f>
        <v>Computerised psychodynamic therapy with support</v>
      </c>
      <c r="E85" s="5" t="str">
        <f>FIXED('WinBUGS output'!N84,2)</f>
        <v>1.52</v>
      </c>
      <c r="F85" s="5" t="str">
        <f>FIXED('WinBUGS output'!M84,2)</f>
        <v>0.59</v>
      </c>
      <c r="G85" s="5" t="str">
        <f>FIXED('WinBUGS output'!O84,2)</f>
        <v>2.59</v>
      </c>
      <c r="H85"/>
      <c r="I85"/>
      <c r="J85"/>
      <c r="N85">
        <v>4</v>
      </c>
      <c r="O85">
        <v>14</v>
      </c>
      <c r="P85" s="5" t="str">
        <f>VLOOKUP('Direct lors'!N85,'WinBUGS output'!D:F,3,FALSE)</f>
        <v>TAU</v>
      </c>
      <c r="Q85" s="5" t="str">
        <f>VLOOKUP('Direct lors'!O85,'WinBUGS output'!D:F,3,FALSE)</f>
        <v>Counselling</v>
      </c>
      <c r="R85" s="5" t="str">
        <f>FIXED('WinBUGS output'!X84,2)</f>
        <v>0.64</v>
      </c>
      <c r="S85" s="5" t="str">
        <f>FIXED('WinBUGS output'!W84,2)</f>
        <v>-0.29</v>
      </c>
      <c r="T85" s="5" t="str">
        <f>FIXED('WinBUGS output'!Y84,2)</f>
        <v>1.55</v>
      </c>
      <c r="X85" s="5" t="str">
        <f t="shared" si="4"/>
        <v>Waitlist</v>
      </c>
      <c r="Y85" s="5" t="str">
        <f t="shared" si="5"/>
        <v>Computerised psychodynamic therapy with support</v>
      </c>
      <c r="Z85" s="5" t="str">
        <f>FIXED(EXP('WinBUGS output'!N84),2)</f>
        <v>4.58</v>
      </c>
      <c r="AA85" s="5" t="str">
        <f>FIXED(EXP('WinBUGS output'!M84),2)</f>
        <v>1.80</v>
      </c>
      <c r="AB85" s="5" t="str">
        <f>FIXED(EXP('WinBUGS output'!O84),2)</f>
        <v>13.29</v>
      </c>
      <c r="AF85" s="5" t="str">
        <f t="shared" si="8"/>
        <v>TAU</v>
      </c>
      <c r="AG85" s="5" t="str">
        <f t="shared" si="9"/>
        <v>Counselling</v>
      </c>
      <c r="AH85" s="5" t="str">
        <f>FIXED(EXP('WinBUGS output'!X84),2)</f>
        <v>1.90</v>
      </c>
      <c r="AI85" s="5" t="str">
        <f>FIXED(EXP('WinBUGS output'!W84),2)</f>
        <v>0.75</v>
      </c>
      <c r="AJ85" s="5" t="str">
        <f>FIXED(EXP('WinBUGS output'!Y84),2)</f>
        <v>4.70</v>
      </c>
    </row>
    <row r="86" spans="1:36" x14ac:dyDescent="0.25">
      <c r="A86">
        <v>2</v>
      </c>
      <c r="B86">
        <v>25</v>
      </c>
      <c r="C86" s="5" t="str">
        <f>VLOOKUP(A86,'WinBUGS output'!A:C,3,FALSE)</f>
        <v>Waitlist</v>
      </c>
      <c r="D86" s="5" t="str">
        <f>VLOOKUP(B86,'WinBUGS output'!A:C,3,FALSE)</f>
        <v>Computerised-CBT (CCBT) with support</v>
      </c>
      <c r="E86" s="5" t="str">
        <f>FIXED('WinBUGS output'!N85,2)</f>
        <v>1.46</v>
      </c>
      <c r="F86" s="5" t="str">
        <f>FIXED('WinBUGS output'!M85,2)</f>
        <v>0.76</v>
      </c>
      <c r="G86" s="5" t="str">
        <f>FIXED('WinBUGS output'!O85,2)</f>
        <v>2.19</v>
      </c>
      <c r="H86" t="s">
        <v>2457</v>
      </c>
      <c r="I86" t="s">
        <v>2467</v>
      </c>
      <c r="J86" t="s">
        <v>2560</v>
      </c>
      <c r="N86">
        <v>4</v>
      </c>
      <c r="O86">
        <v>15</v>
      </c>
      <c r="P86" s="5" t="str">
        <f>VLOOKUP('Direct lors'!N86,'WinBUGS output'!D:F,3,FALSE)</f>
        <v>TAU</v>
      </c>
      <c r="Q86" s="5" t="str">
        <f>VLOOKUP('Direct lors'!O86,'WinBUGS output'!D:F,3,FALSE)</f>
        <v>Problem solving</v>
      </c>
      <c r="R86" s="5" t="str">
        <f>FIXED('WinBUGS output'!X85,2)</f>
        <v>0.02</v>
      </c>
      <c r="S86" s="5" t="str">
        <f>FIXED('WinBUGS output'!W85,2)</f>
        <v>-0.89</v>
      </c>
      <c r="T86" s="5" t="str">
        <f>FIXED('WinBUGS output'!Y85,2)</f>
        <v>0.93</v>
      </c>
      <c r="X86" s="5" t="str">
        <f t="shared" si="4"/>
        <v>Waitlist</v>
      </c>
      <c r="Y86" s="5" t="str">
        <f t="shared" si="5"/>
        <v>Computerised-CBT (CCBT) with support</v>
      </c>
      <c r="Z86" s="5" t="str">
        <f>FIXED(EXP('WinBUGS output'!N85),2)</f>
        <v>4.30</v>
      </c>
      <c r="AA86" s="5" t="str">
        <f>FIXED(EXP('WinBUGS output'!M85),2)</f>
        <v>2.14</v>
      </c>
      <c r="AB86" s="5" t="str">
        <f>FIXED(EXP('WinBUGS output'!O85),2)</f>
        <v>8.93</v>
      </c>
      <c r="AF86" s="5" t="str">
        <f t="shared" si="8"/>
        <v>TAU</v>
      </c>
      <c r="AG86" s="5" t="str">
        <f t="shared" si="9"/>
        <v>Problem solving</v>
      </c>
      <c r="AH86" s="5" t="str">
        <f>FIXED(EXP('WinBUGS output'!X85),2)</f>
        <v>1.02</v>
      </c>
      <c r="AI86" s="5" t="str">
        <f>FIXED(EXP('WinBUGS output'!W85),2)</f>
        <v>0.41</v>
      </c>
      <c r="AJ86" s="5" t="str">
        <f>FIXED(EXP('WinBUGS output'!Y85),2)</f>
        <v>2.54</v>
      </c>
    </row>
    <row r="87" spans="1:36" x14ac:dyDescent="0.25">
      <c r="A87">
        <v>2</v>
      </c>
      <c r="B87">
        <v>26</v>
      </c>
      <c r="C87" s="5" t="str">
        <f>VLOOKUP(A87,'WinBUGS output'!A:C,3,FALSE)</f>
        <v>Waitlist</v>
      </c>
      <c r="D87" s="5" t="str">
        <f>VLOOKUP(B87,'WinBUGS output'!A:C,3,FALSE)</f>
        <v>Computerised-CBT (CCBT) with support + TAU</v>
      </c>
      <c r="E87" s="5" t="str">
        <f>FIXED('WinBUGS output'!N86,2)</f>
        <v>1.13</v>
      </c>
      <c r="F87" s="5" t="str">
        <f>FIXED('WinBUGS output'!M86,2)</f>
        <v>0.26</v>
      </c>
      <c r="G87" s="5" t="str">
        <f>FIXED('WinBUGS output'!O86,2)</f>
        <v>1.95</v>
      </c>
      <c r="H87"/>
      <c r="I87"/>
      <c r="J87"/>
      <c r="N87">
        <v>4</v>
      </c>
      <c r="O87">
        <v>16</v>
      </c>
      <c r="P87" s="5" t="str">
        <f>VLOOKUP('Direct lors'!N87,'WinBUGS output'!D:F,3,FALSE)</f>
        <v>TAU</v>
      </c>
      <c r="Q87" s="5" t="str">
        <f>VLOOKUP('Direct lors'!O87,'WinBUGS output'!D:F,3,FALSE)</f>
        <v>Behavioural therapies (individual)</v>
      </c>
      <c r="R87" s="5" t="str">
        <f>FIXED('WinBUGS output'!X86,2)</f>
        <v>1.21</v>
      </c>
      <c r="S87" s="5" t="str">
        <f>FIXED('WinBUGS output'!W86,2)</f>
        <v>0.11</v>
      </c>
      <c r="T87" s="5" t="str">
        <f>FIXED('WinBUGS output'!Y86,2)</f>
        <v>2.28</v>
      </c>
      <c r="X87" s="5" t="str">
        <f t="shared" si="4"/>
        <v>Waitlist</v>
      </c>
      <c r="Y87" s="5" t="str">
        <f t="shared" si="5"/>
        <v>Computerised-CBT (CCBT) with support + TAU</v>
      </c>
      <c r="Z87" s="5" t="str">
        <f>FIXED(EXP('WinBUGS output'!N86),2)</f>
        <v>3.10</v>
      </c>
      <c r="AA87" s="5" t="str">
        <f>FIXED(EXP('WinBUGS output'!M86),2)</f>
        <v>1.29</v>
      </c>
      <c r="AB87" s="5" t="str">
        <f>FIXED(EXP('WinBUGS output'!O86),2)</f>
        <v>7.03</v>
      </c>
      <c r="AF87" s="5" t="str">
        <f t="shared" si="8"/>
        <v>TAU</v>
      </c>
      <c r="AG87" s="5" t="str">
        <f t="shared" si="9"/>
        <v>Behavioural therapies (individual)</v>
      </c>
      <c r="AH87" s="5" t="str">
        <f>FIXED(EXP('WinBUGS output'!X86),2)</f>
        <v>3.35</v>
      </c>
      <c r="AI87" s="5" t="str">
        <f>FIXED(EXP('WinBUGS output'!W86),2)</f>
        <v>1.12</v>
      </c>
      <c r="AJ87" s="5" t="str">
        <f>FIXED(EXP('WinBUGS output'!Y86),2)</f>
        <v>9.74</v>
      </c>
    </row>
    <row r="88" spans="1:36" x14ac:dyDescent="0.25">
      <c r="A88">
        <v>2</v>
      </c>
      <c r="B88">
        <v>27</v>
      </c>
      <c r="C88" s="5" t="str">
        <f>VLOOKUP(A88,'WinBUGS output'!A:C,3,FALSE)</f>
        <v>Waitlist</v>
      </c>
      <c r="D88" s="5" t="str">
        <f>VLOOKUP(B88,'WinBUGS output'!A:C,3,FALSE)</f>
        <v>Tailored computerised-CBT (CCBT) with support</v>
      </c>
      <c r="E88" s="5" t="str">
        <f>FIXED('WinBUGS output'!N87,2)</f>
        <v>1.60</v>
      </c>
      <c r="F88" s="5" t="str">
        <f>FIXED('WinBUGS output'!M87,2)</f>
        <v>0.72</v>
      </c>
      <c r="G88" s="5" t="str">
        <f>FIXED('WinBUGS output'!O87,2)</f>
        <v>2.60</v>
      </c>
      <c r="H88"/>
      <c r="I88"/>
      <c r="J88"/>
      <c r="N88">
        <v>4</v>
      </c>
      <c r="O88">
        <v>17</v>
      </c>
      <c r="P88" s="5" t="str">
        <f>VLOOKUP('Direct lors'!N88,'WinBUGS output'!D:F,3,FALSE)</f>
        <v>TAU</v>
      </c>
      <c r="Q88" s="5" t="str">
        <f>VLOOKUP('Direct lors'!O88,'WinBUGS output'!D:F,3,FALSE)</f>
        <v>Cognitive and cognitive behavioural therapies (individual)</v>
      </c>
      <c r="R88" s="5" t="str">
        <f>FIXED('WinBUGS output'!X87,2)</f>
        <v>0.76</v>
      </c>
      <c r="S88" s="5" t="str">
        <f>FIXED('WinBUGS output'!W87,2)</f>
        <v>0.02</v>
      </c>
      <c r="T88" s="5" t="str">
        <f>FIXED('WinBUGS output'!Y87,2)</f>
        <v>1.52</v>
      </c>
      <c r="X88" s="5" t="str">
        <f t="shared" si="4"/>
        <v>Waitlist</v>
      </c>
      <c r="Y88" s="5" t="str">
        <f t="shared" si="5"/>
        <v>Tailored computerised-CBT (CCBT) with support</v>
      </c>
      <c r="Z88" s="5" t="str">
        <f>FIXED(EXP('WinBUGS output'!N87),2)</f>
        <v>4.97</v>
      </c>
      <c r="AA88" s="5" t="str">
        <f>FIXED(EXP('WinBUGS output'!M87),2)</f>
        <v>2.05</v>
      </c>
      <c r="AB88" s="5" t="str">
        <f>FIXED(EXP('WinBUGS output'!O87),2)</f>
        <v>13.40</v>
      </c>
      <c r="AF88" s="5" t="str">
        <f t="shared" si="8"/>
        <v>TAU</v>
      </c>
      <c r="AG88" s="5" t="str">
        <f t="shared" si="9"/>
        <v>Cognitive and cognitive behavioural therapies (individual)</v>
      </c>
      <c r="AH88" s="5" t="str">
        <f>FIXED(EXP('WinBUGS output'!X87),2)</f>
        <v>2.14</v>
      </c>
      <c r="AI88" s="5" t="str">
        <f>FIXED(EXP('WinBUGS output'!W87),2)</f>
        <v>1.02</v>
      </c>
      <c r="AJ88" s="5" t="str">
        <f>FIXED(EXP('WinBUGS output'!Y87),2)</f>
        <v>4.56</v>
      </c>
    </row>
    <row r="89" spans="1:36" x14ac:dyDescent="0.25">
      <c r="A89">
        <v>2</v>
      </c>
      <c r="B89">
        <v>28</v>
      </c>
      <c r="C89" s="5" t="str">
        <f>VLOOKUP(A89,'WinBUGS output'!A:C,3,FALSE)</f>
        <v>Waitlist</v>
      </c>
      <c r="D89" s="5" t="str">
        <f>VLOOKUP(B89,'WinBUGS output'!A:C,3,FALSE)</f>
        <v>Cognitive bibliotherapy</v>
      </c>
      <c r="E89" s="5" t="str">
        <f>FIXED('WinBUGS output'!N88,2)</f>
        <v>0.79</v>
      </c>
      <c r="F89" s="5" t="str">
        <f>FIXED('WinBUGS output'!M88,2)</f>
        <v>-0.35</v>
      </c>
      <c r="G89" s="5" t="str">
        <f>FIXED('WinBUGS output'!O88,2)</f>
        <v>1.94</v>
      </c>
      <c r="H89"/>
      <c r="I89"/>
      <c r="J89"/>
      <c r="N89">
        <v>4</v>
      </c>
      <c r="O89">
        <v>18</v>
      </c>
      <c r="P89" s="5" t="str">
        <f>VLOOKUP('Direct lors'!N89,'WinBUGS output'!D:F,3,FALSE)</f>
        <v>TAU</v>
      </c>
      <c r="Q89" s="5" t="str">
        <f>VLOOKUP('Direct lors'!O89,'WinBUGS output'!D:F,3,FALSE)</f>
        <v>Behavioural, cognitive, or CBT groups</v>
      </c>
      <c r="R89" s="5" t="str">
        <f>FIXED('WinBUGS output'!X88,2)</f>
        <v>1.30</v>
      </c>
      <c r="S89" s="5" t="str">
        <f>FIXED('WinBUGS output'!W88,2)</f>
        <v>0.40</v>
      </c>
      <c r="T89" s="5" t="str">
        <f>FIXED('WinBUGS output'!Y88,2)</f>
        <v>2.22</v>
      </c>
      <c r="X89" s="5" t="str">
        <f t="shared" si="4"/>
        <v>Waitlist</v>
      </c>
      <c r="Y89" s="5" t="str">
        <f t="shared" si="5"/>
        <v>Cognitive bibliotherapy</v>
      </c>
      <c r="Z89" s="5" t="str">
        <f>FIXED(EXP('WinBUGS output'!N88),2)</f>
        <v>2.19</v>
      </c>
      <c r="AA89" s="5" t="str">
        <f>FIXED(EXP('WinBUGS output'!M88),2)</f>
        <v>0.70</v>
      </c>
      <c r="AB89" s="5" t="str">
        <f>FIXED(EXP('WinBUGS output'!O88),2)</f>
        <v>6.93</v>
      </c>
      <c r="AF89" s="5" t="str">
        <f t="shared" si="8"/>
        <v>TAU</v>
      </c>
      <c r="AG89" s="5" t="str">
        <f t="shared" si="9"/>
        <v>Behavioural, cognitive, or CBT groups</v>
      </c>
      <c r="AH89" s="5" t="str">
        <f>FIXED(EXP('WinBUGS output'!X88),2)</f>
        <v>3.67</v>
      </c>
      <c r="AI89" s="5" t="str">
        <f>FIXED(EXP('WinBUGS output'!W88),2)</f>
        <v>1.48</v>
      </c>
      <c r="AJ89" s="5" t="str">
        <f>FIXED(EXP('WinBUGS output'!Y88),2)</f>
        <v>9.24</v>
      </c>
    </row>
    <row r="90" spans="1:36" x14ac:dyDescent="0.25">
      <c r="A90">
        <v>2</v>
      </c>
      <c r="B90">
        <v>29</v>
      </c>
      <c r="C90" s="5" t="str">
        <f>VLOOKUP(A90,'WinBUGS output'!A:C,3,FALSE)</f>
        <v>Waitlist</v>
      </c>
      <c r="D90" s="5" t="str">
        <f>VLOOKUP(B90,'WinBUGS output'!A:C,3,FALSE)</f>
        <v>Cognitive bibliotherapy + TAU</v>
      </c>
      <c r="E90" s="5" t="str">
        <f>FIXED('WinBUGS output'!N89,2)</f>
        <v>1.69</v>
      </c>
      <c r="F90" s="5" t="str">
        <f>FIXED('WinBUGS output'!M89,2)</f>
        <v>0.71</v>
      </c>
      <c r="G90" s="5" t="str">
        <f>FIXED('WinBUGS output'!O89,2)</f>
        <v>2.68</v>
      </c>
      <c r="H90"/>
      <c r="I90"/>
      <c r="J90"/>
      <c r="N90">
        <v>4</v>
      </c>
      <c r="O90">
        <v>19</v>
      </c>
      <c r="P90" s="5" t="str">
        <f>VLOOKUP('Direct lors'!N90,'WinBUGS output'!D:F,3,FALSE)</f>
        <v>TAU</v>
      </c>
      <c r="Q90" s="5" t="str">
        <f>VLOOKUP('Direct lors'!O90,'WinBUGS output'!D:F,3,FALSE)</f>
        <v>Combined (Cognitive and cognitive behavioural therapies individual + AD)</v>
      </c>
      <c r="R90" s="5" t="str">
        <f>FIXED('WinBUGS output'!X89,2)</f>
        <v>1.65</v>
      </c>
      <c r="S90" s="5" t="str">
        <f>FIXED('WinBUGS output'!W89,2)</f>
        <v>0.37</v>
      </c>
      <c r="T90" s="5" t="str">
        <f>FIXED('WinBUGS output'!Y89,2)</f>
        <v>2.93</v>
      </c>
      <c r="X90" s="5" t="str">
        <f t="shared" si="4"/>
        <v>Waitlist</v>
      </c>
      <c r="Y90" s="5" t="str">
        <f t="shared" si="5"/>
        <v>Cognitive bibliotherapy + TAU</v>
      </c>
      <c r="Z90" s="5" t="str">
        <f>FIXED(EXP('WinBUGS output'!N89),2)</f>
        <v>5.41</v>
      </c>
      <c r="AA90" s="5" t="str">
        <f>FIXED(EXP('WinBUGS output'!M89),2)</f>
        <v>2.03</v>
      </c>
      <c r="AB90" s="5" t="str">
        <f>FIXED(EXP('WinBUGS output'!O89),2)</f>
        <v>14.53</v>
      </c>
      <c r="AF90" s="5" t="str">
        <f t="shared" si="8"/>
        <v>TAU</v>
      </c>
      <c r="AG90" s="5" t="str">
        <f t="shared" si="9"/>
        <v>Combined (Cognitive and cognitive behavioural therapies individual + AD)</v>
      </c>
      <c r="AH90" s="5" t="str">
        <f>FIXED(EXP('WinBUGS output'!X89),2)</f>
        <v>5.19</v>
      </c>
      <c r="AI90" s="5" t="str">
        <f>FIXED(EXP('WinBUGS output'!W89),2)</f>
        <v>1.45</v>
      </c>
      <c r="AJ90" s="5" t="str">
        <f>FIXED(EXP('WinBUGS output'!Y89),2)</f>
        <v>18.80</v>
      </c>
    </row>
    <row r="91" spans="1:36" x14ac:dyDescent="0.25">
      <c r="A91">
        <v>2</v>
      </c>
      <c r="B91">
        <v>30</v>
      </c>
      <c r="C91" s="5" t="str">
        <f>VLOOKUP(A91,'WinBUGS output'!A:C,3,FALSE)</f>
        <v>Waitlist</v>
      </c>
      <c r="D91" s="5" t="str">
        <f>VLOOKUP(B91,'WinBUGS output'!A:C,3,FALSE)</f>
        <v>Computerised-CBT (CCBT)</v>
      </c>
      <c r="E91" s="5" t="str">
        <f>FIXED('WinBUGS output'!N90,2)</f>
        <v>2.15</v>
      </c>
      <c r="F91" s="5" t="str">
        <f>FIXED('WinBUGS output'!M90,2)</f>
        <v>1.11</v>
      </c>
      <c r="G91" s="5" t="str">
        <f>FIXED('WinBUGS output'!O90,2)</f>
        <v>3.22</v>
      </c>
      <c r="H91" t="s">
        <v>2561</v>
      </c>
      <c r="I91" t="s">
        <v>2464</v>
      </c>
      <c r="J91" t="s">
        <v>2562</v>
      </c>
      <c r="N91">
        <v>4</v>
      </c>
      <c r="O91">
        <v>20</v>
      </c>
      <c r="P91" s="5" t="str">
        <f>VLOOKUP('Direct lors'!N91,'WinBUGS output'!D:F,3,FALSE)</f>
        <v>TAU</v>
      </c>
      <c r="Q91" s="5" t="str">
        <f>VLOOKUP('Direct lors'!O91,'WinBUGS output'!D:F,3,FALSE)</f>
        <v>Combined (Behavioural, cognitive, or CBT groups + AD)</v>
      </c>
      <c r="R91" s="5" t="str">
        <f>FIXED('WinBUGS output'!X90,2)</f>
        <v>1.98</v>
      </c>
      <c r="S91" s="5" t="str">
        <f>FIXED('WinBUGS output'!W90,2)</f>
        <v>0.44</v>
      </c>
      <c r="T91" s="5" t="str">
        <f>FIXED('WinBUGS output'!Y90,2)</f>
        <v>3.53</v>
      </c>
      <c r="X91" s="5" t="str">
        <f t="shared" si="4"/>
        <v>Waitlist</v>
      </c>
      <c r="Y91" s="5" t="str">
        <f t="shared" si="5"/>
        <v>Computerised-CBT (CCBT)</v>
      </c>
      <c r="Z91" s="5" t="str">
        <f>FIXED(EXP('WinBUGS output'!N90),2)</f>
        <v>8.56</v>
      </c>
      <c r="AA91" s="5" t="str">
        <f>FIXED(EXP('WinBUGS output'!M90),2)</f>
        <v>3.04</v>
      </c>
      <c r="AB91" s="5" t="str">
        <f>FIXED(EXP('WinBUGS output'!O90),2)</f>
        <v>24.93</v>
      </c>
      <c r="AF91" s="5" t="str">
        <f t="shared" si="8"/>
        <v>TAU</v>
      </c>
      <c r="AG91" s="5" t="str">
        <f t="shared" si="9"/>
        <v>Combined (Behavioural, cognitive, or CBT groups + AD)</v>
      </c>
      <c r="AH91" s="5" t="str">
        <f>FIXED(EXP('WinBUGS output'!X90),2)</f>
        <v>7.23</v>
      </c>
      <c r="AI91" s="5" t="str">
        <f>FIXED(EXP('WinBUGS output'!W90),2)</f>
        <v>1.56</v>
      </c>
      <c r="AJ91" s="5" t="str">
        <f>FIXED(EXP('WinBUGS output'!Y90),2)</f>
        <v>34.09</v>
      </c>
    </row>
    <row r="92" spans="1:36" x14ac:dyDescent="0.25">
      <c r="A92">
        <v>2</v>
      </c>
      <c r="B92">
        <v>31</v>
      </c>
      <c r="C92" s="5" t="str">
        <f>VLOOKUP(A92,'WinBUGS output'!A:C,3,FALSE)</f>
        <v>Waitlist</v>
      </c>
      <c r="D92" s="5" t="str">
        <f>VLOOKUP(B92,'WinBUGS output'!A:C,3,FALSE)</f>
        <v>Computerised-CBT (CCBT) + TAU</v>
      </c>
      <c r="E92" s="5" t="str">
        <f>FIXED('WinBUGS output'!N91,2)</f>
        <v>2.16</v>
      </c>
      <c r="F92" s="5" t="str">
        <f>FIXED('WinBUGS output'!M91,2)</f>
        <v>1.23</v>
      </c>
      <c r="G92" s="5" t="str">
        <f>FIXED('WinBUGS output'!O91,2)</f>
        <v>3.09</v>
      </c>
      <c r="H92"/>
      <c r="I92"/>
      <c r="J92"/>
      <c r="N92">
        <v>4</v>
      </c>
      <c r="O92">
        <v>21</v>
      </c>
      <c r="P92" s="5" t="str">
        <f>VLOOKUP('Direct lors'!N92,'WinBUGS output'!D:F,3,FALSE)</f>
        <v>TAU</v>
      </c>
      <c r="Q92" s="5" t="str">
        <f>VLOOKUP('Direct lors'!O92,'WinBUGS output'!D:F,3,FALSE)</f>
        <v>Combined (Problem solving + AD)</v>
      </c>
      <c r="R92" s="5" t="str">
        <f>FIXED('WinBUGS output'!X91,2)</f>
        <v>0.10</v>
      </c>
      <c r="S92" s="5" t="str">
        <f>FIXED('WinBUGS output'!W91,2)</f>
        <v>-1.29</v>
      </c>
      <c r="T92" s="5" t="str">
        <f>FIXED('WinBUGS output'!Y91,2)</f>
        <v>1.51</v>
      </c>
      <c r="X92" s="5" t="str">
        <f t="shared" si="4"/>
        <v>Waitlist</v>
      </c>
      <c r="Y92" s="5" t="str">
        <f t="shared" si="5"/>
        <v>Computerised-CBT (CCBT) + TAU</v>
      </c>
      <c r="Z92" s="5" t="str">
        <f>FIXED(EXP('WinBUGS output'!N91),2)</f>
        <v>8.69</v>
      </c>
      <c r="AA92" s="5" t="str">
        <f>FIXED(EXP('WinBUGS output'!M91),2)</f>
        <v>3.43</v>
      </c>
      <c r="AB92" s="5" t="str">
        <f>FIXED(EXP('WinBUGS output'!O91),2)</f>
        <v>21.87</v>
      </c>
      <c r="AF92" s="5" t="str">
        <f t="shared" si="8"/>
        <v>TAU</v>
      </c>
      <c r="AG92" s="5" t="str">
        <f t="shared" si="9"/>
        <v>Combined (Problem solving + AD)</v>
      </c>
      <c r="AH92" s="5" t="str">
        <f>FIXED(EXP('WinBUGS output'!X91),2)</f>
        <v>1.10</v>
      </c>
      <c r="AI92" s="5" t="str">
        <f>FIXED(EXP('WinBUGS output'!W91),2)</f>
        <v>0.28</v>
      </c>
      <c r="AJ92" s="5" t="str">
        <f>FIXED(EXP('WinBUGS output'!Y91),2)</f>
        <v>4.53</v>
      </c>
    </row>
    <row r="93" spans="1:36" x14ac:dyDescent="0.25">
      <c r="A93">
        <v>2</v>
      </c>
      <c r="B93">
        <v>32</v>
      </c>
      <c r="C93" s="5" t="str">
        <f>VLOOKUP(A93,'WinBUGS output'!A:C,3,FALSE)</f>
        <v>Waitlist</v>
      </c>
      <c r="D93" s="5" t="str">
        <f>VLOOKUP(B93,'WinBUGS output'!A:C,3,FALSE)</f>
        <v>Tailored computerised psychoeducation and self-help strategies</v>
      </c>
      <c r="E93" s="5" t="str">
        <f>FIXED('WinBUGS output'!N92,2)</f>
        <v>1.04</v>
      </c>
      <c r="F93" s="5" t="str">
        <f>FIXED('WinBUGS output'!M92,2)</f>
        <v>0.17</v>
      </c>
      <c r="G93" s="5" t="str">
        <f>FIXED('WinBUGS output'!O92,2)</f>
        <v>2.03</v>
      </c>
      <c r="H93"/>
      <c r="I93"/>
      <c r="J93"/>
      <c r="N93">
        <v>4</v>
      </c>
      <c r="O93">
        <v>22</v>
      </c>
      <c r="P93" s="5" t="str">
        <f>VLOOKUP('Direct lors'!N93,'WinBUGS output'!D:F,3,FALSE)</f>
        <v>TAU</v>
      </c>
      <c r="Q93" s="5" t="str">
        <f>VLOOKUP('Direct lors'!O93,'WinBUGS output'!D:F,3,FALSE)</f>
        <v>Combined (Counselling + AD)</v>
      </c>
      <c r="R93" s="5" t="str">
        <f>FIXED('WinBUGS output'!X92,2)</f>
        <v>2.73</v>
      </c>
      <c r="S93" s="5" t="str">
        <f>FIXED('WinBUGS output'!W92,2)</f>
        <v>0.58</v>
      </c>
      <c r="T93" s="5" t="str">
        <f>FIXED('WinBUGS output'!Y92,2)</f>
        <v>4.97</v>
      </c>
      <c r="X93" s="5" t="str">
        <f t="shared" si="4"/>
        <v>Waitlist</v>
      </c>
      <c r="Y93" s="5" t="str">
        <f t="shared" si="5"/>
        <v>Tailored computerised psychoeducation and self-help strategies</v>
      </c>
      <c r="Z93" s="5" t="str">
        <f>FIXED(EXP('WinBUGS output'!N92),2)</f>
        <v>2.82</v>
      </c>
      <c r="AA93" s="5" t="str">
        <f>FIXED(EXP('WinBUGS output'!M92),2)</f>
        <v>1.18</v>
      </c>
      <c r="AB93" s="5" t="str">
        <f>FIXED(EXP('WinBUGS output'!O92),2)</f>
        <v>7.64</v>
      </c>
      <c r="AF93" s="5" t="str">
        <f t="shared" si="8"/>
        <v>TAU</v>
      </c>
      <c r="AG93" s="5" t="str">
        <f t="shared" si="9"/>
        <v>Combined (Counselling + AD)</v>
      </c>
      <c r="AH93" s="5" t="str">
        <f>FIXED(EXP('WinBUGS output'!X92),2)</f>
        <v>15.27</v>
      </c>
      <c r="AI93" s="5" t="str">
        <f>FIXED(EXP('WinBUGS output'!W92),2)</f>
        <v>1.79</v>
      </c>
      <c r="AJ93" s="5" t="str">
        <f>FIXED(EXP('WinBUGS output'!Y92),2)</f>
        <v>144.03</v>
      </c>
    </row>
    <row r="94" spans="1:36" x14ac:dyDescent="0.25">
      <c r="A94">
        <v>2</v>
      </c>
      <c r="B94">
        <v>33</v>
      </c>
      <c r="C94" s="5" t="str">
        <f>VLOOKUP(A94,'WinBUGS output'!A:C,3,FALSE)</f>
        <v>Waitlist</v>
      </c>
      <c r="D94" s="5" t="str">
        <f>VLOOKUP(B94,'WinBUGS output'!A:C,3,FALSE)</f>
        <v>Psychoeducational group programme + TAU</v>
      </c>
      <c r="E94" s="5" t="str">
        <f>FIXED('WinBUGS output'!N93,2)</f>
        <v>1.93</v>
      </c>
      <c r="F94" s="5" t="str">
        <f>FIXED('WinBUGS output'!M93,2)</f>
        <v>0.80</v>
      </c>
      <c r="G94" s="5" t="str">
        <f>FIXED('WinBUGS output'!O93,2)</f>
        <v>3.05</v>
      </c>
      <c r="H94"/>
      <c r="I94"/>
      <c r="J94"/>
      <c r="N94">
        <v>4</v>
      </c>
      <c r="O94">
        <v>23</v>
      </c>
      <c r="P94" s="5" t="str">
        <f>VLOOKUP('Direct lors'!N94,'WinBUGS output'!D:F,3,FALSE)</f>
        <v>TAU</v>
      </c>
      <c r="Q94" s="5" t="str">
        <f>VLOOKUP('Direct lors'!O94,'WinBUGS output'!D:F,3,FALSE)</f>
        <v>Combined (IPT + AD)</v>
      </c>
      <c r="R94" s="5" t="str">
        <f>FIXED('WinBUGS output'!X93,2)</f>
        <v>1.40</v>
      </c>
      <c r="S94" s="5" t="str">
        <f>FIXED('WinBUGS output'!W93,2)</f>
        <v>0.11</v>
      </c>
      <c r="T94" s="5" t="str">
        <f>FIXED('WinBUGS output'!Y93,2)</f>
        <v>2.68</v>
      </c>
      <c r="X94" s="5" t="str">
        <f t="shared" si="4"/>
        <v>Waitlist</v>
      </c>
      <c r="Y94" s="5" t="str">
        <f t="shared" si="5"/>
        <v>Psychoeducational group programme + TAU</v>
      </c>
      <c r="Z94" s="5" t="str">
        <f>FIXED(EXP('WinBUGS output'!N93),2)</f>
        <v>6.91</v>
      </c>
      <c r="AA94" s="5" t="str">
        <f>FIXED(EXP('WinBUGS output'!M93),2)</f>
        <v>2.22</v>
      </c>
      <c r="AB94" s="5" t="str">
        <f>FIXED(EXP('WinBUGS output'!O93),2)</f>
        <v>21.03</v>
      </c>
      <c r="AF94" s="5" t="str">
        <f t="shared" si="8"/>
        <v>TAU</v>
      </c>
      <c r="AG94" s="5" t="str">
        <f t="shared" si="9"/>
        <v>Combined (IPT + AD)</v>
      </c>
      <c r="AH94" s="5" t="str">
        <f>FIXED(EXP('WinBUGS output'!X93),2)</f>
        <v>4.06</v>
      </c>
      <c r="AI94" s="5" t="str">
        <f>FIXED(EXP('WinBUGS output'!W93),2)</f>
        <v>1.11</v>
      </c>
      <c r="AJ94" s="5" t="str">
        <f>FIXED(EXP('WinBUGS output'!Y93),2)</f>
        <v>14.64</v>
      </c>
    </row>
    <row r="95" spans="1:36" x14ac:dyDescent="0.25">
      <c r="A95">
        <v>2</v>
      </c>
      <c r="B95">
        <v>34</v>
      </c>
      <c r="C95" s="5" t="str">
        <f>VLOOKUP(A95,'WinBUGS output'!A:C,3,FALSE)</f>
        <v>Waitlist</v>
      </c>
      <c r="D95" s="5" t="str">
        <f>VLOOKUP(B95,'WinBUGS output'!A:C,3,FALSE)</f>
        <v>Interpersonal psychotherapy (IPT)</v>
      </c>
      <c r="E95" s="5" t="str">
        <f>FIXED('WinBUGS output'!N94,2)</f>
        <v>2.02</v>
      </c>
      <c r="F95" s="5" t="str">
        <f>FIXED('WinBUGS output'!M94,2)</f>
        <v>1.14</v>
      </c>
      <c r="G95" s="5" t="str">
        <f>FIXED('WinBUGS output'!O94,2)</f>
        <v>2.89</v>
      </c>
      <c r="H95"/>
      <c r="I95"/>
      <c r="J95"/>
      <c r="N95">
        <v>4</v>
      </c>
      <c r="O95">
        <v>24</v>
      </c>
      <c r="P95" s="5" t="str">
        <f>VLOOKUP('Direct lors'!N95,'WinBUGS output'!D:F,3,FALSE)</f>
        <v>TAU</v>
      </c>
      <c r="Q95" s="5" t="str">
        <f>VLOOKUP('Direct lors'!O95,'WinBUGS output'!D:F,3,FALSE)</f>
        <v>Combined (Short-term psychodynamic psychotherapies + AD)</v>
      </c>
      <c r="R95" s="5" t="str">
        <f>FIXED('WinBUGS output'!X94,2)</f>
        <v>1.97</v>
      </c>
      <c r="S95" s="5" t="str">
        <f>FIXED('WinBUGS output'!W94,2)</f>
        <v>0.86</v>
      </c>
      <c r="T95" s="5" t="str">
        <f>FIXED('WinBUGS output'!Y94,2)</f>
        <v>3.10</v>
      </c>
      <c r="X95" s="5" t="str">
        <f t="shared" si="4"/>
        <v>Waitlist</v>
      </c>
      <c r="Y95" s="5" t="str">
        <f t="shared" si="5"/>
        <v>Interpersonal psychotherapy (IPT)</v>
      </c>
      <c r="Z95" s="5" t="str">
        <f>FIXED(EXP('WinBUGS output'!N94),2)</f>
        <v>7.52</v>
      </c>
      <c r="AA95" s="5" t="str">
        <f>FIXED(EXP('WinBUGS output'!M94),2)</f>
        <v>3.14</v>
      </c>
      <c r="AB95" s="5" t="str">
        <f>FIXED(EXP('WinBUGS output'!O94),2)</f>
        <v>17.92</v>
      </c>
      <c r="AF95" s="5" t="str">
        <f t="shared" si="8"/>
        <v>TAU</v>
      </c>
      <c r="AG95" s="5" t="str">
        <f t="shared" si="9"/>
        <v>Combined (Short-term psychodynamic psychotherapies + AD)</v>
      </c>
      <c r="AH95" s="5" t="str">
        <f>FIXED(EXP('WinBUGS output'!X94),2)</f>
        <v>7.20</v>
      </c>
      <c r="AI95" s="5" t="str">
        <f>FIXED(EXP('WinBUGS output'!W94),2)</f>
        <v>2.36</v>
      </c>
      <c r="AJ95" s="5" t="str">
        <f>FIXED(EXP('WinBUGS output'!Y94),2)</f>
        <v>22.11</v>
      </c>
    </row>
    <row r="96" spans="1:36" x14ac:dyDescent="0.25">
      <c r="A96">
        <v>2</v>
      </c>
      <c r="B96">
        <v>35</v>
      </c>
      <c r="C96" s="5" t="str">
        <f>VLOOKUP(A96,'WinBUGS output'!A:C,3,FALSE)</f>
        <v>Waitlist</v>
      </c>
      <c r="D96" s="5" t="str">
        <f>VLOOKUP(B96,'WinBUGS output'!A:C,3,FALSE)</f>
        <v>Emotion-focused therapy (EFT)</v>
      </c>
      <c r="E96" s="5" t="str">
        <f>FIXED('WinBUGS output'!N95,2)</f>
        <v>2.01</v>
      </c>
      <c r="F96" s="5" t="str">
        <f>FIXED('WinBUGS output'!M95,2)</f>
        <v>0.75</v>
      </c>
      <c r="G96" s="5" t="str">
        <f>FIXED('WinBUGS output'!O95,2)</f>
        <v>3.34</v>
      </c>
      <c r="H96"/>
      <c r="I96"/>
      <c r="J96"/>
      <c r="N96">
        <v>4</v>
      </c>
      <c r="O96">
        <v>25</v>
      </c>
      <c r="P96" s="5" t="str">
        <f>VLOOKUP('Direct lors'!N96,'WinBUGS output'!D:F,3,FALSE)</f>
        <v>TAU</v>
      </c>
      <c r="Q96" s="5" t="str">
        <f>VLOOKUP('Direct lors'!O96,'WinBUGS output'!D:F,3,FALSE)</f>
        <v>Combined (psych + placebo)</v>
      </c>
      <c r="R96" s="5" t="str">
        <f>FIXED('WinBUGS output'!X95,2)</f>
        <v>1.70</v>
      </c>
      <c r="S96" s="5" t="str">
        <f>FIXED('WinBUGS output'!W95,2)</f>
        <v>0.06</v>
      </c>
      <c r="T96" s="5" t="str">
        <f>FIXED('WinBUGS output'!Y95,2)</f>
        <v>3.46</v>
      </c>
      <c r="X96" s="5" t="str">
        <f t="shared" si="4"/>
        <v>Waitlist</v>
      </c>
      <c r="Y96" s="5" t="str">
        <f t="shared" si="5"/>
        <v>Emotion-focused therapy (EFT)</v>
      </c>
      <c r="Z96" s="5" t="str">
        <f>FIXED(EXP('WinBUGS output'!N95),2)</f>
        <v>7.49</v>
      </c>
      <c r="AA96" s="5" t="str">
        <f>FIXED(EXP('WinBUGS output'!M95),2)</f>
        <v>2.11</v>
      </c>
      <c r="AB96" s="5" t="str">
        <f>FIXED(EXP('WinBUGS output'!O95),2)</f>
        <v>28.25</v>
      </c>
      <c r="AF96" s="5" t="str">
        <f t="shared" si="8"/>
        <v>TAU</v>
      </c>
      <c r="AG96" s="5" t="str">
        <f t="shared" si="9"/>
        <v>Combined (psych + placebo)</v>
      </c>
      <c r="AH96" s="5" t="str">
        <f>FIXED(EXP('WinBUGS output'!X95),2)</f>
        <v>5.47</v>
      </c>
      <c r="AI96" s="5" t="str">
        <f>FIXED(EXP('WinBUGS output'!W95),2)</f>
        <v>1.07</v>
      </c>
      <c r="AJ96" s="5" t="str">
        <f>FIXED(EXP('WinBUGS output'!Y95),2)</f>
        <v>31.66</v>
      </c>
    </row>
    <row r="97" spans="1:36" x14ac:dyDescent="0.25">
      <c r="A97">
        <v>2</v>
      </c>
      <c r="B97">
        <v>36</v>
      </c>
      <c r="C97" s="5" t="str">
        <f>VLOOKUP(A97,'WinBUGS output'!A:C,3,FALSE)</f>
        <v>Waitlist</v>
      </c>
      <c r="D97" s="5" t="str">
        <f>VLOOKUP(B97,'WinBUGS output'!A:C,3,FALSE)</f>
        <v>Interpersonal counselling</v>
      </c>
      <c r="E97" s="5" t="str">
        <f>FIXED('WinBUGS output'!N96,2)</f>
        <v>2.15</v>
      </c>
      <c r="F97" s="5" t="str">
        <f>FIXED('WinBUGS output'!M96,2)</f>
        <v>1.19</v>
      </c>
      <c r="G97" s="5" t="str">
        <f>FIXED('WinBUGS output'!O96,2)</f>
        <v>3.08</v>
      </c>
      <c r="H97"/>
      <c r="I97"/>
      <c r="J97"/>
      <c r="N97">
        <v>4</v>
      </c>
      <c r="O97">
        <v>26</v>
      </c>
      <c r="P97" s="5" t="str">
        <f>VLOOKUP('Direct lors'!N97,'WinBUGS output'!D:F,3,FALSE)</f>
        <v>TAU</v>
      </c>
      <c r="Q97" s="5" t="str">
        <f>VLOOKUP('Direct lors'!O97,'WinBUGS output'!D:F,3,FALSE)</f>
        <v>Combined (Exercise + AD/CBT)</v>
      </c>
      <c r="R97" s="5" t="str">
        <f>FIXED('WinBUGS output'!X96,2)</f>
        <v>0.36</v>
      </c>
      <c r="S97" s="5" t="str">
        <f>FIXED('WinBUGS output'!W96,2)</f>
        <v>-0.72</v>
      </c>
      <c r="T97" s="5" t="str">
        <f>FIXED('WinBUGS output'!Y96,2)</f>
        <v>1.45</v>
      </c>
      <c r="X97" s="5" t="str">
        <f t="shared" si="4"/>
        <v>Waitlist</v>
      </c>
      <c r="Y97" s="5" t="str">
        <f t="shared" si="5"/>
        <v>Interpersonal counselling</v>
      </c>
      <c r="Z97" s="5" t="str">
        <f>FIXED(EXP('WinBUGS output'!N96),2)</f>
        <v>8.61</v>
      </c>
      <c r="AA97" s="5" t="str">
        <f>FIXED(EXP('WinBUGS output'!M96),2)</f>
        <v>3.30</v>
      </c>
      <c r="AB97" s="5" t="str">
        <f>FIXED(EXP('WinBUGS output'!O96),2)</f>
        <v>21.80</v>
      </c>
      <c r="AF97" s="5" t="str">
        <f t="shared" si="8"/>
        <v>TAU</v>
      </c>
      <c r="AG97" s="5" t="str">
        <f t="shared" si="9"/>
        <v>Combined (Exercise + AD/CBT)</v>
      </c>
      <c r="AH97" s="5" t="str">
        <f>FIXED(EXP('WinBUGS output'!X96),2)</f>
        <v>1.43</v>
      </c>
      <c r="AI97" s="5" t="str">
        <f>FIXED(EXP('WinBUGS output'!W96),2)</f>
        <v>0.48</v>
      </c>
      <c r="AJ97" s="5" t="str">
        <f>FIXED(EXP('WinBUGS output'!Y96),2)</f>
        <v>4.26</v>
      </c>
    </row>
    <row r="98" spans="1:36" x14ac:dyDescent="0.25">
      <c r="A98">
        <v>2</v>
      </c>
      <c r="B98">
        <v>37</v>
      </c>
      <c r="C98" s="5" t="str">
        <f>VLOOKUP(A98,'WinBUGS output'!A:C,3,FALSE)</f>
        <v>Waitlist</v>
      </c>
      <c r="D98" s="5" t="str">
        <f>VLOOKUP(B98,'WinBUGS output'!A:C,3,FALSE)</f>
        <v>Non-directive counselling</v>
      </c>
      <c r="E98" s="5" t="str">
        <f>FIXED('WinBUGS output'!N97,2)</f>
        <v>1.76</v>
      </c>
      <c r="F98" s="5" t="str">
        <f>FIXED('WinBUGS output'!M97,2)</f>
        <v>0.59</v>
      </c>
      <c r="G98" s="5" t="str">
        <f>FIXED('WinBUGS output'!O97,2)</f>
        <v>2.88</v>
      </c>
      <c r="H98"/>
      <c r="I98"/>
      <c r="J98"/>
      <c r="N98">
        <v>5</v>
      </c>
      <c r="O98">
        <v>6</v>
      </c>
      <c r="P98" s="5" t="str">
        <f>VLOOKUP('Direct lors'!N98,'WinBUGS output'!D:F,3,FALSE)</f>
        <v>Exercise</v>
      </c>
      <c r="Q98" s="5" t="str">
        <f>VLOOKUP('Direct lors'!O98,'WinBUGS output'!D:F,3,FALSE)</f>
        <v>TCA</v>
      </c>
      <c r="R98" s="5" t="str">
        <f>FIXED('WinBUGS output'!X97,2)</f>
        <v>0.19</v>
      </c>
      <c r="S98" s="5" t="str">
        <f>FIXED('WinBUGS output'!W97,2)</f>
        <v>-0.82</v>
      </c>
      <c r="T98" s="5" t="str">
        <f>FIXED('WinBUGS output'!Y97,2)</f>
        <v>1.16</v>
      </c>
      <c r="X98" s="5" t="str">
        <f t="shared" si="4"/>
        <v>Waitlist</v>
      </c>
      <c r="Y98" s="5" t="str">
        <f t="shared" si="5"/>
        <v>Non-directive counselling</v>
      </c>
      <c r="Z98" s="5" t="str">
        <f>FIXED(EXP('WinBUGS output'!N97),2)</f>
        <v>5.80</v>
      </c>
      <c r="AA98" s="5" t="str">
        <f>FIXED(EXP('WinBUGS output'!M97),2)</f>
        <v>1.80</v>
      </c>
      <c r="AB98" s="5" t="str">
        <f>FIXED(EXP('WinBUGS output'!O97),2)</f>
        <v>17.76</v>
      </c>
      <c r="AF98" s="5" t="str">
        <f t="shared" si="8"/>
        <v>Exercise</v>
      </c>
      <c r="AG98" s="5" t="str">
        <f t="shared" si="9"/>
        <v>TCA</v>
      </c>
      <c r="AH98" s="5" t="str">
        <f>FIXED(EXP('WinBUGS output'!X97),2)</f>
        <v>1.21</v>
      </c>
      <c r="AI98" s="5" t="str">
        <f>FIXED(EXP('WinBUGS output'!W97),2)</f>
        <v>0.44</v>
      </c>
      <c r="AJ98" s="5" t="str">
        <f>FIXED(EXP('WinBUGS output'!Y97),2)</f>
        <v>3.20</v>
      </c>
    </row>
    <row r="99" spans="1:36" x14ac:dyDescent="0.25">
      <c r="A99">
        <v>2</v>
      </c>
      <c r="B99">
        <v>38</v>
      </c>
      <c r="C99" s="5" t="str">
        <f>VLOOKUP(A99,'WinBUGS output'!A:C,3,FALSE)</f>
        <v>Waitlist</v>
      </c>
      <c r="D99" s="5" t="str">
        <f>VLOOKUP(B99,'WinBUGS output'!A:C,3,FALSE)</f>
        <v>Psychodynamic counselling + TAU</v>
      </c>
      <c r="E99" s="5" t="str">
        <f>FIXED('WinBUGS output'!N98,2)</f>
        <v>1.62</v>
      </c>
      <c r="F99" s="5" t="str">
        <f>FIXED('WinBUGS output'!M98,2)</f>
        <v>0.57</v>
      </c>
      <c r="G99" s="5" t="str">
        <f>FIXED('WinBUGS output'!O98,2)</f>
        <v>2.64</v>
      </c>
      <c r="H99"/>
      <c r="I99"/>
      <c r="J99"/>
      <c r="N99">
        <v>5</v>
      </c>
      <c r="O99">
        <v>7</v>
      </c>
      <c r="P99" s="5" t="str">
        <f>VLOOKUP('Direct lors'!N99,'WinBUGS output'!D:F,3,FALSE)</f>
        <v>Exercise</v>
      </c>
      <c r="Q99" s="5" t="str">
        <f>VLOOKUP('Direct lors'!O99,'WinBUGS output'!D:F,3,FALSE)</f>
        <v>SSRI</v>
      </c>
      <c r="R99" s="5" t="str">
        <f>FIXED('WinBUGS output'!X98,2)</f>
        <v>0.29</v>
      </c>
      <c r="S99" s="5" t="str">
        <f>FIXED('WinBUGS output'!W98,2)</f>
        <v>-0.61</v>
      </c>
      <c r="T99" s="5" t="str">
        <f>FIXED('WinBUGS output'!Y98,2)</f>
        <v>1.15</v>
      </c>
      <c r="X99" s="5" t="str">
        <f t="shared" si="4"/>
        <v>Waitlist</v>
      </c>
      <c r="Y99" s="5" t="str">
        <f t="shared" si="5"/>
        <v>Psychodynamic counselling + TAU</v>
      </c>
      <c r="Z99" s="5" t="str">
        <f>FIXED(EXP('WinBUGS output'!N98),2)</f>
        <v>5.05</v>
      </c>
      <c r="AA99" s="5" t="str">
        <f>FIXED(EXP('WinBUGS output'!M98),2)</f>
        <v>1.77</v>
      </c>
      <c r="AB99" s="5" t="str">
        <f>FIXED(EXP('WinBUGS output'!O98),2)</f>
        <v>14.03</v>
      </c>
      <c r="AF99" s="5" t="str">
        <f t="shared" si="8"/>
        <v>Exercise</v>
      </c>
      <c r="AG99" s="5" t="str">
        <f t="shared" si="9"/>
        <v>SSRI</v>
      </c>
      <c r="AH99" s="5" t="str">
        <f>FIXED(EXP('WinBUGS output'!X98),2)</f>
        <v>1.33</v>
      </c>
      <c r="AI99" s="5" t="str">
        <f>FIXED(EXP('WinBUGS output'!W98),2)</f>
        <v>0.54</v>
      </c>
      <c r="AJ99" s="5" t="str">
        <f>FIXED(EXP('WinBUGS output'!Y98),2)</f>
        <v>3.14</v>
      </c>
    </row>
    <row r="100" spans="1:36" x14ac:dyDescent="0.25">
      <c r="A100">
        <v>2</v>
      </c>
      <c r="B100">
        <v>39</v>
      </c>
      <c r="C100" s="5" t="str">
        <f>VLOOKUP(A100,'WinBUGS output'!A:C,3,FALSE)</f>
        <v>Waitlist</v>
      </c>
      <c r="D100" s="5" t="str">
        <f>VLOOKUP(B100,'WinBUGS output'!A:C,3,FALSE)</f>
        <v>Relational client-centered therapy</v>
      </c>
      <c r="E100" s="5" t="str">
        <f>FIXED('WinBUGS output'!N99,2)</f>
        <v>1.69</v>
      </c>
      <c r="F100" s="5" t="str">
        <f>FIXED('WinBUGS output'!M99,2)</f>
        <v>0.31</v>
      </c>
      <c r="G100" s="5" t="str">
        <f>FIXED('WinBUGS output'!O99,2)</f>
        <v>2.94</v>
      </c>
      <c r="H100"/>
      <c r="I100"/>
      <c r="J100"/>
      <c r="N100">
        <v>5</v>
      </c>
      <c r="O100">
        <v>8</v>
      </c>
      <c r="P100" s="5" t="str">
        <f>VLOOKUP('Direct lors'!N100,'WinBUGS output'!D:F,3,FALSE)</f>
        <v>Exercise</v>
      </c>
      <c r="Q100" s="5" t="str">
        <f>VLOOKUP('Direct lors'!O100,'WinBUGS output'!D:F,3,FALSE)</f>
        <v>Any AD</v>
      </c>
      <c r="R100" s="5" t="str">
        <f>FIXED('WinBUGS output'!X99,2)</f>
        <v>0.25</v>
      </c>
      <c r="S100" s="5" t="str">
        <f>FIXED('WinBUGS output'!W99,2)</f>
        <v>-1.08</v>
      </c>
      <c r="T100" s="5" t="str">
        <f>FIXED('WinBUGS output'!Y99,2)</f>
        <v>1.54</v>
      </c>
      <c r="X100" s="5" t="str">
        <f t="shared" si="4"/>
        <v>Waitlist</v>
      </c>
      <c r="Y100" s="5" t="str">
        <f t="shared" si="5"/>
        <v>Relational client-centered therapy</v>
      </c>
      <c r="Z100" s="5" t="str">
        <f>FIXED(EXP('WinBUGS output'!N99),2)</f>
        <v>5.41</v>
      </c>
      <c r="AA100" s="5" t="str">
        <f>FIXED(EXP('WinBUGS output'!M99),2)</f>
        <v>1.36</v>
      </c>
      <c r="AB100" s="5" t="str">
        <f>FIXED(EXP('WinBUGS output'!O99),2)</f>
        <v>18.84</v>
      </c>
      <c r="AF100" s="5" t="str">
        <f t="shared" si="8"/>
        <v>Exercise</v>
      </c>
      <c r="AG100" s="5" t="str">
        <f t="shared" si="9"/>
        <v>Any AD</v>
      </c>
      <c r="AH100" s="5" t="str">
        <f>FIXED(EXP('WinBUGS output'!X99),2)</f>
        <v>1.28</v>
      </c>
      <c r="AI100" s="5" t="str">
        <f>FIXED(EXP('WinBUGS output'!W99),2)</f>
        <v>0.34</v>
      </c>
      <c r="AJ100" s="5" t="str">
        <f>FIXED(EXP('WinBUGS output'!Y99),2)</f>
        <v>4.68</v>
      </c>
    </row>
    <row r="101" spans="1:36" x14ac:dyDescent="0.25">
      <c r="A101">
        <v>2</v>
      </c>
      <c r="B101">
        <v>40</v>
      </c>
      <c r="C101" s="5" t="str">
        <f>VLOOKUP(A101,'WinBUGS output'!A:C,3,FALSE)</f>
        <v>Waitlist</v>
      </c>
      <c r="D101" s="5" t="str">
        <f>VLOOKUP(B101,'WinBUGS output'!A:C,3,FALSE)</f>
        <v>Problem solving individual</v>
      </c>
      <c r="E101" s="5" t="str">
        <f>FIXED('WinBUGS output'!N100,2)</f>
        <v>1.32</v>
      </c>
      <c r="F101" s="5" t="str">
        <f>FIXED('WinBUGS output'!M100,2)</f>
        <v>0.27</v>
      </c>
      <c r="G101" s="5" t="str">
        <f>FIXED('WinBUGS output'!O100,2)</f>
        <v>2.37</v>
      </c>
      <c r="H101"/>
      <c r="I101"/>
      <c r="J101"/>
      <c r="N101">
        <v>5</v>
      </c>
      <c r="O101">
        <v>9</v>
      </c>
      <c r="P101" s="5" t="str">
        <f>VLOOKUP('Direct lors'!N101,'WinBUGS output'!D:F,3,FALSE)</f>
        <v>Exercise</v>
      </c>
      <c r="Q101" s="5" t="str">
        <f>VLOOKUP('Direct lors'!O101,'WinBUGS output'!D:F,3,FALSE)</f>
        <v>Short-term psychodynamic psychotherapies</v>
      </c>
      <c r="R101" s="5" t="str">
        <f>FIXED('WinBUGS output'!X100,2)</f>
        <v>-0.53</v>
      </c>
      <c r="S101" s="5" t="str">
        <f>FIXED('WinBUGS output'!W100,2)</f>
        <v>-1.88</v>
      </c>
      <c r="T101" s="5" t="str">
        <f>FIXED('WinBUGS output'!Y100,2)</f>
        <v>0.75</v>
      </c>
      <c r="X101" s="5" t="str">
        <f t="shared" si="4"/>
        <v>Waitlist</v>
      </c>
      <c r="Y101" s="5" t="str">
        <f t="shared" si="5"/>
        <v>Problem solving individual</v>
      </c>
      <c r="Z101" s="5" t="str">
        <f>FIXED(EXP('WinBUGS output'!N100),2)</f>
        <v>3.74</v>
      </c>
      <c r="AA101" s="5" t="str">
        <f>FIXED(EXP('WinBUGS output'!M100),2)</f>
        <v>1.31</v>
      </c>
      <c r="AB101" s="5" t="str">
        <f>FIXED(EXP('WinBUGS output'!O100),2)</f>
        <v>10.72</v>
      </c>
      <c r="AF101" s="5" t="str">
        <f t="shared" si="8"/>
        <v>Exercise</v>
      </c>
      <c r="AG101" s="5" t="str">
        <f t="shared" si="9"/>
        <v>Short-term psychodynamic psychotherapies</v>
      </c>
      <c r="AH101" s="5" t="str">
        <f>FIXED(EXP('WinBUGS output'!X100),2)</f>
        <v>0.59</v>
      </c>
      <c r="AI101" s="5" t="str">
        <f>FIXED(EXP('WinBUGS output'!W100),2)</f>
        <v>0.15</v>
      </c>
      <c r="AJ101" s="5" t="str">
        <f>FIXED(EXP('WinBUGS output'!Y100),2)</f>
        <v>2.12</v>
      </c>
    </row>
    <row r="102" spans="1:36" x14ac:dyDescent="0.25">
      <c r="A102">
        <v>2</v>
      </c>
      <c r="B102">
        <v>41</v>
      </c>
      <c r="C102" s="5" t="str">
        <f>VLOOKUP(A102,'WinBUGS output'!A:C,3,FALSE)</f>
        <v>Waitlist</v>
      </c>
      <c r="D102" s="5" t="str">
        <f>VLOOKUP(B102,'WinBUGS output'!A:C,3,FALSE)</f>
        <v>Problem solving individual + enhanced TAU</v>
      </c>
      <c r="E102" s="5" t="str">
        <f>FIXED('WinBUGS output'!N101,2)</f>
        <v>1.13</v>
      </c>
      <c r="F102" s="5" t="str">
        <f>FIXED('WinBUGS output'!M101,2)</f>
        <v>0.05</v>
      </c>
      <c r="G102" s="5" t="str">
        <f>FIXED('WinBUGS output'!O101,2)</f>
        <v>2.21</v>
      </c>
      <c r="H102"/>
      <c r="I102"/>
      <c r="J102"/>
      <c r="N102">
        <v>5</v>
      </c>
      <c r="O102">
        <v>10</v>
      </c>
      <c r="P102" s="5" t="str">
        <f>VLOOKUP('Direct lors'!N102,'WinBUGS output'!D:F,3,FALSE)</f>
        <v>Exercise</v>
      </c>
      <c r="Q102" s="5" t="str">
        <f>VLOOKUP('Direct lors'!O102,'WinBUGS output'!D:F,3,FALSE)</f>
        <v>Self-help with support</v>
      </c>
      <c r="R102" s="5" t="str">
        <f>FIXED('WinBUGS output'!X101,2)</f>
        <v>-0.18</v>
      </c>
      <c r="S102" s="5" t="str">
        <f>FIXED('WinBUGS output'!W101,2)</f>
        <v>-1.17</v>
      </c>
      <c r="T102" s="5" t="str">
        <f>FIXED('WinBUGS output'!Y101,2)</f>
        <v>0.92</v>
      </c>
      <c r="X102" s="5" t="str">
        <f t="shared" si="4"/>
        <v>Waitlist</v>
      </c>
      <c r="Y102" s="5" t="str">
        <f t="shared" si="5"/>
        <v>Problem solving individual + enhanced TAU</v>
      </c>
      <c r="Z102" s="5" t="str">
        <f>FIXED(EXP('WinBUGS output'!N101),2)</f>
        <v>3.09</v>
      </c>
      <c r="AA102" s="5" t="str">
        <f>FIXED(EXP('WinBUGS output'!M101),2)</f>
        <v>1.05</v>
      </c>
      <c r="AB102" s="5" t="str">
        <f>FIXED(EXP('WinBUGS output'!O101),2)</f>
        <v>9.13</v>
      </c>
      <c r="AF102" s="5" t="str">
        <f t="shared" si="8"/>
        <v>Exercise</v>
      </c>
      <c r="AG102" s="5" t="str">
        <f t="shared" si="9"/>
        <v>Self-help with support</v>
      </c>
      <c r="AH102" s="5" t="str">
        <f>FIXED(EXP('WinBUGS output'!X101),2)</f>
        <v>0.84</v>
      </c>
      <c r="AI102" s="5" t="str">
        <f>FIXED(EXP('WinBUGS output'!W101),2)</f>
        <v>0.31</v>
      </c>
      <c r="AJ102" s="5" t="str">
        <f>FIXED(EXP('WinBUGS output'!Y101),2)</f>
        <v>2.52</v>
      </c>
    </row>
    <row r="103" spans="1:36" x14ac:dyDescent="0.25">
      <c r="A103">
        <v>2</v>
      </c>
      <c r="B103">
        <v>42</v>
      </c>
      <c r="C103" s="5" t="str">
        <f>VLOOKUP(A103,'WinBUGS output'!A:C,3,FALSE)</f>
        <v>Waitlist</v>
      </c>
      <c r="D103" s="5" t="str">
        <f>VLOOKUP(B103,'WinBUGS output'!A:C,3,FALSE)</f>
        <v>Behavioural activation (BA)</v>
      </c>
      <c r="E103" s="5" t="str">
        <f>FIXED('WinBUGS output'!N102,2)</f>
        <v>2.49</v>
      </c>
      <c r="F103" s="5" t="str">
        <f>FIXED('WinBUGS output'!M102,2)</f>
        <v>1.57</v>
      </c>
      <c r="G103" s="5" t="str">
        <f>FIXED('WinBUGS output'!O102,2)</f>
        <v>3.45</v>
      </c>
      <c r="H103" t="s">
        <v>2563</v>
      </c>
      <c r="I103" t="s">
        <v>2474</v>
      </c>
      <c r="J103" t="s">
        <v>2564</v>
      </c>
      <c r="N103">
        <v>5</v>
      </c>
      <c r="O103">
        <v>11</v>
      </c>
      <c r="P103" s="5" t="str">
        <f>VLOOKUP('Direct lors'!N103,'WinBUGS output'!D:F,3,FALSE)</f>
        <v>Exercise</v>
      </c>
      <c r="Q103" s="5" t="str">
        <f>VLOOKUP('Direct lors'!O103,'WinBUGS output'!D:F,3,FALSE)</f>
        <v>Self-help</v>
      </c>
      <c r="R103" s="5" t="str">
        <f>FIXED('WinBUGS output'!X102,2)</f>
        <v>-0.04</v>
      </c>
      <c r="S103" s="5" t="str">
        <f>FIXED('WinBUGS output'!W102,2)</f>
        <v>-1.19</v>
      </c>
      <c r="T103" s="5" t="str">
        <f>FIXED('WinBUGS output'!Y102,2)</f>
        <v>1.09</v>
      </c>
      <c r="X103" s="5" t="str">
        <f t="shared" si="4"/>
        <v>Waitlist</v>
      </c>
      <c r="Y103" s="5" t="str">
        <f t="shared" si="5"/>
        <v>Behavioural activation (BA)</v>
      </c>
      <c r="Z103" s="5" t="str">
        <f>FIXED(EXP('WinBUGS output'!N102),2)</f>
        <v>12.05</v>
      </c>
      <c r="AA103" s="5" t="str">
        <f>FIXED(EXP('WinBUGS output'!M102),2)</f>
        <v>4.80</v>
      </c>
      <c r="AB103" s="5" t="str">
        <f>FIXED(EXP('WinBUGS output'!O102),2)</f>
        <v>31.37</v>
      </c>
      <c r="AF103" s="5" t="str">
        <f t="shared" si="8"/>
        <v>Exercise</v>
      </c>
      <c r="AG103" s="5" t="str">
        <f t="shared" si="9"/>
        <v>Self-help</v>
      </c>
      <c r="AH103" s="5" t="str">
        <f>FIXED(EXP('WinBUGS output'!X102),2)</f>
        <v>0.96</v>
      </c>
      <c r="AI103" s="5" t="str">
        <f>FIXED(EXP('WinBUGS output'!W102),2)</f>
        <v>0.30</v>
      </c>
      <c r="AJ103" s="5" t="str">
        <f>FIXED(EXP('WinBUGS output'!Y102),2)</f>
        <v>2.98</v>
      </c>
    </row>
    <row r="104" spans="1:36" x14ac:dyDescent="0.25">
      <c r="A104">
        <v>2</v>
      </c>
      <c r="B104">
        <v>43</v>
      </c>
      <c r="C104" s="5" t="str">
        <f>VLOOKUP(A104,'WinBUGS output'!A:C,3,FALSE)</f>
        <v>Waitlist</v>
      </c>
      <c r="D104" s="5" t="str">
        <f>VLOOKUP(B104,'WinBUGS output'!A:C,3,FALSE)</f>
        <v>Behavioural therapy (Lewinsohn 1976)</v>
      </c>
      <c r="E104" s="5" t="str">
        <f>FIXED('WinBUGS output'!N103,2)</f>
        <v>2.33</v>
      </c>
      <c r="F104" s="5" t="str">
        <f>FIXED('WinBUGS output'!M103,2)</f>
        <v>1.06</v>
      </c>
      <c r="G104" s="5" t="str">
        <f>FIXED('WinBUGS output'!O103,2)</f>
        <v>3.51</v>
      </c>
      <c r="H104"/>
      <c r="I104"/>
      <c r="J104"/>
      <c r="N104">
        <v>5</v>
      </c>
      <c r="O104">
        <v>12</v>
      </c>
      <c r="P104" s="5" t="str">
        <f>VLOOKUP('Direct lors'!N104,'WinBUGS output'!D:F,3,FALSE)</f>
        <v>Exercise</v>
      </c>
      <c r="Q104" s="5" t="str">
        <f>VLOOKUP('Direct lors'!O104,'WinBUGS output'!D:F,3,FALSE)</f>
        <v>Psychoeducational interventions</v>
      </c>
      <c r="R104" s="5" t="str">
        <f>FIXED('WinBUGS output'!X103,2)</f>
        <v>0.32</v>
      </c>
      <c r="S104" s="5" t="str">
        <f>FIXED('WinBUGS output'!W103,2)</f>
        <v>-1.10</v>
      </c>
      <c r="T104" s="5" t="str">
        <f>FIXED('WinBUGS output'!Y103,2)</f>
        <v>1.72</v>
      </c>
      <c r="X104" s="5" t="str">
        <f t="shared" si="4"/>
        <v>Waitlist</v>
      </c>
      <c r="Y104" s="5" t="str">
        <f t="shared" si="5"/>
        <v>Behavioural therapy (Lewinsohn 1976)</v>
      </c>
      <c r="Z104" s="5" t="str">
        <f>FIXED(EXP('WinBUGS output'!N103),2)</f>
        <v>10.30</v>
      </c>
      <c r="AA104" s="5" t="str">
        <f>FIXED(EXP('WinBUGS output'!M103),2)</f>
        <v>2.90</v>
      </c>
      <c r="AB104" s="5" t="str">
        <f>FIXED(EXP('WinBUGS output'!O103),2)</f>
        <v>33.35</v>
      </c>
      <c r="AF104" s="5" t="str">
        <f t="shared" si="8"/>
        <v>Exercise</v>
      </c>
      <c r="AG104" s="5" t="str">
        <f t="shared" si="9"/>
        <v>Psychoeducational interventions</v>
      </c>
      <c r="AH104" s="5" t="str">
        <f>FIXED(EXP('WinBUGS output'!X103),2)</f>
        <v>1.37</v>
      </c>
      <c r="AI104" s="5" t="str">
        <f>FIXED(EXP('WinBUGS output'!W103),2)</f>
        <v>0.33</v>
      </c>
      <c r="AJ104" s="5" t="str">
        <f>FIXED(EXP('WinBUGS output'!Y103),2)</f>
        <v>5.60</v>
      </c>
    </row>
    <row r="105" spans="1:36" x14ac:dyDescent="0.25">
      <c r="A105">
        <v>2</v>
      </c>
      <c r="B105">
        <v>44</v>
      </c>
      <c r="C105" s="5" t="str">
        <f>VLOOKUP(A105,'WinBUGS output'!A:C,3,FALSE)</f>
        <v>Waitlist</v>
      </c>
      <c r="D105" s="5" t="str">
        <f>VLOOKUP(B105,'WinBUGS output'!A:C,3,FALSE)</f>
        <v>CBT individual (under 15 sessions)</v>
      </c>
      <c r="E105" s="5" t="str">
        <f>FIXED('WinBUGS output'!N104,2)</f>
        <v>1.77</v>
      </c>
      <c r="F105" s="5" t="str">
        <f>FIXED('WinBUGS output'!M104,2)</f>
        <v>1.04</v>
      </c>
      <c r="G105" s="5" t="str">
        <f>FIXED('WinBUGS output'!O104,2)</f>
        <v>2.53</v>
      </c>
      <c r="H105" t="s">
        <v>2565</v>
      </c>
      <c r="I105" t="s">
        <v>2516</v>
      </c>
      <c r="J105" t="s">
        <v>2566</v>
      </c>
      <c r="N105">
        <v>5</v>
      </c>
      <c r="O105">
        <v>13</v>
      </c>
      <c r="P105" s="5" t="str">
        <f>VLOOKUP('Direct lors'!N105,'WinBUGS output'!D:F,3,FALSE)</f>
        <v>Exercise</v>
      </c>
      <c r="Q105" s="5" t="str">
        <f>VLOOKUP('Direct lors'!O105,'WinBUGS output'!D:F,3,FALSE)</f>
        <v>Interpersonal psychotherapy (IPT)</v>
      </c>
      <c r="R105" s="5" t="str">
        <f>FIXED('WinBUGS output'!X104,2)</f>
        <v>0.40</v>
      </c>
      <c r="S105" s="5" t="str">
        <f>FIXED('WinBUGS output'!W104,2)</f>
        <v>-0.76</v>
      </c>
      <c r="T105" s="5" t="str">
        <f>FIXED('WinBUGS output'!Y104,2)</f>
        <v>1.56</v>
      </c>
      <c r="X105" s="5" t="str">
        <f t="shared" si="4"/>
        <v>Waitlist</v>
      </c>
      <c r="Y105" s="5" t="str">
        <f t="shared" si="5"/>
        <v>CBT individual (under 15 sessions)</v>
      </c>
      <c r="Z105" s="5" t="str">
        <f>FIXED(EXP('WinBUGS output'!N104),2)</f>
        <v>5.85</v>
      </c>
      <c r="AA105" s="5" t="str">
        <f>FIXED(EXP('WinBUGS output'!M104),2)</f>
        <v>2.82</v>
      </c>
      <c r="AB105" s="5" t="str">
        <f>FIXED(EXP('WinBUGS output'!O104),2)</f>
        <v>12.54</v>
      </c>
      <c r="AF105" s="5" t="str">
        <f t="shared" si="8"/>
        <v>Exercise</v>
      </c>
      <c r="AG105" s="5" t="str">
        <f t="shared" si="9"/>
        <v>Interpersonal psychotherapy (IPT)</v>
      </c>
      <c r="AH105" s="5" t="str">
        <f>FIXED(EXP('WinBUGS output'!X104),2)</f>
        <v>1.50</v>
      </c>
      <c r="AI105" s="5" t="str">
        <f>FIXED(EXP('WinBUGS output'!W104),2)</f>
        <v>0.47</v>
      </c>
      <c r="AJ105" s="5" t="str">
        <f>FIXED(EXP('WinBUGS output'!Y104),2)</f>
        <v>4.76</v>
      </c>
    </row>
    <row r="106" spans="1:36" x14ac:dyDescent="0.25">
      <c r="A106">
        <v>2</v>
      </c>
      <c r="B106">
        <v>45</v>
      </c>
      <c r="C106" s="5" t="str">
        <f>VLOOKUP(A106,'WinBUGS output'!A:C,3,FALSE)</f>
        <v>Waitlist</v>
      </c>
      <c r="D106" s="5" t="str">
        <f>VLOOKUP(B106,'WinBUGS output'!A:C,3,FALSE)</f>
        <v>CBT individual (over 15 sessions)</v>
      </c>
      <c r="E106" s="5" t="str">
        <f>FIXED('WinBUGS output'!N105,2)</f>
        <v>2.02</v>
      </c>
      <c r="F106" s="5" t="str">
        <f>FIXED('WinBUGS output'!M105,2)</f>
        <v>1.21</v>
      </c>
      <c r="G106" s="5" t="str">
        <f>FIXED('WinBUGS output'!O105,2)</f>
        <v>2.84</v>
      </c>
      <c r="H106"/>
      <c r="I106"/>
      <c r="J106"/>
      <c r="N106">
        <v>5</v>
      </c>
      <c r="O106">
        <v>14</v>
      </c>
      <c r="P106" s="5" t="str">
        <f>VLOOKUP('Direct lors'!N106,'WinBUGS output'!D:F,3,FALSE)</f>
        <v>Exercise</v>
      </c>
      <c r="Q106" s="5" t="str">
        <f>VLOOKUP('Direct lors'!O106,'WinBUGS output'!D:F,3,FALSE)</f>
        <v>Counselling</v>
      </c>
      <c r="R106" s="5" t="str">
        <f>FIXED('WinBUGS output'!X105,2)</f>
        <v>0.23</v>
      </c>
      <c r="S106" s="5" t="str">
        <f>FIXED('WinBUGS output'!W105,2)</f>
        <v>-0.91</v>
      </c>
      <c r="T106" s="5" t="str">
        <f>FIXED('WinBUGS output'!Y105,2)</f>
        <v>1.33</v>
      </c>
      <c r="X106" s="5" t="str">
        <f t="shared" si="4"/>
        <v>Waitlist</v>
      </c>
      <c r="Y106" s="5" t="str">
        <f t="shared" si="5"/>
        <v>CBT individual (over 15 sessions)</v>
      </c>
      <c r="Z106" s="5" t="str">
        <f>FIXED(EXP('WinBUGS output'!N105),2)</f>
        <v>7.52</v>
      </c>
      <c r="AA106" s="5" t="str">
        <f>FIXED(EXP('WinBUGS output'!M105),2)</f>
        <v>3.36</v>
      </c>
      <c r="AB106" s="5" t="str">
        <f>FIXED(EXP('WinBUGS output'!O105),2)</f>
        <v>17.10</v>
      </c>
      <c r="AF106" s="5" t="str">
        <f t="shared" si="8"/>
        <v>Exercise</v>
      </c>
      <c r="AG106" s="5" t="str">
        <f t="shared" si="9"/>
        <v>Counselling</v>
      </c>
      <c r="AH106" s="5" t="str">
        <f>FIXED(EXP('WinBUGS output'!X105),2)</f>
        <v>1.26</v>
      </c>
      <c r="AI106" s="5" t="str">
        <f>FIXED(EXP('WinBUGS output'!W105),2)</f>
        <v>0.40</v>
      </c>
      <c r="AJ106" s="5" t="str">
        <f>FIXED(EXP('WinBUGS output'!Y105),2)</f>
        <v>3.80</v>
      </c>
    </row>
    <row r="107" spans="1:36" x14ac:dyDescent="0.25">
      <c r="A107">
        <v>2</v>
      </c>
      <c r="B107">
        <v>46</v>
      </c>
      <c r="C107" s="5" t="str">
        <f>VLOOKUP(A107,'WinBUGS output'!A:C,3,FALSE)</f>
        <v>Waitlist</v>
      </c>
      <c r="D107" s="5" t="str">
        <f>VLOOKUP(B107,'WinBUGS output'!A:C,3,FALSE)</f>
        <v>CBT individual (over 15 sessions) + TAU</v>
      </c>
      <c r="E107" s="5" t="str">
        <f>FIXED('WinBUGS output'!N106,2)</f>
        <v>2.05</v>
      </c>
      <c r="F107" s="5" t="str">
        <f>FIXED('WinBUGS output'!M106,2)</f>
        <v>1.07</v>
      </c>
      <c r="G107" s="5" t="str">
        <f>FIXED('WinBUGS output'!O106,2)</f>
        <v>3.16</v>
      </c>
      <c r="H107"/>
      <c r="I107"/>
      <c r="J107"/>
      <c r="N107">
        <v>5</v>
      </c>
      <c r="O107">
        <v>15</v>
      </c>
      <c r="P107" s="5" t="str">
        <f>VLOOKUP('Direct lors'!N107,'WinBUGS output'!D:F,3,FALSE)</f>
        <v>Exercise</v>
      </c>
      <c r="Q107" s="5" t="str">
        <f>VLOOKUP('Direct lors'!O107,'WinBUGS output'!D:F,3,FALSE)</f>
        <v>Problem solving</v>
      </c>
      <c r="R107" s="5" t="str">
        <f>FIXED('WinBUGS output'!X106,2)</f>
        <v>-0.39</v>
      </c>
      <c r="S107" s="5" t="str">
        <f>FIXED('WinBUGS output'!W106,2)</f>
        <v>-1.57</v>
      </c>
      <c r="T107" s="5" t="str">
        <f>FIXED('WinBUGS output'!Y106,2)</f>
        <v>0.78</v>
      </c>
      <c r="X107" s="5" t="str">
        <f t="shared" si="4"/>
        <v>Waitlist</v>
      </c>
      <c r="Y107" s="5" t="str">
        <f t="shared" si="5"/>
        <v>CBT individual (over 15 sessions) + TAU</v>
      </c>
      <c r="Z107" s="5" t="str">
        <f>FIXED(EXP('WinBUGS output'!N106),2)</f>
        <v>7.74</v>
      </c>
      <c r="AA107" s="5" t="str">
        <f>FIXED(EXP('WinBUGS output'!M106),2)</f>
        <v>2.90</v>
      </c>
      <c r="AB107" s="5" t="str">
        <f>FIXED(EXP('WinBUGS output'!O106),2)</f>
        <v>23.52</v>
      </c>
      <c r="AF107" s="5" t="str">
        <f t="shared" si="8"/>
        <v>Exercise</v>
      </c>
      <c r="AG107" s="5" t="str">
        <f t="shared" si="9"/>
        <v>Problem solving</v>
      </c>
      <c r="AH107" s="5" t="str">
        <f>FIXED(EXP('WinBUGS output'!X106),2)</f>
        <v>0.68</v>
      </c>
      <c r="AI107" s="5" t="str">
        <f>FIXED(EXP('WinBUGS output'!W106),2)</f>
        <v>0.21</v>
      </c>
      <c r="AJ107" s="5" t="str">
        <f>FIXED(EXP('WinBUGS output'!Y106),2)</f>
        <v>2.17</v>
      </c>
    </row>
    <row r="108" spans="1:36" x14ac:dyDescent="0.25">
      <c r="A108">
        <v>2</v>
      </c>
      <c r="B108">
        <v>47</v>
      </c>
      <c r="C108" s="5" t="str">
        <f>VLOOKUP(A108,'WinBUGS output'!A:C,3,FALSE)</f>
        <v>Waitlist</v>
      </c>
      <c r="D108" s="5" t="str">
        <f>VLOOKUP(B108,'WinBUGS output'!A:C,3,FALSE)</f>
        <v>Rational emotive behaviour therapy (REBT) individual</v>
      </c>
      <c r="E108" s="5" t="str">
        <f>FIXED('WinBUGS output'!N107,2)</f>
        <v>1.87</v>
      </c>
      <c r="F108" s="5" t="str">
        <f>FIXED('WinBUGS output'!M107,2)</f>
        <v>0.97</v>
      </c>
      <c r="G108" s="5" t="str">
        <f>FIXED('WinBUGS output'!O107,2)</f>
        <v>2.78</v>
      </c>
      <c r="H108"/>
      <c r="I108"/>
      <c r="J108"/>
      <c r="N108">
        <v>5</v>
      </c>
      <c r="O108">
        <v>16</v>
      </c>
      <c r="P108" s="5" t="str">
        <f>VLOOKUP('Direct lors'!N108,'WinBUGS output'!D:F,3,FALSE)</f>
        <v>Exercise</v>
      </c>
      <c r="Q108" s="5" t="str">
        <f>VLOOKUP('Direct lors'!O108,'WinBUGS output'!D:F,3,FALSE)</f>
        <v>Behavioural therapies (individual)</v>
      </c>
      <c r="R108" s="5" t="str">
        <f>FIXED('WinBUGS output'!X107,2)</f>
        <v>0.80</v>
      </c>
      <c r="S108" s="5" t="str">
        <f>FIXED('WinBUGS output'!W107,2)</f>
        <v>-0.44</v>
      </c>
      <c r="T108" s="5" t="str">
        <f>FIXED('WinBUGS output'!Y107,2)</f>
        <v>2.01</v>
      </c>
      <c r="X108" s="5" t="str">
        <f t="shared" si="4"/>
        <v>Waitlist</v>
      </c>
      <c r="Y108" s="5" t="str">
        <f t="shared" si="5"/>
        <v>Rational emotive behaviour therapy (REBT) individual</v>
      </c>
      <c r="Z108" s="5" t="str">
        <f>FIXED(EXP('WinBUGS output'!N107),2)</f>
        <v>6.49</v>
      </c>
      <c r="AA108" s="5" t="str">
        <f>FIXED(EXP('WinBUGS output'!M107),2)</f>
        <v>2.63</v>
      </c>
      <c r="AB108" s="5" t="str">
        <f>FIXED(EXP('WinBUGS output'!O107),2)</f>
        <v>16.18</v>
      </c>
      <c r="AF108" s="5" t="str">
        <f t="shared" si="8"/>
        <v>Exercise</v>
      </c>
      <c r="AG108" s="5" t="str">
        <f t="shared" si="9"/>
        <v>Behavioural therapies (individual)</v>
      </c>
      <c r="AH108" s="5" t="str">
        <f>FIXED(EXP('WinBUGS output'!X107),2)</f>
        <v>2.22</v>
      </c>
      <c r="AI108" s="5" t="str">
        <f>FIXED(EXP('WinBUGS output'!W107),2)</f>
        <v>0.64</v>
      </c>
      <c r="AJ108" s="5" t="str">
        <f>FIXED(EXP('WinBUGS output'!Y107),2)</f>
        <v>7.43</v>
      </c>
    </row>
    <row r="109" spans="1:36" x14ac:dyDescent="0.25">
      <c r="A109">
        <v>2</v>
      </c>
      <c r="B109">
        <v>48</v>
      </c>
      <c r="C109" s="5" t="str">
        <f>VLOOKUP(A109,'WinBUGS output'!A:C,3,FALSE)</f>
        <v>Waitlist</v>
      </c>
      <c r="D109" s="5" t="str">
        <f>VLOOKUP(B109,'WinBUGS output'!A:C,3,FALSE)</f>
        <v>Third-wave cognitive therapy individual</v>
      </c>
      <c r="E109" s="5" t="str">
        <f>FIXED('WinBUGS output'!N108,2)</f>
        <v>2.09</v>
      </c>
      <c r="F109" s="5" t="str">
        <f>FIXED('WinBUGS output'!M108,2)</f>
        <v>1.21</v>
      </c>
      <c r="G109" s="5" t="str">
        <f>FIXED('WinBUGS output'!O108,2)</f>
        <v>3.04</v>
      </c>
      <c r="H109"/>
      <c r="I109"/>
      <c r="J109"/>
      <c r="N109">
        <v>5</v>
      </c>
      <c r="O109">
        <v>17</v>
      </c>
      <c r="P109" s="5" t="str">
        <f>VLOOKUP('Direct lors'!N109,'WinBUGS output'!D:F,3,FALSE)</f>
        <v>Exercise</v>
      </c>
      <c r="Q109" s="5" t="str">
        <f>VLOOKUP('Direct lors'!O109,'WinBUGS output'!D:F,3,FALSE)</f>
        <v>Cognitive and cognitive behavioural therapies (individual)</v>
      </c>
      <c r="R109" s="5" t="str">
        <f>FIXED('WinBUGS output'!X108,2)</f>
        <v>0.35</v>
      </c>
      <c r="S109" s="5" t="str">
        <f>FIXED('WinBUGS output'!W108,2)</f>
        <v>-0.64</v>
      </c>
      <c r="T109" s="5" t="str">
        <f>FIXED('WinBUGS output'!Y108,2)</f>
        <v>1.33</v>
      </c>
      <c r="X109" s="5" t="str">
        <f t="shared" si="4"/>
        <v>Waitlist</v>
      </c>
      <c r="Y109" s="5" t="str">
        <f t="shared" si="5"/>
        <v>Third-wave cognitive therapy individual</v>
      </c>
      <c r="Z109" s="5" t="str">
        <f>FIXED(EXP('WinBUGS output'!N108),2)</f>
        <v>8.08</v>
      </c>
      <c r="AA109" s="5" t="str">
        <f>FIXED(EXP('WinBUGS output'!M108),2)</f>
        <v>3.35</v>
      </c>
      <c r="AB109" s="5" t="str">
        <f>FIXED(EXP('WinBUGS output'!O108),2)</f>
        <v>20.93</v>
      </c>
      <c r="AF109" s="5" t="str">
        <f t="shared" si="8"/>
        <v>Exercise</v>
      </c>
      <c r="AG109" s="5" t="str">
        <f t="shared" si="9"/>
        <v>Cognitive and cognitive behavioural therapies (individual)</v>
      </c>
      <c r="AH109" s="5" t="str">
        <f>FIXED(EXP('WinBUGS output'!X108),2)</f>
        <v>1.42</v>
      </c>
      <c r="AI109" s="5" t="str">
        <f>FIXED(EXP('WinBUGS output'!W108),2)</f>
        <v>0.53</v>
      </c>
      <c r="AJ109" s="5" t="str">
        <f>FIXED(EXP('WinBUGS output'!Y108),2)</f>
        <v>3.78</v>
      </c>
    </row>
    <row r="110" spans="1:36" x14ac:dyDescent="0.25">
      <c r="A110">
        <v>2</v>
      </c>
      <c r="B110">
        <v>49</v>
      </c>
      <c r="C110" s="5" t="str">
        <f>VLOOKUP(A110,'WinBUGS output'!A:C,3,FALSE)</f>
        <v>Waitlist</v>
      </c>
      <c r="D110" s="5" t="str">
        <f>VLOOKUP(B110,'WinBUGS output'!A:C,3,FALSE)</f>
        <v>CBT group (under 15 sessions)</v>
      </c>
      <c r="E110" s="5" t="str">
        <f>FIXED('WinBUGS output'!N109,2)</f>
        <v>2.49</v>
      </c>
      <c r="F110" s="5" t="str">
        <f>FIXED('WinBUGS output'!M109,2)</f>
        <v>1.43</v>
      </c>
      <c r="G110" s="5" t="str">
        <f>FIXED('WinBUGS output'!O109,2)</f>
        <v>3.54</v>
      </c>
      <c r="H110"/>
      <c r="I110"/>
      <c r="J110"/>
      <c r="N110">
        <v>5</v>
      </c>
      <c r="O110">
        <v>18</v>
      </c>
      <c r="P110" s="5" t="str">
        <f>VLOOKUP('Direct lors'!N110,'WinBUGS output'!D:F,3,FALSE)</f>
        <v>Exercise</v>
      </c>
      <c r="Q110" s="5" t="str">
        <f>VLOOKUP('Direct lors'!O110,'WinBUGS output'!D:F,3,FALSE)</f>
        <v>Behavioural, cognitive, or CBT groups</v>
      </c>
      <c r="R110" s="5" t="str">
        <f>FIXED('WinBUGS output'!X109,2)</f>
        <v>0.90</v>
      </c>
      <c r="S110" s="5" t="str">
        <f>FIXED('WinBUGS output'!W109,2)</f>
        <v>-0.27</v>
      </c>
      <c r="T110" s="5" t="str">
        <f>FIXED('WinBUGS output'!Y109,2)</f>
        <v>2.04</v>
      </c>
      <c r="X110" s="5" t="str">
        <f t="shared" si="4"/>
        <v>Waitlist</v>
      </c>
      <c r="Y110" s="5" t="str">
        <f t="shared" si="5"/>
        <v>CBT group (under 15 sessions)</v>
      </c>
      <c r="Z110" s="5" t="str">
        <f>FIXED(EXP('WinBUGS output'!N109),2)</f>
        <v>12.01</v>
      </c>
      <c r="AA110" s="5" t="str">
        <f>FIXED(EXP('WinBUGS output'!M109),2)</f>
        <v>4.17</v>
      </c>
      <c r="AB110" s="5" t="str">
        <f>FIXED(EXP('WinBUGS output'!O109),2)</f>
        <v>34.30</v>
      </c>
      <c r="AF110" s="5" t="str">
        <f t="shared" si="8"/>
        <v>Exercise</v>
      </c>
      <c r="AG110" s="5" t="str">
        <f t="shared" si="9"/>
        <v>Behavioural, cognitive, or CBT groups</v>
      </c>
      <c r="AH110" s="5" t="str">
        <f>FIXED(EXP('WinBUGS output'!X109),2)</f>
        <v>2.45</v>
      </c>
      <c r="AI110" s="5" t="str">
        <f>FIXED(EXP('WinBUGS output'!W109),2)</f>
        <v>0.77</v>
      </c>
      <c r="AJ110" s="5" t="str">
        <f>FIXED(EXP('WinBUGS output'!Y109),2)</f>
        <v>7.67</v>
      </c>
    </row>
    <row r="111" spans="1:36" x14ac:dyDescent="0.25">
      <c r="A111">
        <v>2</v>
      </c>
      <c r="B111">
        <v>50</v>
      </c>
      <c r="C111" s="5" t="str">
        <f>VLOOKUP(A111,'WinBUGS output'!A:C,3,FALSE)</f>
        <v>Waitlist</v>
      </c>
      <c r="D111" s="5" t="str">
        <f>VLOOKUP(B111,'WinBUGS output'!A:C,3,FALSE)</f>
        <v>CBT group (under 15 sessions) + TAU</v>
      </c>
      <c r="E111" s="5" t="str">
        <f>FIXED('WinBUGS output'!N110,2)</f>
        <v>2.68</v>
      </c>
      <c r="F111" s="5" t="str">
        <f>FIXED('WinBUGS output'!M110,2)</f>
        <v>1.64</v>
      </c>
      <c r="G111" s="5" t="str">
        <f>FIXED('WinBUGS output'!O110,2)</f>
        <v>3.77</v>
      </c>
      <c r="H111"/>
      <c r="I111"/>
      <c r="J111"/>
      <c r="N111">
        <v>5</v>
      </c>
      <c r="O111">
        <v>19</v>
      </c>
      <c r="P111" s="5" t="str">
        <f>VLOOKUP('Direct lors'!N111,'WinBUGS output'!D:F,3,FALSE)</f>
        <v>Exercise</v>
      </c>
      <c r="Q111" s="5" t="str">
        <f>VLOOKUP('Direct lors'!O111,'WinBUGS output'!D:F,3,FALSE)</f>
        <v>Combined (Cognitive and cognitive behavioural therapies individual + AD)</v>
      </c>
      <c r="R111" s="5" t="str">
        <f>FIXED('WinBUGS output'!X110,2)</f>
        <v>1.23</v>
      </c>
      <c r="S111" s="5" t="str">
        <f>FIXED('WinBUGS output'!W110,2)</f>
        <v>-0.18</v>
      </c>
      <c r="T111" s="5" t="str">
        <f>FIXED('WinBUGS output'!Y110,2)</f>
        <v>2.65</v>
      </c>
      <c r="X111" s="5" t="str">
        <f t="shared" si="4"/>
        <v>Waitlist</v>
      </c>
      <c r="Y111" s="5" t="str">
        <f t="shared" si="5"/>
        <v>CBT group (under 15 sessions) + TAU</v>
      </c>
      <c r="Z111" s="5" t="str">
        <f>FIXED(EXP('WinBUGS output'!N110),2)</f>
        <v>14.56</v>
      </c>
      <c r="AA111" s="5" t="str">
        <f>FIXED(EXP('WinBUGS output'!M110),2)</f>
        <v>5.15</v>
      </c>
      <c r="AB111" s="5" t="str">
        <f>FIXED(EXP('WinBUGS output'!O110),2)</f>
        <v>43.25</v>
      </c>
      <c r="AF111" s="5" t="str">
        <f t="shared" si="8"/>
        <v>Exercise</v>
      </c>
      <c r="AG111" s="5" t="str">
        <f t="shared" si="9"/>
        <v>Combined (Cognitive and cognitive behavioural therapies individual + AD)</v>
      </c>
      <c r="AH111" s="5" t="str">
        <f>FIXED(EXP('WinBUGS output'!X110),2)</f>
        <v>3.43</v>
      </c>
      <c r="AI111" s="5" t="str">
        <f>FIXED(EXP('WinBUGS output'!W110),2)</f>
        <v>0.84</v>
      </c>
      <c r="AJ111" s="5" t="str">
        <f>FIXED(EXP('WinBUGS output'!Y110),2)</f>
        <v>14.15</v>
      </c>
    </row>
    <row r="112" spans="1:36" x14ac:dyDescent="0.25">
      <c r="A112">
        <v>2</v>
      </c>
      <c r="B112">
        <v>51</v>
      </c>
      <c r="C112" s="5" t="str">
        <f>VLOOKUP(A112,'WinBUGS output'!A:C,3,FALSE)</f>
        <v>Waitlist</v>
      </c>
      <c r="D112" s="5" t="str">
        <f>VLOOKUP(B112,'WinBUGS output'!A:C,3,FALSE)</f>
        <v>Coping with Depression course (group) + TAU</v>
      </c>
      <c r="E112" s="5" t="str">
        <f>FIXED('WinBUGS output'!N111,2)</f>
        <v>2.36</v>
      </c>
      <c r="F112" s="5" t="str">
        <f>FIXED('WinBUGS output'!M111,2)</f>
        <v>1.27</v>
      </c>
      <c r="G112" s="5" t="str">
        <f>FIXED('WinBUGS output'!O111,2)</f>
        <v>3.43</v>
      </c>
      <c r="H112"/>
      <c r="I112"/>
      <c r="J112"/>
      <c r="N112">
        <v>5</v>
      </c>
      <c r="O112">
        <v>20</v>
      </c>
      <c r="P112" s="5" t="str">
        <f>VLOOKUP('Direct lors'!N112,'WinBUGS output'!D:F,3,FALSE)</f>
        <v>Exercise</v>
      </c>
      <c r="Q112" s="5" t="str">
        <f>VLOOKUP('Direct lors'!O112,'WinBUGS output'!D:F,3,FALSE)</f>
        <v>Combined (Behavioural, cognitive, or CBT groups + AD)</v>
      </c>
      <c r="R112" s="5" t="str">
        <f>FIXED('WinBUGS output'!X111,2)</f>
        <v>1.56</v>
      </c>
      <c r="S112" s="5" t="str">
        <f>FIXED('WinBUGS output'!W111,2)</f>
        <v>-0.13</v>
      </c>
      <c r="T112" s="5" t="str">
        <f>FIXED('WinBUGS output'!Y111,2)</f>
        <v>3.25</v>
      </c>
      <c r="X112" s="5" t="str">
        <f t="shared" si="4"/>
        <v>Waitlist</v>
      </c>
      <c r="Y112" s="5" t="str">
        <f t="shared" si="5"/>
        <v>Coping with Depression course (group) + TAU</v>
      </c>
      <c r="Z112" s="5" t="str">
        <f>FIXED(EXP('WinBUGS output'!N111),2)</f>
        <v>10.61</v>
      </c>
      <c r="AA112" s="5" t="str">
        <f>FIXED(EXP('WinBUGS output'!M111),2)</f>
        <v>3.58</v>
      </c>
      <c r="AB112" s="5" t="str">
        <f>FIXED(EXP('WinBUGS output'!O111),2)</f>
        <v>30.72</v>
      </c>
      <c r="AF112" s="5" t="str">
        <f t="shared" si="8"/>
        <v>Exercise</v>
      </c>
      <c r="AG112" s="5" t="str">
        <f t="shared" si="9"/>
        <v>Combined (Behavioural, cognitive, or CBT groups + AD)</v>
      </c>
      <c r="AH112" s="5" t="str">
        <f>FIXED(EXP('WinBUGS output'!X111),2)</f>
        <v>4.76</v>
      </c>
      <c r="AI112" s="5" t="str">
        <f>FIXED(EXP('WinBUGS output'!W111),2)</f>
        <v>0.88</v>
      </c>
      <c r="AJ112" s="5" t="str">
        <f>FIXED(EXP('WinBUGS output'!Y111),2)</f>
        <v>25.66</v>
      </c>
    </row>
    <row r="113" spans="1:36" x14ac:dyDescent="0.25">
      <c r="A113">
        <v>2</v>
      </c>
      <c r="B113">
        <v>52</v>
      </c>
      <c r="C113" s="5" t="str">
        <f>VLOOKUP(A113,'WinBUGS output'!A:C,3,FALSE)</f>
        <v>Waitlist</v>
      </c>
      <c r="D113" s="5" t="str">
        <f>VLOOKUP(B113,'WinBUGS output'!A:C,3,FALSE)</f>
        <v>CBT individual (over 15 sessions) + any TCA</v>
      </c>
      <c r="E113" s="5" t="str">
        <f>FIXED('WinBUGS output'!N112,2)</f>
        <v>2.80</v>
      </c>
      <c r="F113" s="5" t="str">
        <f>FIXED('WinBUGS output'!M112,2)</f>
        <v>1.51</v>
      </c>
      <c r="G113" s="5" t="str">
        <f>FIXED('WinBUGS output'!O112,2)</f>
        <v>4.13</v>
      </c>
      <c r="H113"/>
      <c r="I113"/>
      <c r="J113"/>
      <c r="N113">
        <v>5</v>
      </c>
      <c r="O113">
        <v>21</v>
      </c>
      <c r="P113" s="5" t="str">
        <f>VLOOKUP('Direct lors'!N113,'WinBUGS output'!D:F,3,FALSE)</f>
        <v>Exercise</v>
      </c>
      <c r="Q113" s="5" t="str">
        <f>VLOOKUP('Direct lors'!O113,'WinBUGS output'!D:F,3,FALSE)</f>
        <v>Combined (Problem solving + AD)</v>
      </c>
      <c r="R113" s="5" t="str">
        <f>FIXED('WinBUGS output'!X112,2)</f>
        <v>-0.31</v>
      </c>
      <c r="S113" s="5" t="str">
        <f>FIXED('WinBUGS output'!W112,2)</f>
        <v>-1.87</v>
      </c>
      <c r="T113" s="5" t="str">
        <f>FIXED('WinBUGS output'!Y112,2)</f>
        <v>1.26</v>
      </c>
      <c r="X113" s="5" t="str">
        <f t="shared" si="4"/>
        <v>Waitlist</v>
      </c>
      <c r="Y113" s="5" t="str">
        <f t="shared" si="5"/>
        <v>CBT individual (over 15 sessions) + any TCA</v>
      </c>
      <c r="Z113" s="5" t="str">
        <f>FIXED(EXP('WinBUGS output'!N112),2)</f>
        <v>16.48</v>
      </c>
      <c r="AA113" s="5" t="str">
        <f>FIXED(EXP('WinBUGS output'!M112),2)</f>
        <v>4.50</v>
      </c>
      <c r="AB113" s="5" t="str">
        <f>FIXED(EXP('WinBUGS output'!O112),2)</f>
        <v>62.24</v>
      </c>
      <c r="AF113" s="5" t="str">
        <f t="shared" si="8"/>
        <v>Exercise</v>
      </c>
      <c r="AG113" s="5" t="str">
        <f t="shared" si="9"/>
        <v>Combined (Problem solving + AD)</v>
      </c>
      <c r="AH113" s="5" t="str">
        <f>FIXED(EXP('WinBUGS output'!X112),2)</f>
        <v>0.73</v>
      </c>
      <c r="AI113" s="5" t="str">
        <f>FIXED(EXP('WinBUGS output'!W112),2)</f>
        <v>0.15</v>
      </c>
      <c r="AJ113" s="5" t="str">
        <f>FIXED(EXP('WinBUGS output'!Y112),2)</f>
        <v>3.54</v>
      </c>
    </row>
    <row r="114" spans="1:36" x14ac:dyDescent="0.25">
      <c r="A114">
        <v>2</v>
      </c>
      <c r="B114">
        <v>53</v>
      </c>
      <c r="C114" s="5" t="str">
        <f>VLOOKUP(A114,'WinBUGS output'!A:C,3,FALSE)</f>
        <v>Waitlist</v>
      </c>
      <c r="D114" s="5" t="str">
        <f>VLOOKUP(B114,'WinBUGS output'!A:C,3,FALSE)</f>
        <v>CBT individual (over 15 sessions) + imipramine</v>
      </c>
      <c r="E114" s="5" t="str">
        <f>FIXED('WinBUGS output'!N113,2)</f>
        <v>2.90</v>
      </c>
      <c r="F114" s="5" t="str">
        <f>FIXED('WinBUGS output'!M113,2)</f>
        <v>1.59</v>
      </c>
      <c r="G114" s="5" t="str">
        <f>FIXED('WinBUGS output'!O113,2)</f>
        <v>4.20</v>
      </c>
      <c r="H114"/>
      <c r="I114"/>
      <c r="J114"/>
      <c r="N114">
        <v>5</v>
      </c>
      <c r="O114">
        <v>22</v>
      </c>
      <c r="P114" s="5" t="str">
        <f>VLOOKUP('Direct lors'!N114,'WinBUGS output'!D:F,3,FALSE)</f>
        <v>Exercise</v>
      </c>
      <c r="Q114" s="5" t="str">
        <f>VLOOKUP('Direct lors'!O114,'WinBUGS output'!D:F,3,FALSE)</f>
        <v>Combined (Counselling + AD)</v>
      </c>
      <c r="R114" s="5" t="str">
        <f>FIXED('WinBUGS output'!X113,2)</f>
        <v>2.32</v>
      </c>
      <c r="S114" s="5" t="str">
        <f>FIXED('WinBUGS output'!W113,2)</f>
        <v>0.10</v>
      </c>
      <c r="T114" s="5" t="str">
        <f>FIXED('WinBUGS output'!Y113,2)</f>
        <v>4.65</v>
      </c>
      <c r="X114" s="5" t="str">
        <f t="shared" si="4"/>
        <v>Waitlist</v>
      </c>
      <c r="Y114" s="5" t="str">
        <f t="shared" si="5"/>
        <v>CBT individual (over 15 sessions) + imipramine</v>
      </c>
      <c r="Z114" s="5" t="str">
        <f>FIXED(EXP('WinBUGS output'!N113),2)</f>
        <v>18.12</v>
      </c>
      <c r="AA114" s="5" t="str">
        <f>FIXED(EXP('WinBUGS output'!M113),2)</f>
        <v>4.90</v>
      </c>
      <c r="AB114" s="5" t="str">
        <f>FIXED(EXP('WinBUGS output'!O113),2)</f>
        <v>66.75</v>
      </c>
      <c r="AF114" s="5" t="str">
        <f t="shared" si="8"/>
        <v>Exercise</v>
      </c>
      <c r="AG114" s="5" t="str">
        <f t="shared" si="9"/>
        <v>Combined (Counselling + AD)</v>
      </c>
      <c r="AH114" s="5" t="str">
        <f>FIXED(EXP('WinBUGS output'!X113),2)</f>
        <v>10.17</v>
      </c>
      <c r="AI114" s="5" t="str">
        <f>FIXED(EXP('WinBUGS output'!W113),2)</f>
        <v>1.11</v>
      </c>
      <c r="AJ114" s="5" t="str">
        <f>FIXED(EXP('WinBUGS output'!Y113),2)</f>
        <v>104.17</v>
      </c>
    </row>
    <row r="115" spans="1:36" x14ac:dyDescent="0.25">
      <c r="A115">
        <v>2</v>
      </c>
      <c r="B115">
        <v>54</v>
      </c>
      <c r="C115" s="5" t="str">
        <f>VLOOKUP(A115,'WinBUGS output'!A:C,3,FALSE)</f>
        <v>Waitlist</v>
      </c>
      <c r="D115" s="5" t="str">
        <f>VLOOKUP(B115,'WinBUGS output'!A:C,3,FALSE)</f>
        <v>CBT group (under 15 sessions) + imipramine</v>
      </c>
      <c r="E115" s="5" t="str">
        <f>FIXED('WinBUGS output'!N114,2)</f>
        <v>3.19</v>
      </c>
      <c r="F115" s="5" t="str">
        <f>FIXED('WinBUGS output'!M114,2)</f>
        <v>1.62</v>
      </c>
      <c r="G115" s="5" t="str">
        <f>FIXED('WinBUGS output'!O114,2)</f>
        <v>4.71</v>
      </c>
      <c r="H115"/>
      <c r="I115"/>
      <c r="J115"/>
      <c r="N115">
        <v>5</v>
      </c>
      <c r="O115">
        <v>23</v>
      </c>
      <c r="P115" s="5" t="str">
        <f>VLOOKUP('Direct lors'!N115,'WinBUGS output'!D:F,3,FALSE)</f>
        <v>Exercise</v>
      </c>
      <c r="Q115" s="5" t="str">
        <f>VLOOKUP('Direct lors'!O115,'WinBUGS output'!D:F,3,FALSE)</f>
        <v>Combined (IPT + AD)</v>
      </c>
      <c r="R115" s="5" t="str">
        <f>FIXED('WinBUGS output'!X114,2)</f>
        <v>0.99</v>
      </c>
      <c r="S115" s="5" t="str">
        <f>FIXED('WinBUGS output'!W114,2)</f>
        <v>-0.44</v>
      </c>
      <c r="T115" s="5" t="str">
        <f>FIXED('WinBUGS output'!Y114,2)</f>
        <v>2.41</v>
      </c>
      <c r="X115" s="5" t="str">
        <f t="shared" si="4"/>
        <v>Waitlist</v>
      </c>
      <c r="Y115" s="5" t="str">
        <f t="shared" si="5"/>
        <v>CBT group (under 15 sessions) + imipramine</v>
      </c>
      <c r="Z115" s="5" t="str">
        <f>FIXED(EXP('WinBUGS output'!N114),2)</f>
        <v>24.22</v>
      </c>
      <c r="AA115" s="5" t="str">
        <f>FIXED(EXP('WinBUGS output'!M114),2)</f>
        <v>5.03</v>
      </c>
      <c r="AB115" s="5" t="str">
        <f>FIXED(EXP('WinBUGS output'!O114),2)</f>
        <v>111.39</v>
      </c>
      <c r="AF115" s="5" t="str">
        <f t="shared" si="8"/>
        <v>Exercise</v>
      </c>
      <c r="AG115" s="5" t="str">
        <f t="shared" si="9"/>
        <v>Combined (IPT + AD)</v>
      </c>
      <c r="AH115" s="5" t="str">
        <f>FIXED(EXP('WinBUGS output'!X114),2)</f>
        <v>2.70</v>
      </c>
      <c r="AI115" s="5" t="str">
        <f>FIXED(EXP('WinBUGS output'!W114),2)</f>
        <v>0.64</v>
      </c>
      <c r="AJ115" s="5" t="str">
        <f>FIXED(EXP('WinBUGS output'!Y114),2)</f>
        <v>11.18</v>
      </c>
    </row>
    <row r="116" spans="1:36" x14ac:dyDescent="0.25">
      <c r="A116">
        <v>2</v>
      </c>
      <c r="B116">
        <v>55</v>
      </c>
      <c r="C116" s="5" t="str">
        <f>VLOOKUP(A116,'WinBUGS output'!A:C,3,FALSE)</f>
        <v>Waitlist</v>
      </c>
      <c r="D116" s="5" t="str">
        <f>VLOOKUP(B116,'WinBUGS output'!A:C,3,FALSE)</f>
        <v>Problem solving individual + any SSRI</v>
      </c>
      <c r="E116" s="5" t="str">
        <f>FIXED('WinBUGS output'!N115,2)</f>
        <v>1.30</v>
      </c>
      <c r="F116" s="5" t="str">
        <f>FIXED('WinBUGS output'!M115,2)</f>
        <v>-0.09</v>
      </c>
      <c r="G116" s="5" t="str">
        <f>FIXED('WinBUGS output'!O115,2)</f>
        <v>2.70</v>
      </c>
      <c r="H116"/>
      <c r="I116"/>
      <c r="J116"/>
      <c r="N116">
        <v>5</v>
      </c>
      <c r="O116">
        <v>24</v>
      </c>
      <c r="P116" s="5" t="str">
        <f>VLOOKUP('Direct lors'!N116,'WinBUGS output'!D:F,3,FALSE)</f>
        <v>Exercise</v>
      </c>
      <c r="Q116" s="5" t="str">
        <f>VLOOKUP('Direct lors'!O116,'WinBUGS output'!D:F,3,FALSE)</f>
        <v>Combined (Short-term psychodynamic psychotherapies + AD)</v>
      </c>
      <c r="R116" s="5" t="str">
        <f>FIXED('WinBUGS output'!X115,2)</f>
        <v>1.56</v>
      </c>
      <c r="S116" s="5" t="str">
        <f>FIXED('WinBUGS output'!W115,2)</f>
        <v>0.28</v>
      </c>
      <c r="T116" s="5" t="str">
        <f>FIXED('WinBUGS output'!Y115,2)</f>
        <v>2.84</v>
      </c>
      <c r="X116" s="5" t="str">
        <f t="shared" si="4"/>
        <v>Waitlist</v>
      </c>
      <c r="Y116" s="5" t="str">
        <f t="shared" si="5"/>
        <v>Problem solving individual + any SSRI</v>
      </c>
      <c r="Z116" s="5" t="str">
        <f>FIXED(EXP('WinBUGS output'!N115),2)</f>
        <v>3.68</v>
      </c>
      <c r="AA116" s="5" t="str">
        <f>FIXED(EXP('WinBUGS output'!M115),2)</f>
        <v>0.91</v>
      </c>
      <c r="AB116" s="5" t="str">
        <f>FIXED(EXP('WinBUGS output'!O115),2)</f>
        <v>14.81</v>
      </c>
      <c r="AF116" s="5" t="str">
        <f t="shared" si="8"/>
        <v>Exercise</v>
      </c>
      <c r="AG116" s="5" t="str">
        <f t="shared" si="9"/>
        <v>Combined (Short-term psychodynamic psychotherapies + AD)</v>
      </c>
      <c r="AH116" s="5" t="str">
        <f>FIXED(EXP('WinBUGS output'!X115),2)</f>
        <v>4.77</v>
      </c>
      <c r="AI116" s="5" t="str">
        <f>FIXED(EXP('WinBUGS output'!W115),2)</f>
        <v>1.32</v>
      </c>
      <c r="AJ116" s="5" t="str">
        <f>FIXED(EXP('WinBUGS output'!Y115),2)</f>
        <v>17.18</v>
      </c>
    </row>
    <row r="117" spans="1:36" x14ac:dyDescent="0.25">
      <c r="A117">
        <v>2</v>
      </c>
      <c r="B117">
        <v>56</v>
      </c>
      <c r="C117" s="5" t="str">
        <f>VLOOKUP(A117,'WinBUGS output'!A:C,3,FALSE)</f>
        <v>Waitlist</v>
      </c>
      <c r="D117" s="5" t="str">
        <f>VLOOKUP(B117,'WinBUGS output'!A:C,3,FALSE)</f>
        <v>Supportive psychotherapy + any SSRI</v>
      </c>
      <c r="E117" s="5" t="str">
        <f>FIXED('WinBUGS output'!N116,2)</f>
        <v>3.93</v>
      </c>
      <c r="F117" s="5" t="str">
        <f>FIXED('WinBUGS output'!M116,2)</f>
        <v>1.81</v>
      </c>
      <c r="G117" s="5" t="str">
        <f>FIXED('WinBUGS output'!O116,2)</f>
        <v>6.16</v>
      </c>
      <c r="H117"/>
      <c r="I117"/>
      <c r="J117"/>
      <c r="N117">
        <v>5</v>
      </c>
      <c r="O117">
        <v>25</v>
      </c>
      <c r="P117" s="5" t="str">
        <f>VLOOKUP('Direct lors'!N117,'WinBUGS output'!D:F,3,FALSE)</f>
        <v>Exercise</v>
      </c>
      <c r="Q117" s="5" t="str">
        <f>VLOOKUP('Direct lors'!O117,'WinBUGS output'!D:F,3,FALSE)</f>
        <v>Combined (psych + placebo)</v>
      </c>
      <c r="R117" s="5" t="str">
        <f>FIXED('WinBUGS output'!X116,2)</f>
        <v>1.29</v>
      </c>
      <c r="S117" s="5" t="str">
        <f>FIXED('WinBUGS output'!W116,2)</f>
        <v>-0.44</v>
      </c>
      <c r="T117" s="5" t="str">
        <f>FIXED('WinBUGS output'!Y116,2)</f>
        <v>3.13</v>
      </c>
      <c r="X117" s="5" t="str">
        <f t="shared" si="4"/>
        <v>Waitlist</v>
      </c>
      <c r="Y117" s="5" t="str">
        <f t="shared" si="5"/>
        <v>Supportive psychotherapy + any SSRI</v>
      </c>
      <c r="Z117" s="5" t="str">
        <f>FIXED(EXP('WinBUGS output'!N116),2)</f>
        <v>51.11</v>
      </c>
      <c r="AA117" s="5" t="str">
        <f>FIXED(EXP('WinBUGS output'!M116),2)</f>
        <v>6.08</v>
      </c>
      <c r="AB117" s="5" t="str">
        <f>FIXED(EXP('WinBUGS output'!O116),2)</f>
        <v>474.38</v>
      </c>
      <c r="AF117" s="5" t="str">
        <f t="shared" si="8"/>
        <v>Exercise</v>
      </c>
      <c r="AG117" s="5" t="str">
        <f t="shared" si="9"/>
        <v>Combined (psych + placebo)</v>
      </c>
      <c r="AH117" s="5" t="str">
        <f>FIXED(EXP('WinBUGS output'!X116),2)</f>
        <v>3.64</v>
      </c>
      <c r="AI117" s="5" t="str">
        <f>FIXED(EXP('WinBUGS output'!W116),2)</f>
        <v>0.64</v>
      </c>
      <c r="AJ117" s="5" t="str">
        <f>FIXED(EXP('WinBUGS output'!Y116),2)</f>
        <v>22.85</v>
      </c>
    </row>
    <row r="118" spans="1:36" x14ac:dyDescent="0.25">
      <c r="A118">
        <v>2</v>
      </c>
      <c r="B118">
        <v>57</v>
      </c>
      <c r="C118" s="5" t="str">
        <f>VLOOKUP(A118,'WinBUGS output'!A:C,3,FALSE)</f>
        <v>Waitlist</v>
      </c>
      <c r="D118" s="5" t="str">
        <f>VLOOKUP(B118,'WinBUGS output'!A:C,3,FALSE)</f>
        <v>Interpersonal psychotherapy (IPT) + any AD</v>
      </c>
      <c r="E118" s="5" t="str">
        <f>FIXED('WinBUGS output'!N117,2)</f>
        <v>2.60</v>
      </c>
      <c r="F118" s="5" t="str">
        <f>FIXED('WinBUGS output'!M117,2)</f>
        <v>1.38</v>
      </c>
      <c r="G118" s="5" t="str">
        <f>FIXED('WinBUGS output'!O117,2)</f>
        <v>3.83</v>
      </c>
      <c r="H118"/>
      <c r="I118"/>
      <c r="J118"/>
      <c r="N118">
        <v>5</v>
      </c>
      <c r="O118">
        <v>26</v>
      </c>
      <c r="P118" s="5" t="str">
        <f>VLOOKUP('Direct lors'!N118,'WinBUGS output'!D:F,3,FALSE)</f>
        <v>Exercise</v>
      </c>
      <c r="Q118" s="5" t="str">
        <f>VLOOKUP('Direct lors'!O118,'WinBUGS output'!D:F,3,FALSE)</f>
        <v>Combined (Exercise + AD/CBT)</v>
      </c>
      <c r="R118" s="5" t="str">
        <f>FIXED('WinBUGS output'!X117,2)</f>
        <v>-0.05</v>
      </c>
      <c r="S118" s="5" t="str">
        <f>FIXED('WinBUGS output'!W117,2)</f>
        <v>-1.15</v>
      </c>
      <c r="T118" s="5" t="str">
        <f>FIXED('WinBUGS output'!Y117,2)</f>
        <v>1.04</v>
      </c>
      <c r="X118" s="5" t="str">
        <f t="shared" si="4"/>
        <v>Waitlist</v>
      </c>
      <c r="Y118" s="5" t="str">
        <f t="shared" si="5"/>
        <v>Interpersonal psychotherapy (IPT) + any AD</v>
      </c>
      <c r="Z118" s="5" t="str">
        <f>FIXED(EXP('WinBUGS output'!N117),2)</f>
        <v>13.48</v>
      </c>
      <c r="AA118" s="5" t="str">
        <f>FIXED(EXP('WinBUGS output'!M117),2)</f>
        <v>3.97</v>
      </c>
      <c r="AB118" s="5" t="str">
        <f>FIXED(EXP('WinBUGS output'!O117),2)</f>
        <v>46.15</v>
      </c>
      <c r="AF118" s="5" t="str">
        <f t="shared" si="8"/>
        <v>Exercise</v>
      </c>
      <c r="AG118" s="5" t="str">
        <f t="shared" si="9"/>
        <v>Combined (Exercise + AD/CBT)</v>
      </c>
      <c r="AH118" s="5" t="str">
        <f>FIXED(EXP('WinBUGS output'!X117),2)</f>
        <v>0.96</v>
      </c>
      <c r="AI118" s="5" t="str">
        <f>FIXED(EXP('WinBUGS output'!W117),2)</f>
        <v>0.32</v>
      </c>
      <c r="AJ118" s="5" t="str">
        <f>FIXED(EXP('WinBUGS output'!Y117),2)</f>
        <v>2.83</v>
      </c>
    </row>
    <row r="119" spans="1:36" x14ac:dyDescent="0.25">
      <c r="A119">
        <v>2</v>
      </c>
      <c r="B119">
        <v>58</v>
      </c>
      <c r="C119" s="5" t="str">
        <f>VLOOKUP(A119,'WinBUGS output'!A:C,3,FALSE)</f>
        <v>Waitlist</v>
      </c>
      <c r="D119" s="5" t="str">
        <f>VLOOKUP(B119,'WinBUGS output'!A:C,3,FALSE)</f>
        <v>Short-term psychodynamic psychotherapy individual + Any AD</v>
      </c>
      <c r="E119" s="5" t="str">
        <f>FIXED('WinBUGS output'!N118,2)</f>
        <v>3.16</v>
      </c>
      <c r="F119" s="5" t="str">
        <f>FIXED('WinBUGS output'!M118,2)</f>
        <v>2.07</v>
      </c>
      <c r="G119" s="5" t="str">
        <f>FIXED('WinBUGS output'!O118,2)</f>
        <v>4.27</v>
      </c>
      <c r="H119"/>
      <c r="I119"/>
      <c r="J119"/>
      <c r="N119">
        <v>6</v>
      </c>
      <c r="O119">
        <v>7</v>
      </c>
      <c r="P119" s="5" t="str">
        <f>VLOOKUP('Direct lors'!N119,'WinBUGS output'!D:F,3,FALSE)</f>
        <v>TCA</v>
      </c>
      <c r="Q119" s="5" t="str">
        <f>VLOOKUP('Direct lors'!O119,'WinBUGS output'!D:F,3,FALSE)</f>
        <v>SSRI</v>
      </c>
      <c r="R119" s="5" t="str">
        <f>FIXED('WinBUGS output'!X118,2)</f>
        <v>0.09</v>
      </c>
      <c r="S119" s="5" t="str">
        <f>FIXED('WinBUGS output'!W118,2)</f>
        <v>-0.48</v>
      </c>
      <c r="T119" s="5" t="str">
        <f>FIXED('WinBUGS output'!Y118,2)</f>
        <v>0.69</v>
      </c>
      <c r="X119" s="5" t="str">
        <f t="shared" si="4"/>
        <v>Waitlist</v>
      </c>
      <c r="Y119" s="5" t="str">
        <f t="shared" si="5"/>
        <v>Short-term psychodynamic psychotherapy individual + Any AD</v>
      </c>
      <c r="Z119" s="5" t="str">
        <f>FIXED(EXP('WinBUGS output'!N118),2)</f>
        <v>23.45</v>
      </c>
      <c r="AA119" s="5" t="str">
        <f>FIXED(EXP('WinBUGS output'!M118),2)</f>
        <v>7.94</v>
      </c>
      <c r="AB119" s="5" t="str">
        <f>FIXED(EXP('WinBUGS output'!O118),2)</f>
        <v>71.81</v>
      </c>
      <c r="AF119" s="5" t="str">
        <f t="shared" si="8"/>
        <v>TCA</v>
      </c>
      <c r="AG119" s="5" t="str">
        <f t="shared" si="9"/>
        <v>SSRI</v>
      </c>
      <c r="AH119" s="5" t="str">
        <f>FIXED(EXP('WinBUGS output'!X118),2)</f>
        <v>1.09</v>
      </c>
      <c r="AI119" s="5" t="str">
        <f>FIXED(EXP('WinBUGS output'!W118),2)</f>
        <v>0.62</v>
      </c>
      <c r="AJ119" s="5" t="str">
        <f>FIXED(EXP('WinBUGS output'!Y118),2)</f>
        <v>1.99</v>
      </c>
    </row>
    <row r="120" spans="1:36" x14ac:dyDescent="0.25">
      <c r="A120">
        <v>2</v>
      </c>
      <c r="B120">
        <v>59</v>
      </c>
      <c r="C120" s="5" t="str">
        <f>VLOOKUP(A120,'WinBUGS output'!A:C,3,FALSE)</f>
        <v>Waitlist</v>
      </c>
      <c r="D120" s="5" t="str">
        <f>VLOOKUP(B120,'WinBUGS output'!A:C,3,FALSE)</f>
        <v>Short-term psychodynamic psychotherapy individual + any SSRI</v>
      </c>
      <c r="E120" s="5" t="str">
        <f>FIXED('WinBUGS output'!N119,2)</f>
        <v>3.19</v>
      </c>
      <c r="F120" s="5" t="str">
        <f>FIXED('WinBUGS output'!M119,2)</f>
        <v>1.89</v>
      </c>
      <c r="G120" s="5" t="str">
        <f>FIXED('WinBUGS output'!O119,2)</f>
        <v>4.56</v>
      </c>
      <c r="H120"/>
      <c r="I120"/>
      <c r="J120"/>
      <c r="N120">
        <v>6</v>
      </c>
      <c r="O120">
        <v>8</v>
      </c>
      <c r="P120" s="5" t="str">
        <f>VLOOKUP('Direct lors'!N120,'WinBUGS output'!D:F,3,FALSE)</f>
        <v>TCA</v>
      </c>
      <c r="Q120" s="5" t="str">
        <f>VLOOKUP('Direct lors'!O120,'WinBUGS output'!D:F,3,FALSE)</f>
        <v>Any AD</v>
      </c>
      <c r="R120" s="5" t="str">
        <f>FIXED('WinBUGS output'!X119,2)</f>
        <v>0.05</v>
      </c>
      <c r="S120" s="5" t="str">
        <f>FIXED('WinBUGS output'!W119,2)</f>
        <v>-1.04</v>
      </c>
      <c r="T120" s="5" t="str">
        <f>FIXED('WinBUGS output'!Y119,2)</f>
        <v>1.17</v>
      </c>
      <c r="X120" s="5" t="str">
        <f t="shared" si="4"/>
        <v>Waitlist</v>
      </c>
      <c r="Y120" s="5" t="str">
        <f t="shared" si="5"/>
        <v>Short-term psychodynamic psychotherapy individual + any SSRI</v>
      </c>
      <c r="Z120" s="5" t="str">
        <f>FIXED(EXP('WinBUGS output'!N119),2)</f>
        <v>24.19</v>
      </c>
      <c r="AA120" s="5" t="str">
        <f>FIXED(EXP('WinBUGS output'!M119),2)</f>
        <v>6.63</v>
      </c>
      <c r="AB120" s="5" t="str">
        <f>FIXED(EXP('WinBUGS output'!O119),2)</f>
        <v>95.20</v>
      </c>
      <c r="AF120" s="5" t="str">
        <f t="shared" si="8"/>
        <v>TCA</v>
      </c>
      <c r="AG120" s="5" t="str">
        <f t="shared" si="9"/>
        <v>Any AD</v>
      </c>
      <c r="AH120" s="5" t="str">
        <f>FIXED(EXP('WinBUGS output'!X119),2)</f>
        <v>1.05</v>
      </c>
      <c r="AI120" s="5" t="str">
        <f>FIXED(EXP('WinBUGS output'!W119),2)</f>
        <v>0.35</v>
      </c>
      <c r="AJ120" s="5" t="str">
        <f>FIXED(EXP('WinBUGS output'!Y119),2)</f>
        <v>3.23</v>
      </c>
    </row>
    <row r="121" spans="1:36" x14ac:dyDescent="0.25">
      <c r="A121">
        <v>2</v>
      </c>
      <c r="B121">
        <v>60</v>
      </c>
      <c r="C121" s="5" t="str">
        <f>VLOOKUP(A121,'WinBUGS output'!A:C,3,FALSE)</f>
        <v>Waitlist</v>
      </c>
      <c r="D121" s="5" t="str">
        <f>VLOOKUP(B121,'WinBUGS output'!A:C,3,FALSE)</f>
        <v>CBT individual (over 15 sessions) + Pill placebo</v>
      </c>
      <c r="E121" s="5" t="str">
        <f>FIXED('WinBUGS output'!N120,2)</f>
        <v>2.90</v>
      </c>
      <c r="F121" s="5" t="str">
        <f>FIXED('WinBUGS output'!M120,2)</f>
        <v>1.37</v>
      </c>
      <c r="G121" s="5" t="str">
        <f>FIXED('WinBUGS output'!O120,2)</f>
        <v>4.56</v>
      </c>
      <c r="H121"/>
      <c r="I121"/>
      <c r="J121"/>
      <c r="N121">
        <v>6</v>
      </c>
      <c r="O121">
        <v>9</v>
      </c>
      <c r="P121" s="5" t="str">
        <f>VLOOKUP('Direct lors'!N121,'WinBUGS output'!D:F,3,FALSE)</f>
        <v>TCA</v>
      </c>
      <c r="Q121" s="5" t="str">
        <f>VLOOKUP('Direct lors'!O121,'WinBUGS output'!D:F,3,FALSE)</f>
        <v>Short-term psychodynamic psychotherapies</v>
      </c>
      <c r="R121" s="5" t="str">
        <f>FIXED('WinBUGS output'!X120,2)</f>
        <v>-0.71</v>
      </c>
      <c r="S121" s="5" t="str">
        <f>FIXED('WinBUGS output'!W120,2)</f>
        <v>-1.89</v>
      </c>
      <c r="T121" s="5" t="str">
        <f>FIXED('WinBUGS output'!Y120,2)</f>
        <v>0.33</v>
      </c>
      <c r="X121" s="5" t="str">
        <f t="shared" si="4"/>
        <v>Waitlist</v>
      </c>
      <c r="Y121" s="5" t="str">
        <f t="shared" si="5"/>
        <v>CBT individual (over 15 sessions) + Pill placebo</v>
      </c>
      <c r="Z121" s="5" t="str">
        <f>FIXED(EXP('WinBUGS output'!N120),2)</f>
        <v>18.21</v>
      </c>
      <c r="AA121" s="5" t="str">
        <f>FIXED(EXP('WinBUGS output'!M120),2)</f>
        <v>3.94</v>
      </c>
      <c r="AB121" s="5" t="str">
        <f>FIXED(EXP('WinBUGS output'!O120),2)</f>
        <v>95.11</v>
      </c>
      <c r="AF121" s="5" t="str">
        <f t="shared" si="8"/>
        <v>TCA</v>
      </c>
      <c r="AG121" s="5" t="str">
        <f t="shared" si="9"/>
        <v>Short-term psychodynamic psychotherapies</v>
      </c>
      <c r="AH121" s="5" t="str">
        <f>FIXED(EXP('WinBUGS output'!X120),2)</f>
        <v>0.49</v>
      </c>
      <c r="AI121" s="5" t="str">
        <f>FIXED(EXP('WinBUGS output'!W120),2)</f>
        <v>0.15</v>
      </c>
      <c r="AJ121" s="5" t="str">
        <f>FIXED(EXP('WinBUGS output'!Y120),2)</f>
        <v>1.40</v>
      </c>
    </row>
    <row r="122" spans="1:36" x14ac:dyDescent="0.25">
      <c r="A122">
        <v>2</v>
      </c>
      <c r="B122">
        <v>61</v>
      </c>
      <c r="C122" s="5" t="str">
        <f>VLOOKUP(A122,'WinBUGS output'!A:C,3,FALSE)</f>
        <v>Waitlist</v>
      </c>
      <c r="D122" s="5" t="str">
        <f>VLOOKUP(B122,'WinBUGS output'!A:C,3,FALSE)</f>
        <v>Exercise + Sertraline</v>
      </c>
      <c r="E122" s="5" t="str">
        <f>FIXED('WinBUGS output'!N121,2)</f>
        <v>1.57</v>
      </c>
      <c r="F122" s="5" t="str">
        <f>FIXED('WinBUGS output'!M121,2)</f>
        <v>0.51</v>
      </c>
      <c r="G122" s="5" t="str">
        <f>FIXED('WinBUGS output'!O121,2)</f>
        <v>2.60</v>
      </c>
      <c r="H122"/>
      <c r="I122"/>
      <c r="J122"/>
      <c r="N122">
        <v>6</v>
      </c>
      <c r="O122">
        <v>10</v>
      </c>
      <c r="P122" s="5" t="str">
        <f>VLOOKUP('Direct lors'!N122,'WinBUGS output'!D:F,3,FALSE)</f>
        <v>TCA</v>
      </c>
      <c r="Q122" s="5" t="str">
        <f>VLOOKUP('Direct lors'!O122,'WinBUGS output'!D:F,3,FALSE)</f>
        <v>Self-help with support</v>
      </c>
      <c r="R122" s="5" t="str">
        <f>FIXED('WinBUGS output'!X121,2)</f>
        <v>-0.37</v>
      </c>
      <c r="S122" s="5" t="str">
        <f>FIXED('WinBUGS output'!W121,2)</f>
        <v>-1.19</v>
      </c>
      <c r="T122" s="5" t="str">
        <f>FIXED('WinBUGS output'!Y121,2)</f>
        <v>0.55</v>
      </c>
      <c r="X122" s="5" t="str">
        <f t="shared" si="4"/>
        <v>Waitlist</v>
      </c>
      <c r="Y122" s="5" t="str">
        <f t="shared" si="5"/>
        <v>Exercise + Sertraline</v>
      </c>
      <c r="Z122" s="5" t="str">
        <f>FIXED(EXP('WinBUGS output'!N121),2)</f>
        <v>4.80</v>
      </c>
      <c r="AA122" s="5" t="str">
        <f>FIXED(EXP('WinBUGS output'!M121),2)</f>
        <v>1.67</v>
      </c>
      <c r="AB122" s="5" t="str">
        <f>FIXED(EXP('WinBUGS output'!O121),2)</f>
        <v>13.44</v>
      </c>
      <c r="AF122" s="5" t="str">
        <f t="shared" si="8"/>
        <v>TCA</v>
      </c>
      <c r="AG122" s="5" t="str">
        <f t="shared" si="9"/>
        <v>Self-help with support</v>
      </c>
      <c r="AH122" s="5" t="str">
        <f>FIXED(EXP('WinBUGS output'!X121),2)</f>
        <v>0.69</v>
      </c>
      <c r="AI122" s="5" t="str">
        <f>FIXED(EXP('WinBUGS output'!W121),2)</f>
        <v>0.30</v>
      </c>
      <c r="AJ122" s="5" t="str">
        <f>FIXED(EXP('WinBUGS output'!Y121),2)</f>
        <v>1.74</v>
      </c>
    </row>
    <row r="123" spans="1:36" x14ac:dyDescent="0.25">
      <c r="A123">
        <v>3</v>
      </c>
      <c r="B123">
        <v>4</v>
      </c>
      <c r="C123" s="5" t="str">
        <f>VLOOKUP(A123,'WinBUGS output'!A:C,3,FALSE)</f>
        <v>No treatment</v>
      </c>
      <c r="D123" s="5" t="str">
        <f>VLOOKUP(B123,'WinBUGS output'!A:C,3,FALSE)</f>
        <v>Attention placebo</v>
      </c>
      <c r="E123" s="5" t="str">
        <f>FIXED('WinBUGS output'!N122,2)</f>
        <v>-0.28</v>
      </c>
      <c r="F123" s="5" t="str">
        <f>FIXED('WinBUGS output'!M122,2)</f>
        <v>-1.44</v>
      </c>
      <c r="G123" s="5" t="str">
        <f>FIXED('WinBUGS output'!O122,2)</f>
        <v>0.85</v>
      </c>
      <c r="H123"/>
      <c r="I123"/>
      <c r="J123"/>
      <c r="N123">
        <v>6</v>
      </c>
      <c r="O123">
        <v>11</v>
      </c>
      <c r="P123" s="5" t="str">
        <f>VLOOKUP('Direct lors'!N123,'WinBUGS output'!D:F,3,FALSE)</f>
        <v>TCA</v>
      </c>
      <c r="Q123" s="5" t="str">
        <f>VLOOKUP('Direct lors'!O123,'WinBUGS output'!D:F,3,FALSE)</f>
        <v>Self-help</v>
      </c>
      <c r="R123" s="5" t="str">
        <f>FIXED('WinBUGS output'!X122,2)</f>
        <v>-0.23</v>
      </c>
      <c r="S123" s="5" t="str">
        <f>FIXED('WinBUGS output'!W122,2)</f>
        <v>-1.16</v>
      </c>
      <c r="T123" s="5" t="str">
        <f>FIXED('WinBUGS output'!Y122,2)</f>
        <v>0.67</v>
      </c>
      <c r="X123" s="5" t="str">
        <f t="shared" si="4"/>
        <v>No treatment</v>
      </c>
      <c r="Y123" s="5" t="str">
        <f t="shared" si="5"/>
        <v>Attention placebo</v>
      </c>
      <c r="Z123" s="5" t="str">
        <f>FIXED(EXP('WinBUGS output'!N122),2)</f>
        <v>0.76</v>
      </c>
      <c r="AA123" s="5" t="str">
        <f>FIXED(EXP('WinBUGS output'!M122),2)</f>
        <v>0.24</v>
      </c>
      <c r="AB123" s="5" t="str">
        <f>FIXED(EXP('WinBUGS output'!O122),2)</f>
        <v>2.35</v>
      </c>
      <c r="AF123" s="5" t="str">
        <f t="shared" si="8"/>
        <v>TCA</v>
      </c>
      <c r="AG123" s="5" t="str">
        <f t="shared" si="9"/>
        <v>Self-help</v>
      </c>
      <c r="AH123" s="5" t="str">
        <f>FIXED(EXP('WinBUGS output'!X122),2)</f>
        <v>0.79</v>
      </c>
      <c r="AI123" s="5" t="str">
        <f>FIXED(EXP('WinBUGS output'!W122),2)</f>
        <v>0.31</v>
      </c>
      <c r="AJ123" s="5" t="str">
        <f>FIXED(EXP('WinBUGS output'!Y122),2)</f>
        <v>1.96</v>
      </c>
    </row>
    <row r="124" spans="1:36" x14ac:dyDescent="0.25">
      <c r="A124">
        <v>3</v>
      </c>
      <c r="B124">
        <v>5</v>
      </c>
      <c r="C124" s="5" t="str">
        <f>VLOOKUP(A124,'WinBUGS output'!A:C,3,FALSE)</f>
        <v>No treatment</v>
      </c>
      <c r="D124" s="5" t="str">
        <f>VLOOKUP(B124,'WinBUGS output'!A:C,3,FALSE)</f>
        <v>Attention placebo + TAU</v>
      </c>
      <c r="E124" s="5" t="str">
        <f>FIXED('WinBUGS output'!N123,2)</f>
        <v>-0.31</v>
      </c>
      <c r="F124" s="5" t="str">
        <f>FIXED('WinBUGS output'!M123,2)</f>
        <v>-1.65</v>
      </c>
      <c r="G124" s="5" t="str">
        <f>FIXED('WinBUGS output'!O123,2)</f>
        <v>0.97</v>
      </c>
      <c r="H124"/>
      <c r="I124"/>
      <c r="J124"/>
      <c r="N124">
        <v>6</v>
      </c>
      <c r="O124">
        <v>12</v>
      </c>
      <c r="P124" s="5" t="str">
        <f>VLOOKUP('Direct lors'!N124,'WinBUGS output'!D:F,3,FALSE)</f>
        <v>TCA</v>
      </c>
      <c r="Q124" s="5" t="str">
        <f>VLOOKUP('Direct lors'!O124,'WinBUGS output'!D:F,3,FALSE)</f>
        <v>Psychoeducational interventions</v>
      </c>
      <c r="R124" s="5" t="str">
        <f>FIXED('WinBUGS output'!X123,2)</f>
        <v>0.13</v>
      </c>
      <c r="S124" s="5" t="str">
        <f>FIXED('WinBUGS output'!W123,2)</f>
        <v>-1.08</v>
      </c>
      <c r="T124" s="5" t="str">
        <f>FIXED('WinBUGS output'!Y123,2)</f>
        <v>1.34</v>
      </c>
      <c r="X124" s="5" t="str">
        <f t="shared" si="4"/>
        <v>No treatment</v>
      </c>
      <c r="Y124" s="5" t="str">
        <f t="shared" si="5"/>
        <v>Attention placebo + TAU</v>
      </c>
      <c r="Z124" s="5" t="str">
        <f>FIXED(EXP('WinBUGS output'!N123),2)</f>
        <v>0.73</v>
      </c>
      <c r="AA124" s="5" t="str">
        <f>FIXED(EXP('WinBUGS output'!M123),2)</f>
        <v>0.19</v>
      </c>
      <c r="AB124" s="5" t="str">
        <f>FIXED(EXP('WinBUGS output'!O123),2)</f>
        <v>2.65</v>
      </c>
      <c r="AF124" s="5" t="str">
        <f t="shared" si="8"/>
        <v>TCA</v>
      </c>
      <c r="AG124" s="5" t="str">
        <f t="shared" si="9"/>
        <v>Psychoeducational interventions</v>
      </c>
      <c r="AH124" s="5" t="str">
        <f>FIXED(EXP('WinBUGS output'!X123),2)</f>
        <v>1.14</v>
      </c>
      <c r="AI124" s="5" t="str">
        <f>FIXED(EXP('WinBUGS output'!W123),2)</f>
        <v>0.34</v>
      </c>
      <c r="AJ124" s="5" t="str">
        <f>FIXED(EXP('WinBUGS output'!Y123),2)</f>
        <v>3.83</v>
      </c>
    </row>
    <row r="125" spans="1:36" x14ac:dyDescent="0.25">
      <c r="A125">
        <v>3</v>
      </c>
      <c r="B125">
        <v>6</v>
      </c>
      <c r="C125" s="5" t="str">
        <f>VLOOKUP(A125,'WinBUGS output'!A:C,3,FALSE)</f>
        <v>No treatment</v>
      </c>
      <c r="D125" s="5" t="str">
        <f>VLOOKUP(B125,'WinBUGS output'!A:C,3,FALSE)</f>
        <v>TAU</v>
      </c>
      <c r="E125" s="5" t="str">
        <f>FIXED('WinBUGS output'!N124,2)</f>
        <v>0.97</v>
      </c>
      <c r="F125" s="5" t="str">
        <f>FIXED('WinBUGS output'!M124,2)</f>
        <v>0.16</v>
      </c>
      <c r="G125" s="5" t="str">
        <f>FIXED('WinBUGS output'!O124,2)</f>
        <v>1.78</v>
      </c>
      <c r="H125"/>
      <c r="I125"/>
      <c r="J125"/>
      <c r="N125">
        <v>6</v>
      </c>
      <c r="O125">
        <v>13</v>
      </c>
      <c r="P125" s="5" t="str">
        <f>VLOOKUP('Direct lors'!N125,'WinBUGS output'!D:F,3,FALSE)</f>
        <v>TCA</v>
      </c>
      <c r="Q125" s="5" t="str">
        <f>VLOOKUP('Direct lors'!O125,'WinBUGS output'!D:F,3,FALSE)</f>
        <v>Interpersonal psychotherapy (IPT)</v>
      </c>
      <c r="R125" s="5" t="str">
        <f>FIXED('WinBUGS output'!X124,2)</f>
        <v>0.21</v>
      </c>
      <c r="S125" s="5" t="str">
        <f>FIXED('WinBUGS output'!W124,2)</f>
        <v>-0.72</v>
      </c>
      <c r="T125" s="5" t="str">
        <f>FIXED('WinBUGS output'!Y124,2)</f>
        <v>1.14</v>
      </c>
      <c r="X125" s="5" t="str">
        <f t="shared" si="4"/>
        <v>No treatment</v>
      </c>
      <c r="Y125" s="5" t="str">
        <f t="shared" si="5"/>
        <v>TAU</v>
      </c>
      <c r="Z125" s="5" t="str">
        <f>FIXED(EXP('WinBUGS output'!N124),2)</f>
        <v>2.64</v>
      </c>
      <c r="AA125" s="5" t="str">
        <f>FIXED(EXP('WinBUGS output'!M124),2)</f>
        <v>1.17</v>
      </c>
      <c r="AB125" s="5" t="str">
        <f>FIXED(EXP('WinBUGS output'!O124),2)</f>
        <v>5.92</v>
      </c>
      <c r="AF125" s="5" t="str">
        <f t="shared" si="8"/>
        <v>TCA</v>
      </c>
      <c r="AG125" s="5" t="str">
        <f t="shared" si="9"/>
        <v>Interpersonal psychotherapy (IPT)</v>
      </c>
      <c r="AH125" s="5" t="str">
        <f>FIXED(EXP('WinBUGS output'!X124),2)</f>
        <v>1.24</v>
      </c>
      <c r="AI125" s="5" t="str">
        <f>FIXED(EXP('WinBUGS output'!W124),2)</f>
        <v>0.49</v>
      </c>
      <c r="AJ125" s="5" t="str">
        <f>FIXED(EXP('WinBUGS output'!Y124),2)</f>
        <v>3.14</v>
      </c>
    </row>
    <row r="126" spans="1:36" x14ac:dyDescent="0.25">
      <c r="A126">
        <v>3</v>
      </c>
      <c r="B126">
        <v>7</v>
      </c>
      <c r="C126" s="5" t="str">
        <f>VLOOKUP(A126,'WinBUGS output'!A:C,3,FALSE)</f>
        <v>No treatment</v>
      </c>
      <c r="D126" s="5" t="str">
        <f>VLOOKUP(B126,'WinBUGS output'!A:C,3,FALSE)</f>
        <v>Enhanced TAU</v>
      </c>
      <c r="E126" s="5" t="str">
        <f>FIXED('WinBUGS output'!N125,2)</f>
        <v>1.03</v>
      </c>
      <c r="F126" s="5" t="str">
        <f>FIXED('WinBUGS output'!M125,2)</f>
        <v>0.06</v>
      </c>
      <c r="G126" s="5" t="str">
        <f>FIXED('WinBUGS output'!O125,2)</f>
        <v>1.99</v>
      </c>
      <c r="H126"/>
      <c r="I126"/>
      <c r="J126"/>
      <c r="N126">
        <v>6</v>
      </c>
      <c r="O126">
        <v>14</v>
      </c>
      <c r="P126" s="5" t="str">
        <f>VLOOKUP('Direct lors'!N126,'WinBUGS output'!D:F,3,FALSE)</f>
        <v>TCA</v>
      </c>
      <c r="Q126" s="5" t="str">
        <f>VLOOKUP('Direct lors'!O126,'WinBUGS output'!D:F,3,FALSE)</f>
        <v>Counselling</v>
      </c>
      <c r="R126" s="5" t="str">
        <f>FIXED('WinBUGS output'!X125,2)</f>
        <v>0.04</v>
      </c>
      <c r="S126" s="5" t="str">
        <f>FIXED('WinBUGS output'!W125,2)</f>
        <v>-0.85</v>
      </c>
      <c r="T126" s="5" t="str">
        <f>FIXED('WinBUGS output'!Y125,2)</f>
        <v>0.89</v>
      </c>
      <c r="X126" s="5" t="str">
        <f t="shared" si="4"/>
        <v>No treatment</v>
      </c>
      <c r="Y126" s="5" t="str">
        <f t="shared" si="5"/>
        <v>Enhanced TAU</v>
      </c>
      <c r="Z126" s="5" t="str">
        <f>FIXED(EXP('WinBUGS output'!N125),2)</f>
        <v>2.81</v>
      </c>
      <c r="AA126" s="5" t="str">
        <f>FIXED(EXP('WinBUGS output'!M125),2)</f>
        <v>1.06</v>
      </c>
      <c r="AB126" s="5" t="str">
        <f>FIXED(EXP('WinBUGS output'!O125),2)</f>
        <v>7.32</v>
      </c>
      <c r="AF126" s="5" t="str">
        <f t="shared" si="8"/>
        <v>TCA</v>
      </c>
      <c r="AG126" s="5" t="str">
        <f t="shared" si="9"/>
        <v>Counselling</v>
      </c>
      <c r="AH126" s="5" t="str">
        <f>FIXED(EXP('WinBUGS output'!X125),2)</f>
        <v>1.05</v>
      </c>
      <c r="AI126" s="5" t="str">
        <f>FIXED(EXP('WinBUGS output'!W125),2)</f>
        <v>0.43</v>
      </c>
      <c r="AJ126" s="5" t="str">
        <f>FIXED(EXP('WinBUGS output'!Y125),2)</f>
        <v>2.43</v>
      </c>
    </row>
    <row r="127" spans="1:36" x14ac:dyDescent="0.25">
      <c r="A127">
        <v>3</v>
      </c>
      <c r="B127">
        <v>8</v>
      </c>
      <c r="C127" s="5" t="str">
        <f>VLOOKUP(A127,'WinBUGS output'!A:C,3,FALSE)</f>
        <v>No treatment</v>
      </c>
      <c r="D127" s="5" t="str">
        <f>VLOOKUP(B127,'WinBUGS output'!A:C,3,FALSE)</f>
        <v>Exercise</v>
      </c>
      <c r="E127" s="5" t="str">
        <f>FIXED('WinBUGS output'!N126,2)</f>
        <v>1.39</v>
      </c>
      <c r="F127" s="5" t="str">
        <f>FIXED('WinBUGS output'!M126,2)</f>
        <v>0.42</v>
      </c>
      <c r="G127" s="5" t="str">
        <f>FIXED('WinBUGS output'!O126,2)</f>
        <v>2.33</v>
      </c>
      <c r="H127"/>
      <c r="I127"/>
      <c r="J127"/>
      <c r="N127">
        <v>6</v>
      </c>
      <c r="O127">
        <v>15</v>
      </c>
      <c r="P127" s="5" t="str">
        <f>VLOOKUP('Direct lors'!N127,'WinBUGS output'!D:F,3,FALSE)</f>
        <v>TCA</v>
      </c>
      <c r="Q127" s="5" t="str">
        <f>VLOOKUP('Direct lors'!O127,'WinBUGS output'!D:F,3,FALSE)</f>
        <v>Problem solving</v>
      </c>
      <c r="R127" s="5" t="str">
        <f>FIXED('WinBUGS output'!X126,2)</f>
        <v>-0.58</v>
      </c>
      <c r="S127" s="5" t="str">
        <f>FIXED('WinBUGS output'!W126,2)</f>
        <v>-1.49</v>
      </c>
      <c r="T127" s="5" t="str">
        <f>FIXED('WinBUGS output'!Y126,2)</f>
        <v>0.32</v>
      </c>
      <c r="X127" s="5" t="str">
        <f t="shared" si="4"/>
        <v>No treatment</v>
      </c>
      <c r="Y127" s="5" t="str">
        <f t="shared" si="5"/>
        <v>Exercise</v>
      </c>
      <c r="Z127" s="5" t="str">
        <f>FIXED(EXP('WinBUGS output'!N126),2)</f>
        <v>4.02</v>
      </c>
      <c r="AA127" s="5" t="str">
        <f>FIXED(EXP('WinBUGS output'!M126),2)</f>
        <v>1.53</v>
      </c>
      <c r="AB127" s="5" t="str">
        <f>FIXED(EXP('WinBUGS output'!O126),2)</f>
        <v>10.32</v>
      </c>
      <c r="AF127" s="5" t="str">
        <f t="shared" si="8"/>
        <v>TCA</v>
      </c>
      <c r="AG127" s="5" t="str">
        <f t="shared" si="9"/>
        <v>Problem solving</v>
      </c>
      <c r="AH127" s="5" t="str">
        <f>FIXED(EXP('WinBUGS output'!X126),2)</f>
        <v>0.56</v>
      </c>
      <c r="AI127" s="5" t="str">
        <f>FIXED(EXP('WinBUGS output'!W126),2)</f>
        <v>0.23</v>
      </c>
      <c r="AJ127" s="5" t="str">
        <f>FIXED(EXP('WinBUGS output'!Y126),2)</f>
        <v>1.37</v>
      </c>
    </row>
    <row r="128" spans="1:36" x14ac:dyDescent="0.25">
      <c r="A128">
        <v>3</v>
      </c>
      <c r="B128">
        <v>9</v>
      </c>
      <c r="C128" s="5" t="str">
        <f>VLOOKUP(A128,'WinBUGS output'!A:C,3,FALSE)</f>
        <v>No treatment</v>
      </c>
      <c r="D128" s="5" t="str">
        <f>VLOOKUP(B128,'WinBUGS output'!A:C,3,FALSE)</f>
        <v>Exercise + TAU</v>
      </c>
      <c r="E128" s="5" t="str">
        <f>FIXED('WinBUGS output'!N127,2)</f>
        <v>1.44</v>
      </c>
      <c r="F128" s="5" t="str">
        <f>FIXED('WinBUGS output'!M127,2)</f>
        <v>0.18</v>
      </c>
      <c r="G128" s="5" t="str">
        <f>FIXED('WinBUGS output'!O127,2)</f>
        <v>2.69</v>
      </c>
      <c r="H128"/>
      <c r="I128"/>
      <c r="J128"/>
      <c r="N128">
        <v>6</v>
      </c>
      <c r="O128">
        <v>16</v>
      </c>
      <c r="P128" s="5" t="str">
        <f>VLOOKUP('Direct lors'!N128,'WinBUGS output'!D:F,3,FALSE)</f>
        <v>TCA</v>
      </c>
      <c r="Q128" s="5" t="str">
        <f>VLOOKUP('Direct lors'!O128,'WinBUGS output'!D:F,3,FALSE)</f>
        <v>Behavioural therapies (individual)</v>
      </c>
      <c r="R128" s="5" t="str">
        <f>FIXED('WinBUGS output'!X127,2)</f>
        <v>0.61</v>
      </c>
      <c r="S128" s="5" t="str">
        <f>FIXED('WinBUGS output'!W127,2)</f>
        <v>-0.44</v>
      </c>
      <c r="T128" s="5" t="str">
        <f>FIXED('WinBUGS output'!Y127,2)</f>
        <v>1.63</v>
      </c>
      <c r="X128" s="5" t="str">
        <f t="shared" si="4"/>
        <v>No treatment</v>
      </c>
      <c r="Y128" s="5" t="str">
        <f t="shared" si="5"/>
        <v>Exercise + TAU</v>
      </c>
      <c r="Z128" s="5" t="str">
        <f>FIXED(EXP('WinBUGS output'!N127),2)</f>
        <v>4.21</v>
      </c>
      <c r="AA128" s="5" t="str">
        <f>FIXED(EXP('WinBUGS output'!M127),2)</f>
        <v>1.19</v>
      </c>
      <c r="AB128" s="5" t="str">
        <f>FIXED(EXP('WinBUGS output'!O127),2)</f>
        <v>14.72</v>
      </c>
      <c r="AF128" s="5" t="str">
        <f t="shared" si="8"/>
        <v>TCA</v>
      </c>
      <c r="AG128" s="5" t="str">
        <f t="shared" si="9"/>
        <v>Behavioural therapies (individual)</v>
      </c>
      <c r="AH128" s="5" t="str">
        <f>FIXED(EXP('WinBUGS output'!X127),2)</f>
        <v>1.84</v>
      </c>
      <c r="AI128" s="5" t="str">
        <f>FIXED(EXP('WinBUGS output'!W127),2)</f>
        <v>0.65</v>
      </c>
      <c r="AJ128" s="5" t="str">
        <f>FIXED(EXP('WinBUGS output'!Y127),2)</f>
        <v>5.09</v>
      </c>
    </row>
    <row r="129" spans="1:36" x14ac:dyDescent="0.25">
      <c r="A129">
        <v>3</v>
      </c>
      <c r="B129">
        <v>10</v>
      </c>
      <c r="C129" s="5" t="str">
        <f>VLOOKUP(A129,'WinBUGS output'!A:C,3,FALSE)</f>
        <v>No treatment</v>
      </c>
      <c r="D129" s="5" t="str">
        <f>VLOOKUP(B129,'WinBUGS output'!A:C,3,FALSE)</f>
        <v>Any TCA</v>
      </c>
      <c r="E129" s="5" t="str">
        <f>FIXED('WinBUGS output'!N128,2)</f>
        <v>1.61</v>
      </c>
      <c r="F129" s="5" t="str">
        <f>FIXED('WinBUGS output'!M128,2)</f>
        <v>0.69</v>
      </c>
      <c r="G129" s="5" t="str">
        <f>FIXED('WinBUGS output'!O128,2)</f>
        <v>2.52</v>
      </c>
      <c r="H129"/>
      <c r="I129"/>
      <c r="J129"/>
      <c r="N129">
        <v>6</v>
      </c>
      <c r="O129">
        <v>17</v>
      </c>
      <c r="P129" s="5" t="str">
        <f>VLOOKUP('Direct lors'!N129,'WinBUGS output'!D:F,3,FALSE)</f>
        <v>TCA</v>
      </c>
      <c r="Q129" s="5" t="str">
        <f>VLOOKUP('Direct lors'!O129,'WinBUGS output'!D:F,3,FALSE)</f>
        <v>Cognitive and cognitive behavioural therapies (individual)</v>
      </c>
      <c r="R129" s="5" t="str">
        <f>FIXED('WinBUGS output'!X128,2)</f>
        <v>0.16</v>
      </c>
      <c r="S129" s="5" t="str">
        <f>FIXED('WinBUGS output'!W128,2)</f>
        <v>-0.49</v>
      </c>
      <c r="T129" s="5" t="str">
        <f>FIXED('WinBUGS output'!Y128,2)</f>
        <v>0.84</v>
      </c>
      <c r="X129" s="5" t="str">
        <f t="shared" si="4"/>
        <v>No treatment</v>
      </c>
      <c r="Y129" s="5" t="str">
        <f t="shared" si="5"/>
        <v>Any TCA</v>
      </c>
      <c r="Z129" s="5" t="str">
        <f>FIXED(EXP('WinBUGS output'!N128),2)</f>
        <v>4.98</v>
      </c>
      <c r="AA129" s="5" t="str">
        <f>FIXED(EXP('WinBUGS output'!M128),2)</f>
        <v>2.00</v>
      </c>
      <c r="AB129" s="5" t="str">
        <f>FIXED(EXP('WinBUGS output'!O128),2)</f>
        <v>12.43</v>
      </c>
      <c r="AF129" s="5" t="str">
        <f t="shared" si="8"/>
        <v>TCA</v>
      </c>
      <c r="AG129" s="5" t="str">
        <f t="shared" si="9"/>
        <v>Cognitive and cognitive behavioural therapies (individual)</v>
      </c>
      <c r="AH129" s="5" t="str">
        <f>FIXED(EXP('WinBUGS output'!X128),2)</f>
        <v>1.17</v>
      </c>
      <c r="AI129" s="5" t="str">
        <f>FIXED(EXP('WinBUGS output'!W128),2)</f>
        <v>0.61</v>
      </c>
      <c r="AJ129" s="5" t="str">
        <f>FIXED(EXP('WinBUGS output'!Y128),2)</f>
        <v>2.32</v>
      </c>
    </row>
    <row r="130" spans="1:36" x14ac:dyDescent="0.25">
      <c r="A130">
        <v>3</v>
      </c>
      <c r="B130">
        <v>11</v>
      </c>
      <c r="C130" s="5" t="str">
        <f>VLOOKUP(A130,'WinBUGS output'!A:C,3,FALSE)</f>
        <v>No treatment</v>
      </c>
      <c r="D130" s="5" t="str">
        <f>VLOOKUP(B130,'WinBUGS output'!A:C,3,FALSE)</f>
        <v>Amitriptyline</v>
      </c>
      <c r="E130" s="5" t="str">
        <f>FIXED('WinBUGS output'!N129,2)</f>
        <v>1.56</v>
      </c>
      <c r="F130" s="5" t="str">
        <f>FIXED('WinBUGS output'!M129,2)</f>
        <v>0.59</v>
      </c>
      <c r="G130" s="5" t="str">
        <f>FIXED('WinBUGS output'!O129,2)</f>
        <v>2.51</v>
      </c>
      <c r="H130"/>
      <c r="I130"/>
      <c r="J130"/>
      <c r="N130">
        <v>6</v>
      </c>
      <c r="O130">
        <v>18</v>
      </c>
      <c r="P130" s="5" t="str">
        <f>VLOOKUP('Direct lors'!N130,'WinBUGS output'!D:F,3,FALSE)</f>
        <v>TCA</v>
      </c>
      <c r="Q130" s="5" t="str">
        <f>VLOOKUP('Direct lors'!O130,'WinBUGS output'!D:F,3,FALSE)</f>
        <v>Behavioural, cognitive, or CBT groups</v>
      </c>
      <c r="R130" s="5" t="str">
        <f>FIXED('WinBUGS output'!X129,2)</f>
        <v>0.70</v>
      </c>
      <c r="S130" s="5" t="str">
        <f>FIXED('WinBUGS output'!W129,2)</f>
        <v>-0.19</v>
      </c>
      <c r="T130" s="5" t="str">
        <f>FIXED('WinBUGS output'!Y129,2)</f>
        <v>1.62</v>
      </c>
      <c r="X130" s="5" t="str">
        <f t="shared" si="4"/>
        <v>No treatment</v>
      </c>
      <c r="Y130" s="5" t="str">
        <f t="shared" si="5"/>
        <v>Amitriptyline</v>
      </c>
      <c r="Z130" s="5" t="str">
        <f>FIXED(EXP('WinBUGS output'!N129),2)</f>
        <v>4.76</v>
      </c>
      <c r="AA130" s="5" t="str">
        <f>FIXED(EXP('WinBUGS output'!M129),2)</f>
        <v>1.81</v>
      </c>
      <c r="AB130" s="5" t="str">
        <f>FIXED(EXP('WinBUGS output'!O129),2)</f>
        <v>12.34</v>
      </c>
      <c r="AF130" s="5" t="str">
        <f t="shared" si="8"/>
        <v>TCA</v>
      </c>
      <c r="AG130" s="5" t="str">
        <f t="shared" si="9"/>
        <v>Behavioural, cognitive, or CBT groups</v>
      </c>
      <c r="AH130" s="5" t="str">
        <f>FIXED(EXP('WinBUGS output'!X129),2)</f>
        <v>2.01</v>
      </c>
      <c r="AI130" s="5" t="str">
        <f>FIXED(EXP('WinBUGS output'!W129),2)</f>
        <v>0.83</v>
      </c>
      <c r="AJ130" s="5" t="str">
        <f>FIXED(EXP('WinBUGS output'!Y129),2)</f>
        <v>5.03</v>
      </c>
    </row>
    <row r="131" spans="1:36" x14ac:dyDescent="0.25">
      <c r="A131">
        <v>3</v>
      </c>
      <c r="B131">
        <v>12</v>
      </c>
      <c r="C131" s="5" t="str">
        <f>VLOOKUP(A131,'WinBUGS output'!A:C,3,FALSE)</f>
        <v>No treatment</v>
      </c>
      <c r="D131" s="5" t="str">
        <f>VLOOKUP(B131,'WinBUGS output'!A:C,3,FALSE)</f>
        <v>Imipramine</v>
      </c>
      <c r="E131" s="5" t="str">
        <f>FIXED('WinBUGS output'!N130,2)</f>
        <v>1.82</v>
      </c>
      <c r="F131" s="5" t="str">
        <f>FIXED('WinBUGS output'!M130,2)</f>
        <v>0.88</v>
      </c>
      <c r="G131" s="5" t="str">
        <f>FIXED('WinBUGS output'!O130,2)</f>
        <v>2.76</v>
      </c>
      <c r="H131"/>
      <c r="I131"/>
      <c r="J131"/>
      <c r="N131">
        <v>6</v>
      </c>
      <c r="O131">
        <v>19</v>
      </c>
      <c r="P131" s="5" t="str">
        <f>VLOOKUP('Direct lors'!N131,'WinBUGS output'!D:F,3,FALSE)</f>
        <v>TCA</v>
      </c>
      <c r="Q131" s="5" t="str">
        <f>VLOOKUP('Direct lors'!O131,'WinBUGS output'!D:F,3,FALSE)</f>
        <v>Combined (Cognitive and cognitive behavioural therapies individual + AD)</v>
      </c>
      <c r="R131" s="5" t="str">
        <f>FIXED('WinBUGS output'!X130,2)</f>
        <v>1.04</v>
      </c>
      <c r="S131" s="5" t="str">
        <f>FIXED('WinBUGS output'!W130,2)</f>
        <v>-0.11</v>
      </c>
      <c r="T131" s="5" t="str">
        <f>FIXED('WinBUGS output'!Y130,2)</f>
        <v>2.25</v>
      </c>
      <c r="X131" s="5" t="str">
        <f t="shared" si="4"/>
        <v>No treatment</v>
      </c>
      <c r="Y131" s="5" t="str">
        <f t="shared" si="5"/>
        <v>Imipramine</v>
      </c>
      <c r="Z131" s="5" t="str">
        <f>FIXED(EXP('WinBUGS output'!N130),2)</f>
        <v>6.17</v>
      </c>
      <c r="AA131" s="5" t="str">
        <f>FIXED(EXP('WinBUGS output'!M130),2)</f>
        <v>2.41</v>
      </c>
      <c r="AB131" s="5" t="str">
        <f>FIXED(EXP('WinBUGS output'!O130),2)</f>
        <v>15.83</v>
      </c>
      <c r="AF131" s="5" t="str">
        <f t="shared" si="8"/>
        <v>TCA</v>
      </c>
      <c r="AG131" s="5" t="str">
        <f t="shared" si="9"/>
        <v>Combined (Cognitive and cognitive behavioural therapies individual + AD)</v>
      </c>
      <c r="AH131" s="5" t="str">
        <f>FIXED(EXP('WinBUGS output'!X130),2)</f>
        <v>2.82</v>
      </c>
      <c r="AI131" s="5" t="str">
        <f>FIXED(EXP('WinBUGS output'!W130),2)</f>
        <v>0.90</v>
      </c>
      <c r="AJ131" s="5" t="str">
        <f>FIXED(EXP('WinBUGS output'!Y130),2)</f>
        <v>9.45</v>
      </c>
    </row>
    <row r="132" spans="1:36" x14ac:dyDescent="0.25">
      <c r="A132">
        <v>3</v>
      </c>
      <c r="B132">
        <v>13</v>
      </c>
      <c r="C132" s="5" t="str">
        <f>VLOOKUP(A132,'WinBUGS output'!A:C,3,FALSE)</f>
        <v>No treatment</v>
      </c>
      <c r="D132" s="5" t="str">
        <f>VLOOKUP(B132,'WinBUGS output'!A:C,3,FALSE)</f>
        <v>Lofepramine</v>
      </c>
      <c r="E132" s="5" t="str">
        <f>FIXED('WinBUGS output'!N131,2)</f>
        <v>1.43</v>
      </c>
      <c r="F132" s="5" t="str">
        <f>FIXED('WinBUGS output'!M131,2)</f>
        <v>0.42</v>
      </c>
      <c r="G132" s="5" t="str">
        <f>FIXED('WinBUGS output'!O131,2)</f>
        <v>2.41</v>
      </c>
      <c r="H132"/>
      <c r="I132"/>
      <c r="J132"/>
      <c r="N132">
        <v>6</v>
      </c>
      <c r="O132">
        <v>20</v>
      </c>
      <c r="P132" s="5" t="str">
        <f>VLOOKUP('Direct lors'!N132,'WinBUGS output'!D:F,3,FALSE)</f>
        <v>TCA</v>
      </c>
      <c r="Q132" s="5" t="str">
        <f>VLOOKUP('Direct lors'!O132,'WinBUGS output'!D:F,3,FALSE)</f>
        <v>Combined (Behavioural, cognitive, or CBT groups + AD)</v>
      </c>
      <c r="R132" s="5" t="str">
        <f>FIXED('WinBUGS output'!X131,2)</f>
        <v>1.38</v>
      </c>
      <c r="S132" s="5" t="str">
        <f>FIXED('WinBUGS output'!W131,2)</f>
        <v>-0.13</v>
      </c>
      <c r="T132" s="5" t="str">
        <f>FIXED('WinBUGS output'!Y131,2)</f>
        <v>2.91</v>
      </c>
      <c r="X132" s="5" t="str">
        <f t="shared" si="4"/>
        <v>No treatment</v>
      </c>
      <c r="Y132" s="5" t="str">
        <f t="shared" si="5"/>
        <v>Lofepramine</v>
      </c>
      <c r="Z132" s="5" t="str">
        <f>FIXED(EXP('WinBUGS output'!N131),2)</f>
        <v>4.17</v>
      </c>
      <c r="AA132" s="5" t="str">
        <f>FIXED(EXP('WinBUGS output'!M131),2)</f>
        <v>1.52</v>
      </c>
      <c r="AB132" s="5" t="str">
        <f>FIXED(EXP('WinBUGS output'!O131),2)</f>
        <v>11.18</v>
      </c>
      <c r="AF132" s="5" t="str">
        <f t="shared" si="8"/>
        <v>TCA</v>
      </c>
      <c r="AG132" s="5" t="str">
        <f t="shared" si="9"/>
        <v>Combined (Behavioural, cognitive, or CBT groups + AD)</v>
      </c>
      <c r="AH132" s="5" t="str">
        <f>FIXED(EXP('WinBUGS output'!X131),2)</f>
        <v>3.96</v>
      </c>
      <c r="AI132" s="5" t="str">
        <f>FIXED(EXP('WinBUGS output'!W131),2)</f>
        <v>0.88</v>
      </c>
      <c r="AJ132" s="5" t="str">
        <f>FIXED(EXP('WinBUGS output'!Y131),2)</f>
        <v>18.36</v>
      </c>
    </row>
    <row r="133" spans="1:36" x14ac:dyDescent="0.25">
      <c r="A133">
        <v>3</v>
      </c>
      <c r="B133">
        <v>14</v>
      </c>
      <c r="C133" s="5" t="str">
        <f>VLOOKUP(A133,'WinBUGS output'!A:C,3,FALSE)</f>
        <v>No treatment</v>
      </c>
      <c r="D133" s="5" t="str">
        <f>VLOOKUP(B133,'WinBUGS output'!A:C,3,FALSE)</f>
        <v>Any SSRI</v>
      </c>
      <c r="E133" s="5" t="str">
        <f>FIXED('WinBUGS output'!N132,2)</f>
        <v>1.56</v>
      </c>
      <c r="F133" s="5" t="str">
        <f>FIXED('WinBUGS output'!M132,2)</f>
        <v>0.64</v>
      </c>
      <c r="G133" s="5" t="str">
        <f>FIXED('WinBUGS output'!O132,2)</f>
        <v>2.47</v>
      </c>
      <c r="H133"/>
      <c r="I133"/>
      <c r="J133"/>
      <c r="N133">
        <v>6</v>
      </c>
      <c r="O133">
        <v>21</v>
      </c>
      <c r="P133" s="5" t="str">
        <f>VLOOKUP('Direct lors'!N133,'WinBUGS output'!D:F,3,FALSE)</f>
        <v>TCA</v>
      </c>
      <c r="Q133" s="5" t="str">
        <f>VLOOKUP('Direct lors'!O133,'WinBUGS output'!D:F,3,FALSE)</f>
        <v>Combined (Problem solving + AD)</v>
      </c>
      <c r="R133" s="5" t="str">
        <f>FIXED('WinBUGS output'!X132,2)</f>
        <v>-0.50</v>
      </c>
      <c r="S133" s="5" t="str">
        <f>FIXED('WinBUGS output'!W132,2)</f>
        <v>-1.85</v>
      </c>
      <c r="T133" s="5" t="str">
        <f>FIXED('WinBUGS output'!Y132,2)</f>
        <v>0.87</v>
      </c>
      <c r="X133" s="5" t="str">
        <f t="shared" ref="X133:X196" si="10">C133</f>
        <v>No treatment</v>
      </c>
      <c r="Y133" s="5" t="str">
        <f t="shared" ref="Y133:Y196" si="11">D133</f>
        <v>Any SSRI</v>
      </c>
      <c r="Z133" s="5" t="str">
        <f>FIXED(EXP('WinBUGS output'!N132),2)</f>
        <v>4.76</v>
      </c>
      <c r="AA133" s="5" t="str">
        <f>FIXED(EXP('WinBUGS output'!M132),2)</f>
        <v>1.90</v>
      </c>
      <c r="AB133" s="5" t="str">
        <f>FIXED(EXP('WinBUGS output'!O132),2)</f>
        <v>11.82</v>
      </c>
      <c r="AF133" s="5" t="str">
        <f t="shared" si="8"/>
        <v>TCA</v>
      </c>
      <c r="AG133" s="5" t="str">
        <f t="shared" si="9"/>
        <v>Combined (Problem solving + AD)</v>
      </c>
      <c r="AH133" s="5" t="str">
        <f>FIXED(EXP('WinBUGS output'!X132),2)</f>
        <v>0.61</v>
      </c>
      <c r="AI133" s="5" t="str">
        <f>FIXED(EXP('WinBUGS output'!W132),2)</f>
        <v>0.16</v>
      </c>
      <c r="AJ133" s="5" t="str">
        <f>FIXED(EXP('WinBUGS output'!Y132),2)</f>
        <v>2.39</v>
      </c>
    </row>
    <row r="134" spans="1:36" x14ac:dyDescent="0.25">
      <c r="A134">
        <v>3</v>
      </c>
      <c r="B134">
        <v>15</v>
      </c>
      <c r="C134" s="5" t="str">
        <f>VLOOKUP(A134,'WinBUGS output'!A:C,3,FALSE)</f>
        <v>No treatment</v>
      </c>
      <c r="D134" s="5" t="str">
        <f>VLOOKUP(B134,'WinBUGS output'!A:C,3,FALSE)</f>
        <v>Any SSRI + Enhanced TAU</v>
      </c>
      <c r="E134" s="5" t="str">
        <f>FIXED('WinBUGS output'!N133,2)</f>
        <v>1.73</v>
      </c>
      <c r="F134" s="5" t="str">
        <f>FIXED('WinBUGS output'!M133,2)</f>
        <v>0.78</v>
      </c>
      <c r="G134" s="5" t="str">
        <f>FIXED('WinBUGS output'!O133,2)</f>
        <v>2.69</v>
      </c>
      <c r="H134"/>
      <c r="I134"/>
      <c r="J134"/>
      <c r="N134">
        <v>6</v>
      </c>
      <c r="O134">
        <v>22</v>
      </c>
      <c r="P134" s="5" t="str">
        <f>VLOOKUP('Direct lors'!N134,'WinBUGS output'!D:F,3,FALSE)</f>
        <v>TCA</v>
      </c>
      <c r="Q134" s="5" t="str">
        <f>VLOOKUP('Direct lors'!O134,'WinBUGS output'!D:F,3,FALSE)</f>
        <v>Combined (Counselling + AD)</v>
      </c>
      <c r="R134" s="5" t="str">
        <f>FIXED('WinBUGS output'!X133,2)</f>
        <v>2.13</v>
      </c>
      <c r="S134" s="5" t="str">
        <f>FIXED('WinBUGS output'!W133,2)</f>
        <v>0.02</v>
      </c>
      <c r="T134" s="5" t="str">
        <f>FIXED('WinBUGS output'!Y133,2)</f>
        <v>4.36</v>
      </c>
      <c r="X134" s="5" t="str">
        <f t="shared" si="10"/>
        <v>No treatment</v>
      </c>
      <c r="Y134" s="5" t="str">
        <f t="shared" si="11"/>
        <v>Any SSRI + Enhanced TAU</v>
      </c>
      <c r="Z134" s="5" t="str">
        <f>FIXED(EXP('WinBUGS output'!N133),2)</f>
        <v>5.66</v>
      </c>
      <c r="AA134" s="5" t="str">
        <f>FIXED(EXP('WinBUGS output'!M133),2)</f>
        <v>2.19</v>
      </c>
      <c r="AB134" s="5" t="str">
        <f>FIXED(EXP('WinBUGS output'!O133),2)</f>
        <v>14.67</v>
      </c>
      <c r="AF134" s="5" t="str">
        <f t="shared" si="8"/>
        <v>TCA</v>
      </c>
      <c r="AG134" s="5" t="str">
        <f t="shared" si="9"/>
        <v>Combined (Counselling + AD)</v>
      </c>
      <c r="AH134" s="5" t="str">
        <f>FIXED(EXP('WinBUGS output'!X133),2)</f>
        <v>8.38</v>
      </c>
      <c r="AI134" s="5" t="str">
        <f>FIXED(EXP('WinBUGS output'!W133),2)</f>
        <v>1.02</v>
      </c>
      <c r="AJ134" s="5" t="str">
        <f>FIXED(EXP('WinBUGS output'!Y133),2)</f>
        <v>78.26</v>
      </c>
    </row>
    <row r="135" spans="1:36" x14ac:dyDescent="0.25">
      <c r="A135">
        <v>3</v>
      </c>
      <c r="B135">
        <v>16</v>
      </c>
      <c r="C135" s="5" t="str">
        <f>VLOOKUP(A135,'WinBUGS output'!A:C,3,FALSE)</f>
        <v>No treatment</v>
      </c>
      <c r="D135" s="5" t="str">
        <f>VLOOKUP(B135,'WinBUGS output'!A:C,3,FALSE)</f>
        <v>Citalopram</v>
      </c>
      <c r="E135" s="5" t="str">
        <f>FIXED('WinBUGS output'!N134,2)</f>
        <v>1.66</v>
      </c>
      <c r="F135" s="5" t="str">
        <f>FIXED('WinBUGS output'!M134,2)</f>
        <v>0.69</v>
      </c>
      <c r="G135" s="5" t="str">
        <f>FIXED('WinBUGS output'!O134,2)</f>
        <v>2.60</v>
      </c>
      <c r="H135"/>
      <c r="I135"/>
      <c r="J135"/>
      <c r="N135">
        <v>6</v>
      </c>
      <c r="O135">
        <v>23</v>
      </c>
      <c r="P135" s="5" t="str">
        <f>VLOOKUP('Direct lors'!N135,'WinBUGS output'!D:F,3,FALSE)</f>
        <v>TCA</v>
      </c>
      <c r="Q135" s="5" t="str">
        <f>VLOOKUP('Direct lors'!O135,'WinBUGS output'!D:F,3,FALSE)</f>
        <v>Combined (IPT + AD)</v>
      </c>
      <c r="R135" s="5" t="str">
        <f>FIXED('WinBUGS output'!X134,2)</f>
        <v>0.80</v>
      </c>
      <c r="S135" s="5" t="str">
        <f>FIXED('WinBUGS output'!W134,2)</f>
        <v>-0.44</v>
      </c>
      <c r="T135" s="5" t="str">
        <f>FIXED('WinBUGS output'!Y134,2)</f>
        <v>2.06</v>
      </c>
      <c r="X135" s="5" t="str">
        <f t="shared" si="10"/>
        <v>No treatment</v>
      </c>
      <c r="Y135" s="5" t="str">
        <f t="shared" si="11"/>
        <v>Citalopram</v>
      </c>
      <c r="Z135" s="5" t="str">
        <f>FIXED(EXP('WinBUGS output'!N134),2)</f>
        <v>5.25</v>
      </c>
      <c r="AA135" s="5" t="str">
        <f>FIXED(EXP('WinBUGS output'!M134),2)</f>
        <v>2.00</v>
      </c>
      <c r="AB135" s="5" t="str">
        <f>FIXED(EXP('WinBUGS output'!O134),2)</f>
        <v>13.44</v>
      </c>
      <c r="AF135" s="5" t="str">
        <f t="shared" si="8"/>
        <v>TCA</v>
      </c>
      <c r="AG135" s="5" t="str">
        <f t="shared" si="9"/>
        <v>Combined (IPT + AD)</v>
      </c>
      <c r="AH135" s="5" t="str">
        <f>FIXED(EXP('WinBUGS output'!X134),2)</f>
        <v>2.23</v>
      </c>
      <c r="AI135" s="5" t="str">
        <f>FIXED(EXP('WinBUGS output'!W134),2)</f>
        <v>0.64</v>
      </c>
      <c r="AJ135" s="5" t="str">
        <f>FIXED(EXP('WinBUGS output'!Y134),2)</f>
        <v>7.82</v>
      </c>
    </row>
    <row r="136" spans="1:36" x14ac:dyDescent="0.25">
      <c r="A136">
        <v>3</v>
      </c>
      <c r="B136">
        <v>17</v>
      </c>
      <c r="C136" s="5" t="str">
        <f>VLOOKUP(A136,'WinBUGS output'!A:C,3,FALSE)</f>
        <v>No treatment</v>
      </c>
      <c r="D136" s="5" t="str">
        <f>VLOOKUP(B136,'WinBUGS output'!A:C,3,FALSE)</f>
        <v>Escitalopram</v>
      </c>
      <c r="E136" s="5" t="str">
        <f>FIXED('WinBUGS output'!N135,2)</f>
        <v>1.76</v>
      </c>
      <c r="F136" s="5" t="str">
        <f>FIXED('WinBUGS output'!M135,2)</f>
        <v>0.87</v>
      </c>
      <c r="G136" s="5" t="str">
        <f>FIXED('WinBUGS output'!O135,2)</f>
        <v>2.64</v>
      </c>
      <c r="H136"/>
      <c r="I136"/>
      <c r="J136"/>
      <c r="N136">
        <v>6</v>
      </c>
      <c r="O136">
        <v>24</v>
      </c>
      <c r="P136" s="5" t="str">
        <f>VLOOKUP('Direct lors'!N136,'WinBUGS output'!D:F,3,FALSE)</f>
        <v>TCA</v>
      </c>
      <c r="Q136" s="5" t="str">
        <f>VLOOKUP('Direct lors'!O136,'WinBUGS output'!D:F,3,FALSE)</f>
        <v>Combined (Short-term psychodynamic psychotherapies + AD)</v>
      </c>
      <c r="R136" s="5" t="str">
        <f>FIXED('WinBUGS output'!X135,2)</f>
        <v>1.37</v>
      </c>
      <c r="S136" s="5" t="str">
        <f>FIXED('WinBUGS output'!W135,2)</f>
        <v>0.32</v>
      </c>
      <c r="T136" s="5" t="str">
        <f>FIXED('WinBUGS output'!Y135,2)</f>
        <v>2.46</v>
      </c>
      <c r="X136" s="5" t="str">
        <f t="shared" si="10"/>
        <v>No treatment</v>
      </c>
      <c r="Y136" s="5" t="str">
        <f t="shared" si="11"/>
        <v>Escitalopram</v>
      </c>
      <c r="Z136" s="5" t="str">
        <f>FIXED(EXP('WinBUGS output'!N135),2)</f>
        <v>5.80</v>
      </c>
      <c r="AA136" s="5" t="str">
        <f>FIXED(EXP('WinBUGS output'!M135),2)</f>
        <v>2.40</v>
      </c>
      <c r="AB136" s="5" t="str">
        <f>FIXED(EXP('WinBUGS output'!O135),2)</f>
        <v>14.00</v>
      </c>
      <c r="AF136" s="5" t="str">
        <f t="shared" si="8"/>
        <v>TCA</v>
      </c>
      <c r="AG136" s="5" t="str">
        <f t="shared" si="9"/>
        <v>Combined (Short-term psychodynamic psychotherapies + AD)</v>
      </c>
      <c r="AH136" s="5" t="str">
        <f>FIXED(EXP('WinBUGS output'!X135),2)</f>
        <v>3.94</v>
      </c>
      <c r="AI136" s="5" t="str">
        <f>FIXED(EXP('WinBUGS output'!W135),2)</f>
        <v>1.38</v>
      </c>
      <c r="AJ136" s="5" t="str">
        <f>FIXED(EXP('WinBUGS output'!Y135),2)</f>
        <v>11.66</v>
      </c>
    </row>
    <row r="137" spans="1:36" x14ac:dyDescent="0.25">
      <c r="A137">
        <v>3</v>
      </c>
      <c r="B137">
        <v>18</v>
      </c>
      <c r="C137" s="5" t="str">
        <f>VLOOKUP(A137,'WinBUGS output'!A:C,3,FALSE)</f>
        <v>No treatment</v>
      </c>
      <c r="D137" s="5" t="str">
        <f>VLOOKUP(B137,'WinBUGS output'!A:C,3,FALSE)</f>
        <v>Fluoxetine</v>
      </c>
      <c r="E137" s="5" t="str">
        <f>FIXED('WinBUGS output'!N136,2)</f>
        <v>1.80</v>
      </c>
      <c r="F137" s="5" t="str">
        <f>FIXED('WinBUGS output'!M136,2)</f>
        <v>0.91</v>
      </c>
      <c r="G137" s="5" t="str">
        <f>FIXED('WinBUGS output'!O136,2)</f>
        <v>2.67</v>
      </c>
      <c r="H137"/>
      <c r="I137"/>
      <c r="J137"/>
      <c r="N137">
        <v>6</v>
      </c>
      <c r="O137">
        <v>25</v>
      </c>
      <c r="P137" s="5" t="str">
        <f>VLOOKUP('Direct lors'!N137,'WinBUGS output'!D:F,3,FALSE)</f>
        <v>TCA</v>
      </c>
      <c r="Q137" s="5" t="str">
        <f>VLOOKUP('Direct lors'!O137,'WinBUGS output'!D:F,3,FALSE)</f>
        <v>Combined (psych + placebo)</v>
      </c>
      <c r="R137" s="5" t="str">
        <f>FIXED('WinBUGS output'!X136,2)</f>
        <v>1.10</v>
      </c>
      <c r="S137" s="5" t="str">
        <f>FIXED('WinBUGS output'!W136,2)</f>
        <v>-0.45</v>
      </c>
      <c r="T137" s="5" t="str">
        <f>FIXED('WinBUGS output'!Y136,2)</f>
        <v>2.81</v>
      </c>
      <c r="X137" s="5" t="str">
        <f t="shared" si="10"/>
        <v>No treatment</v>
      </c>
      <c r="Y137" s="5" t="str">
        <f t="shared" si="11"/>
        <v>Fluoxetine</v>
      </c>
      <c r="Z137" s="5" t="str">
        <f>FIXED(EXP('WinBUGS output'!N136),2)</f>
        <v>6.03</v>
      </c>
      <c r="AA137" s="5" t="str">
        <f>FIXED(EXP('WinBUGS output'!M136),2)</f>
        <v>2.49</v>
      </c>
      <c r="AB137" s="5" t="str">
        <f>FIXED(EXP('WinBUGS output'!O136),2)</f>
        <v>14.44</v>
      </c>
      <c r="AF137" s="5" t="str">
        <f t="shared" si="8"/>
        <v>TCA</v>
      </c>
      <c r="AG137" s="5" t="str">
        <f t="shared" si="9"/>
        <v>Combined (psych + placebo)</v>
      </c>
      <c r="AH137" s="5" t="str">
        <f>FIXED(EXP('WinBUGS output'!X136),2)</f>
        <v>2.99</v>
      </c>
      <c r="AI137" s="5" t="str">
        <f>FIXED(EXP('WinBUGS output'!W136),2)</f>
        <v>0.63</v>
      </c>
      <c r="AJ137" s="5" t="str">
        <f>FIXED(EXP('WinBUGS output'!Y136),2)</f>
        <v>16.53</v>
      </c>
    </row>
    <row r="138" spans="1:36" x14ac:dyDescent="0.25">
      <c r="A138">
        <v>3</v>
      </c>
      <c r="B138">
        <v>19</v>
      </c>
      <c r="C138" s="5" t="str">
        <f>VLOOKUP(A138,'WinBUGS output'!A:C,3,FALSE)</f>
        <v>No treatment</v>
      </c>
      <c r="D138" s="5" t="str">
        <f>VLOOKUP(B138,'WinBUGS output'!A:C,3,FALSE)</f>
        <v>Sertraline</v>
      </c>
      <c r="E138" s="5" t="str">
        <f>FIXED('WinBUGS output'!N137,2)</f>
        <v>1.66</v>
      </c>
      <c r="F138" s="5" t="str">
        <f>FIXED('WinBUGS output'!M137,2)</f>
        <v>0.76</v>
      </c>
      <c r="G138" s="5" t="str">
        <f>FIXED('WinBUGS output'!O137,2)</f>
        <v>2.55</v>
      </c>
      <c r="H138"/>
      <c r="I138"/>
      <c r="J138"/>
      <c r="N138">
        <v>6</v>
      </c>
      <c r="O138">
        <v>26</v>
      </c>
      <c r="P138" s="5" t="str">
        <f>VLOOKUP('Direct lors'!N138,'WinBUGS output'!D:F,3,FALSE)</f>
        <v>TCA</v>
      </c>
      <c r="Q138" s="5" t="str">
        <f>VLOOKUP('Direct lors'!O138,'WinBUGS output'!D:F,3,FALSE)</f>
        <v>Combined (Exercise + AD/CBT)</v>
      </c>
      <c r="R138" s="5" t="str">
        <f>FIXED('WinBUGS output'!X137,2)</f>
        <v>-0.24</v>
      </c>
      <c r="S138" s="5" t="str">
        <f>FIXED('WinBUGS output'!W137,2)</f>
        <v>-1.26</v>
      </c>
      <c r="T138" s="5" t="str">
        <f>FIXED('WinBUGS output'!Y137,2)</f>
        <v>0.80</v>
      </c>
      <c r="X138" s="5" t="str">
        <f t="shared" si="10"/>
        <v>No treatment</v>
      </c>
      <c r="Y138" s="5" t="str">
        <f t="shared" si="11"/>
        <v>Sertraline</v>
      </c>
      <c r="Z138" s="5" t="str">
        <f>FIXED(EXP('WinBUGS output'!N137),2)</f>
        <v>5.28</v>
      </c>
      <c r="AA138" s="5" t="str">
        <f>FIXED(EXP('WinBUGS output'!M137),2)</f>
        <v>2.14</v>
      </c>
      <c r="AB138" s="5" t="str">
        <f>FIXED(EXP('WinBUGS output'!O137),2)</f>
        <v>12.82</v>
      </c>
      <c r="AF138" s="5" t="str">
        <f t="shared" si="8"/>
        <v>TCA</v>
      </c>
      <c r="AG138" s="5" t="str">
        <f t="shared" si="9"/>
        <v>Combined (Exercise + AD/CBT)</v>
      </c>
      <c r="AH138" s="5" t="str">
        <f>FIXED(EXP('WinBUGS output'!X137),2)</f>
        <v>0.78</v>
      </c>
      <c r="AI138" s="5" t="str">
        <f>FIXED(EXP('WinBUGS output'!W137),2)</f>
        <v>0.28</v>
      </c>
      <c r="AJ138" s="5" t="str">
        <f>FIXED(EXP('WinBUGS output'!Y137),2)</f>
        <v>2.23</v>
      </c>
    </row>
    <row r="139" spans="1:36" x14ac:dyDescent="0.25">
      <c r="A139">
        <v>3</v>
      </c>
      <c r="B139">
        <v>20</v>
      </c>
      <c r="C139" s="5" t="str">
        <f>VLOOKUP(A139,'WinBUGS output'!A:C,3,FALSE)</f>
        <v>No treatment</v>
      </c>
      <c r="D139" s="5" t="str">
        <f>VLOOKUP(B139,'WinBUGS output'!A:C,3,FALSE)</f>
        <v>Any AD</v>
      </c>
      <c r="E139" s="5" t="str">
        <f>FIXED('WinBUGS output'!N138,2)</f>
        <v>1.65</v>
      </c>
      <c r="F139" s="5" t="str">
        <f>FIXED('WinBUGS output'!M138,2)</f>
        <v>0.79</v>
      </c>
      <c r="G139" s="5" t="str">
        <f>FIXED('WinBUGS output'!O138,2)</f>
        <v>2.52</v>
      </c>
      <c r="H139"/>
      <c r="I139"/>
      <c r="J139"/>
      <c r="N139">
        <v>7</v>
      </c>
      <c r="O139">
        <v>8</v>
      </c>
      <c r="P139" s="5" t="str">
        <f>VLOOKUP('Direct lors'!N139,'WinBUGS output'!D:F,3,FALSE)</f>
        <v>SSRI</v>
      </c>
      <c r="Q139" s="5" t="str">
        <f>VLOOKUP('Direct lors'!O139,'WinBUGS output'!D:F,3,FALSE)</f>
        <v>Any AD</v>
      </c>
      <c r="R139" s="5" t="str">
        <f>FIXED('WinBUGS output'!X138,2)</f>
        <v>-0.04</v>
      </c>
      <c r="S139" s="5" t="str">
        <f>FIXED('WinBUGS output'!W138,2)</f>
        <v>-1.09</v>
      </c>
      <c r="T139" s="5" t="str">
        <f>FIXED('WinBUGS output'!Y138,2)</f>
        <v>1.01</v>
      </c>
      <c r="X139" s="5" t="str">
        <f t="shared" si="10"/>
        <v>No treatment</v>
      </c>
      <c r="Y139" s="5" t="str">
        <f t="shared" si="11"/>
        <v>Any AD</v>
      </c>
      <c r="Z139" s="5" t="str">
        <f>FIXED(EXP('WinBUGS output'!N138),2)</f>
        <v>5.21</v>
      </c>
      <c r="AA139" s="5" t="str">
        <f>FIXED(EXP('WinBUGS output'!M138),2)</f>
        <v>2.20</v>
      </c>
      <c r="AB139" s="5" t="str">
        <f>FIXED(EXP('WinBUGS output'!O138),2)</f>
        <v>12.43</v>
      </c>
      <c r="AF139" s="5" t="str">
        <f t="shared" si="8"/>
        <v>SSRI</v>
      </c>
      <c r="AG139" s="5" t="str">
        <f t="shared" si="9"/>
        <v>Any AD</v>
      </c>
      <c r="AH139" s="5" t="str">
        <f>FIXED(EXP('WinBUGS output'!X138),2)</f>
        <v>0.96</v>
      </c>
      <c r="AI139" s="5" t="str">
        <f>FIXED(EXP('WinBUGS output'!W138),2)</f>
        <v>0.34</v>
      </c>
      <c r="AJ139" s="5" t="str">
        <f>FIXED(EXP('WinBUGS output'!Y138),2)</f>
        <v>2.75</v>
      </c>
    </row>
    <row r="140" spans="1:36" x14ac:dyDescent="0.25">
      <c r="A140">
        <v>3</v>
      </c>
      <c r="B140">
        <v>21</v>
      </c>
      <c r="C140" s="5" t="str">
        <f>VLOOKUP(A140,'WinBUGS output'!A:C,3,FALSE)</f>
        <v>No treatment</v>
      </c>
      <c r="D140" s="5" t="str">
        <f>VLOOKUP(B140,'WinBUGS output'!A:C,3,FALSE)</f>
        <v>Short-term psychodynamic psychotherapy individual</v>
      </c>
      <c r="E140" s="5" t="str">
        <f>FIXED('WinBUGS output'!N139,2)</f>
        <v>1.17</v>
      </c>
      <c r="F140" s="5" t="str">
        <f>FIXED('WinBUGS output'!M139,2)</f>
        <v>0.13</v>
      </c>
      <c r="G140" s="5" t="str">
        <f>FIXED('WinBUGS output'!O139,2)</f>
        <v>2.21</v>
      </c>
      <c r="H140"/>
      <c r="I140"/>
      <c r="J140"/>
      <c r="N140">
        <v>7</v>
      </c>
      <c r="O140">
        <v>9</v>
      </c>
      <c r="P140" s="5" t="str">
        <f>VLOOKUP('Direct lors'!N140,'WinBUGS output'!D:F,3,FALSE)</f>
        <v>SSRI</v>
      </c>
      <c r="Q140" s="5" t="str">
        <f>VLOOKUP('Direct lors'!O140,'WinBUGS output'!D:F,3,FALSE)</f>
        <v>Short-term psychodynamic psychotherapies</v>
      </c>
      <c r="R140" s="5" t="str">
        <f>FIXED('WinBUGS output'!X139,2)</f>
        <v>-0.80</v>
      </c>
      <c r="S140" s="5" t="str">
        <f>FIXED('WinBUGS output'!W139,2)</f>
        <v>-1.92</v>
      </c>
      <c r="T140" s="5" t="str">
        <f>FIXED('WinBUGS output'!Y139,2)</f>
        <v>0.18</v>
      </c>
      <c r="X140" s="5" t="str">
        <f t="shared" si="10"/>
        <v>No treatment</v>
      </c>
      <c r="Y140" s="5" t="str">
        <f t="shared" si="11"/>
        <v>Short-term psychodynamic psychotherapy individual</v>
      </c>
      <c r="Z140" s="5" t="str">
        <f>FIXED(EXP('WinBUGS output'!N139),2)</f>
        <v>3.21</v>
      </c>
      <c r="AA140" s="5" t="str">
        <f>FIXED(EXP('WinBUGS output'!M139),2)</f>
        <v>1.13</v>
      </c>
      <c r="AB140" s="5" t="str">
        <f>FIXED(EXP('WinBUGS output'!O139),2)</f>
        <v>9.11</v>
      </c>
      <c r="AF140" s="5" t="str">
        <f t="shared" si="8"/>
        <v>SSRI</v>
      </c>
      <c r="AG140" s="5" t="str">
        <f t="shared" si="9"/>
        <v>Short-term psychodynamic psychotherapies</v>
      </c>
      <c r="AH140" s="5" t="str">
        <f>FIXED(EXP('WinBUGS output'!X139),2)</f>
        <v>0.45</v>
      </c>
      <c r="AI140" s="5" t="str">
        <f>FIXED(EXP('WinBUGS output'!W139),2)</f>
        <v>0.15</v>
      </c>
      <c r="AJ140" s="5" t="str">
        <f>FIXED(EXP('WinBUGS output'!Y139),2)</f>
        <v>1.19</v>
      </c>
    </row>
    <row r="141" spans="1:36" x14ac:dyDescent="0.25">
      <c r="A141">
        <v>3</v>
      </c>
      <c r="B141">
        <v>22</v>
      </c>
      <c r="C141" s="5" t="str">
        <f>VLOOKUP(A141,'WinBUGS output'!A:C,3,FALSE)</f>
        <v>No treatment</v>
      </c>
      <c r="D141" s="5" t="str">
        <f>VLOOKUP(B141,'WinBUGS output'!A:C,3,FALSE)</f>
        <v>Short-term psychodynamic psychotherapy group</v>
      </c>
      <c r="E141" s="5" t="str">
        <f>FIXED('WinBUGS output'!N140,2)</f>
        <v>0.61</v>
      </c>
      <c r="F141" s="5" t="str">
        <f>FIXED('WinBUGS output'!M140,2)</f>
        <v>-0.91</v>
      </c>
      <c r="G141" s="5" t="str">
        <f>FIXED('WinBUGS output'!O140,2)</f>
        <v>1.93</v>
      </c>
      <c r="H141"/>
      <c r="I141"/>
      <c r="J141"/>
      <c r="N141">
        <v>7</v>
      </c>
      <c r="O141">
        <v>10</v>
      </c>
      <c r="P141" s="5" t="str">
        <f>VLOOKUP('Direct lors'!N141,'WinBUGS output'!D:F,3,FALSE)</f>
        <v>SSRI</v>
      </c>
      <c r="Q141" s="5" t="str">
        <f>VLOOKUP('Direct lors'!O141,'WinBUGS output'!D:F,3,FALSE)</f>
        <v>Self-help with support</v>
      </c>
      <c r="R141" s="5" t="str">
        <f>FIXED('WinBUGS output'!X140,2)</f>
        <v>-0.46</v>
      </c>
      <c r="S141" s="5" t="str">
        <f>FIXED('WinBUGS output'!W140,2)</f>
        <v>-1.20</v>
      </c>
      <c r="T141" s="5" t="str">
        <f>FIXED('WinBUGS output'!Y140,2)</f>
        <v>0.39</v>
      </c>
      <c r="X141" s="5" t="str">
        <f t="shared" si="10"/>
        <v>No treatment</v>
      </c>
      <c r="Y141" s="5" t="str">
        <f t="shared" si="11"/>
        <v>Short-term psychodynamic psychotherapy group</v>
      </c>
      <c r="Z141" s="5" t="str">
        <f>FIXED(EXP('WinBUGS output'!N140),2)</f>
        <v>1.84</v>
      </c>
      <c r="AA141" s="5" t="str">
        <f>FIXED(EXP('WinBUGS output'!M140),2)</f>
        <v>0.40</v>
      </c>
      <c r="AB141" s="5" t="str">
        <f>FIXED(EXP('WinBUGS output'!O140),2)</f>
        <v>6.88</v>
      </c>
      <c r="AF141" s="5" t="str">
        <f t="shared" si="8"/>
        <v>SSRI</v>
      </c>
      <c r="AG141" s="5" t="str">
        <f t="shared" si="9"/>
        <v>Self-help with support</v>
      </c>
      <c r="AH141" s="5" t="str">
        <f>FIXED(EXP('WinBUGS output'!X140),2)</f>
        <v>0.63</v>
      </c>
      <c r="AI141" s="5" t="str">
        <f>FIXED(EXP('WinBUGS output'!W140),2)</f>
        <v>0.30</v>
      </c>
      <c r="AJ141" s="5" t="str">
        <f>FIXED(EXP('WinBUGS output'!Y140),2)</f>
        <v>1.48</v>
      </c>
    </row>
    <row r="142" spans="1:36" x14ac:dyDescent="0.25">
      <c r="A142">
        <v>3</v>
      </c>
      <c r="B142">
        <v>23</v>
      </c>
      <c r="C142" s="5" t="str">
        <f>VLOOKUP(A142,'WinBUGS output'!A:C,3,FALSE)</f>
        <v>No treatment</v>
      </c>
      <c r="D142" s="5" t="str">
        <f>VLOOKUP(B142,'WinBUGS output'!A:C,3,FALSE)</f>
        <v>Computerised behavioural activation with support</v>
      </c>
      <c r="E142" s="5" t="str">
        <f>FIXED('WinBUGS output'!N141,2)</f>
        <v>1.30</v>
      </c>
      <c r="F142" s="5" t="str">
        <f>FIXED('WinBUGS output'!M141,2)</f>
        <v>0.27</v>
      </c>
      <c r="G142" s="5" t="str">
        <f>FIXED('WinBUGS output'!O141,2)</f>
        <v>2.44</v>
      </c>
      <c r="H142"/>
      <c r="I142"/>
      <c r="J142"/>
      <c r="N142">
        <v>7</v>
      </c>
      <c r="O142">
        <v>11</v>
      </c>
      <c r="P142" s="5" t="str">
        <f>VLOOKUP('Direct lors'!N142,'WinBUGS output'!D:F,3,FALSE)</f>
        <v>SSRI</v>
      </c>
      <c r="Q142" s="5" t="str">
        <f>VLOOKUP('Direct lors'!O142,'WinBUGS output'!D:F,3,FALSE)</f>
        <v>Self-help</v>
      </c>
      <c r="R142" s="5" t="str">
        <f>FIXED('WinBUGS output'!X141,2)</f>
        <v>-0.33</v>
      </c>
      <c r="S142" s="5" t="str">
        <f>FIXED('WinBUGS output'!W141,2)</f>
        <v>-1.19</v>
      </c>
      <c r="T142" s="5" t="str">
        <f>FIXED('WinBUGS output'!Y141,2)</f>
        <v>0.53</v>
      </c>
      <c r="X142" s="5" t="str">
        <f t="shared" si="10"/>
        <v>No treatment</v>
      </c>
      <c r="Y142" s="5" t="str">
        <f t="shared" si="11"/>
        <v>Computerised behavioural activation with support</v>
      </c>
      <c r="Z142" s="5" t="str">
        <f>FIXED(EXP('WinBUGS output'!N141),2)</f>
        <v>3.65</v>
      </c>
      <c r="AA142" s="5" t="str">
        <f>FIXED(EXP('WinBUGS output'!M141),2)</f>
        <v>1.31</v>
      </c>
      <c r="AB142" s="5" t="str">
        <f>FIXED(EXP('WinBUGS output'!O141),2)</f>
        <v>11.46</v>
      </c>
      <c r="AF142" s="5" t="str">
        <f t="shared" si="8"/>
        <v>SSRI</v>
      </c>
      <c r="AG142" s="5" t="str">
        <f t="shared" si="9"/>
        <v>Self-help</v>
      </c>
      <c r="AH142" s="5" t="str">
        <f>FIXED(EXP('WinBUGS output'!X141),2)</f>
        <v>0.72</v>
      </c>
      <c r="AI142" s="5" t="str">
        <f>FIXED(EXP('WinBUGS output'!W141),2)</f>
        <v>0.30</v>
      </c>
      <c r="AJ142" s="5" t="str">
        <f>FIXED(EXP('WinBUGS output'!Y141),2)</f>
        <v>1.70</v>
      </c>
    </row>
    <row r="143" spans="1:36" x14ac:dyDescent="0.25">
      <c r="A143">
        <v>3</v>
      </c>
      <c r="B143">
        <v>24</v>
      </c>
      <c r="C143" s="5" t="str">
        <f>VLOOKUP(A143,'WinBUGS output'!A:C,3,FALSE)</f>
        <v>No treatment</v>
      </c>
      <c r="D143" s="5" t="str">
        <f>VLOOKUP(B143,'WinBUGS output'!A:C,3,FALSE)</f>
        <v>Computerised psychodynamic therapy with support</v>
      </c>
      <c r="E143" s="5" t="str">
        <f>FIXED('WinBUGS output'!N142,2)</f>
        <v>1.32</v>
      </c>
      <c r="F143" s="5" t="str">
        <f>FIXED('WinBUGS output'!M142,2)</f>
        <v>0.27</v>
      </c>
      <c r="G143" s="5" t="str">
        <f>FIXED('WinBUGS output'!O142,2)</f>
        <v>2.48</v>
      </c>
      <c r="H143"/>
      <c r="I143"/>
      <c r="J143"/>
      <c r="N143">
        <v>7</v>
      </c>
      <c r="O143">
        <v>12</v>
      </c>
      <c r="P143" s="5" t="str">
        <f>VLOOKUP('Direct lors'!N143,'WinBUGS output'!D:F,3,FALSE)</f>
        <v>SSRI</v>
      </c>
      <c r="Q143" s="5" t="str">
        <f>VLOOKUP('Direct lors'!O143,'WinBUGS output'!D:F,3,FALSE)</f>
        <v>Psychoeducational interventions</v>
      </c>
      <c r="R143" s="5" t="str">
        <f>FIXED('WinBUGS output'!X142,2)</f>
        <v>0.03</v>
      </c>
      <c r="S143" s="5" t="str">
        <f>FIXED('WinBUGS output'!W142,2)</f>
        <v>-1.13</v>
      </c>
      <c r="T143" s="5" t="str">
        <f>FIXED('WinBUGS output'!Y142,2)</f>
        <v>1.21</v>
      </c>
      <c r="X143" s="5" t="str">
        <f t="shared" si="10"/>
        <v>No treatment</v>
      </c>
      <c r="Y143" s="5" t="str">
        <f t="shared" si="11"/>
        <v>Computerised psychodynamic therapy with support</v>
      </c>
      <c r="Z143" s="5" t="str">
        <f>FIXED(EXP('WinBUGS output'!N142),2)</f>
        <v>3.75</v>
      </c>
      <c r="AA143" s="5" t="str">
        <f>FIXED(EXP('WinBUGS output'!M142),2)</f>
        <v>1.32</v>
      </c>
      <c r="AB143" s="5" t="str">
        <f>FIXED(EXP('WinBUGS output'!O142),2)</f>
        <v>11.94</v>
      </c>
      <c r="AF143" s="5" t="str">
        <f t="shared" si="8"/>
        <v>SSRI</v>
      </c>
      <c r="AG143" s="5" t="str">
        <f t="shared" si="9"/>
        <v>Psychoeducational interventions</v>
      </c>
      <c r="AH143" s="5" t="str">
        <f>FIXED(EXP('WinBUGS output'!X142),2)</f>
        <v>1.04</v>
      </c>
      <c r="AI143" s="5" t="str">
        <f>FIXED(EXP('WinBUGS output'!W142),2)</f>
        <v>0.32</v>
      </c>
      <c r="AJ143" s="5" t="str">
        <f>FIXED(EXP('WinBUGS output'!Y142),2)</f>
        <v>3.34</v>
      </c>
    </row>
    <row r="144" spans="1:36" x14ac:dyDescent="0.25">
      <c r="A144">
        <v>3</v>
      </c>
      <c r="B144">
        <v>25</v>
      </c>
      <c r="C144" s="5" t="str">
        <f>VLOOKUP(A144,'WinBUGS output'!A:C,3,FALSE)</f>
        <v>No treatment</v>
      </c>
      <c r="D144" s="5" t="str">
        <f>VLOOKUP(B144,'WinBUGS output'!A:C,3,FALSE)</f>
        <v>Computerised-CBT (CCBT) with support</v>
      </c>
      <c r="E144" s="5" t="str">
        <f>FIXED('WinBUGS output'!N143,2)</f>
        <v>1.27</v>
      </c>
      <c r="F144" s="5" t="str">
        <f>FIXED('WinBUGS output'!M143,2)</f>
        <v>0.37</v>
      </c>
      <c r="G144" s="5" t="str">
        <f>FIXED('WinBUGS output'!O143,2)</f>
        <v>2.12</v>
      </c>
      <c r="H144"/>
      <c r="I144"/>
      <c r="J144"/>
      <c r="N144">
        <v>7</v>
      </c>
      <c r="O144">
        <v>13</v>
      </c>
      <c r="P144" s="5" t="str">
        <f>VLOOKUP('Direct lors'!N144,'WinBUGS output'!D:F,3,FALSE)</f>
        <v>SSRI</v>
      </c>
      <c r="Q144" s="5" t="str">
        <f>VLOOKUP('Direct lors'!O144,'WinBUGS output'!D:F,3,FALSE)</f>
        <v>Interpersonal psychotherapy (IPT)</v>
      </c>
      <c r="R144" s="5" t="str">
        <f>FIXED('WinBUGS output'!X143,2)</f>
        <v>0.12</v>
      </c>
      <c r="S144" s="5" t="str">
        <f>FIXED('WinBUGS output'!W143,2)</f>
        <v>-0.74</v>
      </c>
      <c r="T144" s="5" t="str">
        <f>FIXED('WinBUGS output'!Y143,2)</f>
        <v>0.99</v>
      </c>
      <c r="X144" s="5" t="str">
        <f t="shared" si="10"/>
        <v>No treatment</v>
      </c>
      <c r="Y144" s="5" t="str">
        <f t="shared" si="11"/>
        <v>Computerised-CBT (CCBT) with support</v>
      </c>
      <c r="Z144" s="5" t="str">
        <f>FIXED(EXP('WinBUGS output'!N143),2)</f>
        <v>3.55</v>
      </c>
      <c r="AA144" s="5" t="str">
        <f>FIXED(EXP('WinBUGS output'!M143),2)</f>
        <v>1.45</v>
      </c>
      <c r="AB144" s="5" t="str">
        <f>FIXED(EXP('WinBUGS output'!O143),2)</f>
        <v>8.36</v>
      </c>
      <c r="AF144" s="5" t="str">
        <f t="shared" si="8"/>
        <v>SSRI</v>
      </c>
      <c r="AG144" s="5" t="str">
        <f t="shared" si="9"/>
        <v>Interpersonal psychotherapy (IPT)</v>
      </c>
      <c r="AH144" s="5" t="str">
        <f>FIXED(EXP('WinBUGS output'!X143),2)</f>
        <v>1.13</v>
      </c>
      <c r="AI144" s="5" t="str">
        <f>FIXED(EXP('WinBUGS output'!W143),2)</f>
        <v>0.48</v>
      </c>
      <c r="AJ144" s="5" t="str">
        <f>FIXED(EXP('WinBUGS output'!Y143),2)</f>
        <v>2.69</v>
      </c>
    </row>
    <row r="145" spans="1:36" x14ac:dyDescent="0.25">
      <c r="A145">
        <v>3</v>
      </c>
      <c r="B145">
        <v>26</v>
      </c>
      <c r="C145" s="5" t="str">
        <f>VLOOKUP(A145,'WinBUGS output'!A:C,3,FALSE)</f>
        <v>No treatment</v>
      </c>
      <c r="D145" s="5" t="str">
        <f>VLOOKUP(B145,'WinBUGS output'!A:C,3,FALSE)</f>
        <v>Computerised-CBT (CCBT) with support + TAU</v>
      </c>
      <c r="E145" s="5" t="str">
        <f>FIXED('WinBUGS output'!N144,2)</f>
        <v>0.93</v>
      </c>
      <c r="F145" s="5" t="str">
        <f>FIXED('WinBUGS output'!M144,2)</f>
        <v>0.01</v>
      </c>
      <c r="G145" s="5" t="str">
        <f>FIXED('WinBUGS output'!O144,2)</f>
        <v>1.82</v>
      </c>
      <c r="H145"/>
      <c r="I145"/>
      <c r="J145"/>
      <c r="N145">
        <v>7</v>
      </c>
      <c r="O145">
        <v>14</v>
      </c>
      <c r="P145" s="5" t="str">
        <f>VLOOKUP('Direct lors'!N145,'WinBUGS output'!D:F,3,FALSE)</f>
        <v>SSRI</v>
      </c>
      <c r="Q145" s="5" t="str">
        <f>VLOOKUP('Direct lors'!O145,'WinBUGS output'!D:F,3,FALSE)</f>
        <v>Counselling</v>
      </c>
      <c r="R145" s="5" t="str">
        <f>FIXED('WinBUGS output'!X144,2)</f>
        <v>-0.04</v>
      </c>
      <c r="S145" s="5" t="str">
        <f>FIXED('WinBUGS output'!W144,2)</f>
        <v>-0.87</v>
      </c>
      <c r="T145" s="5" t="str">
        <f>FIXED('WinBUGS output'!Y144,2)</f>
        <v>0.71</v>
      </c>
      <c r="X145" s="5" t="str">
        <f t="shared" si="10"/>
        <v>No treatment</v>
      </c>
      <c r="Y145" s="5" t="str">
        <f t="shared" si="11"/>
        <v>Computerised-CBT (CCBT) with support + TAU</v>
      </c>
      <c r="Z145" s="5" t="str">
        <f>FIXED(EXP('WinBUGS output'!N144),2)</f>
        <v>2.52</v>
      </c>
      <c r="AA145" s="5" t="str">
        <f>FIXED(EXP('WinBUGS output'!M144),2)</f>
        <v>1.01</v>
      </c>
      <c r="AB145" s="5" t="str">
        <f>FIXED(EXP('WinBUGS output'!O144),2)</f>
        <v>6.16</v>
      </c>
      <c r="AF145" s="5" t="str">
        <f t="shared" si="8"/>
        <v>SSRI</v>
      </c>
      <c r="AG145" s="5" t="str">
        <f t="shared" si="9"/>
        <v>Counselling</v>
      </c>
      <c r="AH145" s="5" t="str">
        <f>FIXED(EXP('WinBUGS output'!X144),2)</f>
        <v>0.96</v>
      </c>
      <c r="AI145" s="5" t="str">
        <f>FIXED(EXP('WinBUGS output'!W144),2)</f>
        <v>0.42</v>
      </c>
      <c r="AJ145" s="5" t="str">
        <f>FIXED(EXP('WinBUGS output'!Y144),2)</f>
        <v>2.04</v>
      </c>
    </row>
    <row r="146" spans="1:36" x14ac:dyDescent="0.25">
      <c r="A146">
        <v>3</v>
      </c>
      <c r="B146">
        <v>27</v>
      </c>
      <c r="C146" s="5" t="str">
        <f>VLOOKUP(A146,'WinBUGS output'!A:C,3,FALSE)</f>
        <v>No treatment</v>
      </c>
      <c r="D146" s="5" t="str">
        <f>VLOOKUP(B146,'WinBUGS output'!A:C,3,FALSE)</f>
        <v>Tailored computerised-CBT (CCBT) with support</v>
      </c>
      <c r="E146" s="5" t="str">
        <f>FIXED('WinBUGS output'!N145,2)</f>
        <v>1.41</v>
      </c>
      <c r="F146" s="5" t="str">
        <f>FIXED('WinBUGS output'!M145,2)</f>
        <v>0.37</v>
      </c>
      <c r="G146" s="5" t="str">
        <f>FIXED('WinBUGS output'!O145,2)</f>
        <v>2.50</v>
      </c>
      <c r="H146"/>
      <c r="I146"/>
      <c r="J146"/>
      <c r="N146">
        <v>7</v>
      </c>
      <c r="O146">
        <v>15</v>
      </c>
      <c r="P146" s="5" t="str">
        <f>VLOOKUP('Direct lors'!N146,'WinBUGS output'!D:F,3,FALSE)</f>
        <v>SSRI</v>
      </c>
      <c r="Q146" s="5" t="str">
        <f>VLOOKUP('Direct lors'!O146,'WinBUGS output'!D:F,3,FALSE)</f>
        <v>Problem solving</v>
      </c>
      <c r="R146" s="5" t="str">
        <f>FIXED('WinBUGS output'!X145,2)</f>
        <v>-0.67</v>
      </c>
      <c r="S146" s="5" t="str">
        <f>FIXED('WinBUGS output'!W145,2)</f>
        <v>-1.51</v>
      </c>
      <c r="T146" s="5" t="str">
        <f>FIXED('WinBUGS output'!Y145,2)</f>
        <v>0.16</v>
      </c>
      <c r="X146" s="5" t="str">
        <f t="shared" si="10"/>
        <v>No treatment</v>
      </c>
      <c r="Y146" s="5" t="str">
        <f t="shared" si="11"/>
        <v>Tailored computerised-CBT (CCBT) with support</v>
      </c>
      <c r="Z146" s="5" t="str">
        <f>FIXED(EXP('WinBUGS output'!N145),2)</f>
        <v>4.08</v>
      </c>
      <c r="AA146" s="5" t="str">
        <f>FIXED(EXP('WinBUGS output'!M145),2)</f>
        <v>1.45</v>
      </c>
      <c r="AB146" s="5" t="str">
        <f>FIXED(EXP('WinBUGS output'!O145),2)</f>
        <v>12.21</v>
      </c>
      <c r="AF146" s="5" t="str">
        <f t="shared" ref="AF146:AF209" si="12">P146</f>
        <v>SSRI</v>
      </c>
      <c r="AG146" s="5" t="str">
        <f t="shared" ref="AG146:AG209" si="13">Q146</f>
        <v>Problem solving</v>
      </c>
      <c r="AH146" s="5" t="str">
        <f>FIXED(EXP('WinBUGS output'!X145),2)</f>
        <v>0.51</v>
      </c>
      <c r="AI146" s="5" t="str">
        <f>FIXED(EXP('WinBUGS output'!W145),2)</f>
        <v>0.22</v>
      </c>
      <c r="AJ146" s="5" t="str">
        <f>FIXED(EXP('WinBUGS output'!Y145),2)</f>
        <v>1.18</v>
      </c>
    </row>
    <row r="147" spans="1:36" x14ac:dyDescent="0.25">
      <c r="A147">
        <v>3</v>
      </c>
      <c r="B147">
        <v>28</v>
      </c>
      <c r="C147" s="5" t="str">
        <f>VLOOKUP(A147,'WinBUGS output'!A:C,3,FALSE)</f>
        <v>No treatment</v>
      </c>
      <c r="D147" s="5" t="str">
        <f>VLOOKUP(B147,'WinBUGS output'!A:C,3,FALSE)</f>
        <v>Cognitive bibliotherapy</v>
      </c>
      <c r="E147" s="5" t="str">
        <f>FIXED('WinBUGS output'!N146,2)</f>
        <v>0.59</v>
      </c>
      <c r="F147" s="5" t="str">
        <f>FIXED('WinBUGS output'!M146,2)</f>
        <v>-0.54</v>
      </c>
      <c r="G147" s="5" t="str">
        <f>FIXED('WinBUGS output'!O146,2)</f>
        <v>1.69</v>
      </c>
      <c r="H147"/>
      <c r="I147"/>
      <c r="J147"/>
      <c r="N147">
        <v>7</v>
      </c>
      <c r="O147">
        <v>16</v>
      </c>
      <c r="P147" s="5" t="str">
        <f>VLOOKUP('Direct lors'!N147,'WinBUGS output'!D:F,3,FALSE)</f>
        <v>SSRI</v>
      </c>
      <c r="Q147" s="5" t="str">
        <f>VLOOKUP('Direct lors'!O147,'WinBUGS output'!D:F,3,FALSE)</f>
        <v>Behavioural therapies (individual)</v>
      </c>
      <c r="R147" s="5" t="str">
        <f>FIXED('WinBUGS output'!X146,2)</f>
        <v>0.51</v>
      </c>
      <c r="S147" s="5" t="str">
        <f>FIXED('WinBUGS output'!W146,2)</f>
        <v>-0.46</v>
      </c>
      <c r="T147" s="5" t="str">
        <f>FIXED('WinBUGS output'!Y146,2)</f>
        <v>1.47</v>
      </c>
      <c r="X147" s="5" t="str">
        <f t="shared" si="10"/>
        <v>No treatment</v>
      </c>
      <c r="Y147" s="5" t="str">
        <f t="shared" si="11"/>
        <v>Cognitive bibliotherapy</v>
      </c>
      <c r="Z147" s="5" t="str">
        <f>FIXED(EXP('WinBUGS output'!N146),2)</f>
        <v>1.80</v>
      </c>
      <c r="AA147" s="5" t="str">
        <f>FIXED(EXP('WinBUGS output'!M146),2)</f>
        <v>0.58</v>
      </c>
      <c r="AB147" s="5" t="str">
        <f>FIXED(EXP('WinBUGS output'!O146),2)</f>
        <v>5.40</v>
      </c>
      <c r="AF147" s="5" t="str">
        <f t="shared" si="12"/>
        <v>SSRI</v>
      </c>
      <c r="AG147" s="5" t="str">
        <f t="shared" si="13"/>
        <v>Behavioural therapies (individual)</v>
      </c>
      <c r="AH147" s="5" t="str">
        <f>FIXED(EXP('WinBUGS output'!X146),2)</f>
        <v>1.67</v>
      </c>
      <c r="AI147" s="5" t="str">
        <f>FIXED(EXP('WinBUGS output'!W146),2)</f>
        <v>0.63</v>
      </c>
      <c r="AJ147" s="5" t="str">
        <f>FIXED(EXP('WinBUGS output'!Y146),2)</f>
        <v>4.35</v>
      </c>
    </row>
    <row r="148" spans="1:36" x14ac:dyDescent="0.25">
      <c r="A148">
        <v>3</v>
      </c>
      <c r="B148">
        <v>29</v>
      </c>
      <c r="C148" s="5" t="str">
        <f>VLOOKUP(A148,'WinBUGS output'!A:C,3,FALSE)</f>
        <v>No treatment</v>
      </c>
      <c r="D148" s="5" t="str">
        <f>VLOOKUP(B148,'WinBUGS output'!A:C,3,FALSE)</f>
        <v>Cognitive bibliotherapy + TAU</v>
      </c>
      <c r="E148" s="5" t="str">
        <f>FIXED('WinBUGS output'!N147,2)</f>
        <v>1.49</v>
      </c>
      <c r="F148" s="5" t="str">
        <f>FIXED('WinBUGS output'!M147,2)</f>
        <v>0.50</v>
      </c>
      <c r="G148" s="5" t="str">
        <f>FIXED('WinBUGS output'!O147,2)</f>
        <v>2.49</v>
      </c>
      <c r="H148"/>
      <c r="I148"/>
      <c r="J148"/>
      <c r="N148">
        <v>7</v>
      </c>
      <c r="O148">
        <v>17</v>
      </c>
      <c r="P148" s="5" t="str">
        <f>VLOOKUP('Direct lors'!N148,'WinBUGS output'!D:F,3,FALSE)</f>
        <v>SSRI</v>
      </c>
      <c r="Q148" s="5" t="str">
        <f>VLOOKUP('Direct lors'!O148,'WinBUGS output'!D:F,3,FALSE)</f>
        <v>Cognitive and cognitive behavioural therapies (individual)</v>
      </c>
      <c r="R148" s="5" t="str">
        <f>FIXED('WinBUGS output'!X147,2)</f>
        <v>0.07</v>
      </c>
      <c r="S148" s="5" t="str">
        <f>FIXED('WinBUGS output'!W147,2)</f>
        <v>-0.50</v>
      </c>
      <c r="T148" s="5" t="str">
        <f>FIXED('WinBUGS output'!Y147,2)</f>
        <v>0.67</v>
      </c>
      <c r="X148" s="5" t="str">
        <f t="shared" si="10"/>
        <v>No treatment</v>
      </c>
      <c r="Y148" s="5" t="str">
        <f t="shared" si="11"/>
        <v>Cognitive bibliotherapy + TAU</v>
      </c>
      <c r="Z148" s="5" t="str">
        <f>FIXED(EXP('WinBUGS output'!N147),2)</f>
        <v>4.42</v>
      </c>
      <c r="AA148" s="5" t="str">
        <f>FIXED(EXP('WinBUGS output'!M147),2)</f>
        <v>1.65</v>
      </c>
      <c r="AB148" s="5" t="str">
        <f>FIXED(EXP('WinBUGS output'!O147),2)</f>
        <v>12.01</v>
      </c>
      <c r="AF148" s="5" t="str">
        <f t="shared" si="12"/>
        <v>SSRI</v>
      </c>
      <c r="AG148" s="5" t="str">
        <f t="shared" si="13"/>
        <v>Cognitive and cognitive behavioural therapies (individual)</v>
      </c>
      <c r="AH148" s="5" t="str">
        <f>FIXED(EXP('WinBUGS output'!X147),2)</f>
        <v>1.07</v>
      </c>
      <c r="AI148" s="5" t="str">
        <f>FIXED(EXP('WinBUGS output'!W147),2)</f>
        <v>0.60</v>
      </c>
      <c r="AJ148" s="5" t="str">
        <f>FIXED(EXP('WinBUGS output'!Y147),2)</f>
        <v>1.95</v>
      </c>
    </row>
    <row r="149" spans="1:36" x14ac:dyDescent="0.25">
      <c r="A149">
        <v>3</v>
      </c>
      <c r="B149">
        <v>30</v>
      </c>
      <c r="C149" s="5" t="str">
        <f>VLOOKUP(A149,'WinBUGS output'!A:C,3,FALSE)</f>
        <v>No treatment</v>
      </c>
      <c r="D149" s="5" t="str">
        <f>VLOOKUP(B149,'WinBUGS output'!A:C,3,FALSE)</f>
        <v>Computerised-CBT (CCBT)</v>
      </c>
      <c r="E149" s="5" t="str">
        <f>FIXED('WinBUGS output'!N148,2)</f>
        <v>1.95</v>
      </c>
      <c r="F149" s="5" t="str">
        <f>FIXED('WinBUGS output'!M148,2)</f>
        <v>0.91</v>
      </c>
      <c r="G149" s="5" t="str">
        <f>FIXED('WinBUGS output'!O148,2)</f>
        <v>3.01</v>
      </c>
      <c r="H149"/>
      <c r="I149"/>
      <c r="J149"/>
      <c r="N149">
        <v>7</v>
      </c>
      <c r="O149">
        <v>18</v>
      </c>
      <c r="P149" s="5" t="str">
        <f>VLOOKUP('Direct lors'!N149,'WinBUGS output'!D:F,3,FALSE)</f>
        <v>SSRI</v>
      </c>
      <c r="Q149" s="5" t="str">
        <f>VLOOKUP('Direct lors'!O149,'WinBUGS output'!D:F,3,FALSE)</f>
        <v>Behavioural, cognitive, or CBT groups</v>
      </c>
      <c r="R149" s="5" t="str">
        <f>FIXED('WinBUGS output'!X148,2)</f>
        <v>0.61</v>
      </c>
      <c r="S149" s="5" t="str">
        <f>FIXED('WinBUGS output'!W148,2)</f>
        <v>-0.20</v>
      </c>
      <c r="T149" s="5" t="str">
        <f>FIXED('WinBUGS output'!Y148,2)</f>
        <v>1.45</v>
      </c>
      <c r="X149" s="5" t="str">
        <f t="shared" si="10"/>
        <v>No treatment</v>
      </c>
      <c r="Y149" s="5" t="str">
        <f t="shared" si="11"/>
        <v>Computerised-CBT (CCBT)</v>
      </c>
      <c r="Z149" s="5" t="str">
        <f>FIXED(EXP('WinBUGS output'!N148),2)</f>
        <v>7.02</v>
      </c>
      <c r="AA149" s="5" t="str">
        <f>FIXED(EXP('WinBUGS output'!M148),2)</f>
        <v>2.48</v>
      </c>
      <c r="AB149" s="5" t="str">
        <f>FIXED(EXP('WinBUGS output'!O148),2)</f>
        <v>20.25</v>
      </c>
      <c r="AF149" s="5" t="str">
        <f t="shared" si="12"/>
        <v>SSRI</v>
      </c>
      <c r="AG149" s="5" t="str">
        <f t="shared" si="13"/>
        <v>Behavioural, cognitive, or CBT groups</v>
      </c>
      <c r="AH149" s="5" t="str">
        <f>FIXED(EXP('WinBUGS output'!X148),2)</f>
        <v>1.84</v>
      </c>
      <c r="AI149" s="5" t="str">
        <f>FIXED(EXP('WinBUGS output'!W148),2)</f>
        <v>0.82</v>
      </c>
      <c r="AJ149" s="5" t="str">
        <f>FIXED(EXP('WinBUGS output'!Y148),2)</f>
        <v>4.25</v>
      </c>
    </row>
    <row r="150" spans="1:36" x14ac:dyDescent="0.25">
      <c r="A150">
        <v>3</v>
      </c>
      <c r="B150">
        <v>31</v>
      </c>
      <c r="C150" s="5" t="str">
        <f>VLOOKUP(A150,'WinBUGS output'!A:C,3,FALSE)</f>
        <v>No treatment</v>
      </c>
      <c r="D150" s="5" t="str">
        <f>VLOOKUP(B150,'WinBUGS output'!A:C,3,FALSE)</f>
        <v>Computerised-CBT (CCBT) + TAU</v>
      </c>
      <c r="E150" s="5" t="str">
        <f>FIXED('WinBUGS output'!N149,2)</f>
        <v>1.96</v>
      </c>
      <c r="F150" s="5" t="str">
        <f>FIXED('WinBUGS output'!M149,2)</f>
        <v>1.01</v>
      </c>
      <c r="G150" s="5" t="str">
        <f>FIXED('WinBUGS output'!O149,2)</f>
        <v>2.92</v>
      </c>
      <c r="H150"/>
      <c r="I150"/>
      <c r="J150"/>
      <c r="N150">
        <v>7</v>
      </c>
      <c r="O150">
        <v>19</v>
      </c>
      <c r="P150" s="5" t="str">
        <f>VLOOKUP('Direct lors'!N150,'WinBUGS output'!D:F,3,FALSE)</f>
        <v>SSRI</v>
      </c>
      <c r="Q150" s="5" t="str">
        <f>VLOOKUP('Direct lors'!O150,'WinBUGS output'!D:F,3,FALSE)</f>
        <v>Combined (Cognitive and cognitive behavioural therapies individual + AD)</v>
      </c>
      <c r="R150" s="5" t="str">
        <f>FIXED('WinBUGS output'!X149,2)</f>
        <v>0.95</v>
      </c>
      <c r="S150" s="5" t="str">
        <f>FIXED('WinBUGS output'!W149,2)</f>
        <v>-0.21</v>
      </c>
      <c r="T150" s="5" t="str">
        <f>FIXED('WinBUGS output'!Y149,2)</f>
        <v>2.15</v>
      </c>
      <c r="X150" s="5" t="str">
        <f t="shared" si="10"/>
        <v>No treatment</v>
      </c>
      <c r="Y150" s="5" t="str">
        <f t="shared" si="11"/>
        <v>Computerised-CBT (CCBT) + TAU</v>
      </c>
      <c r="Z150" s="5" t="str">
        <f>FIXED(EXP('WinBUGS output'!N149),2)</f>
        <v>7.10</v>
      </c>
      <c r="AA150" s="5" t="str">
        <f>FIXED(EXP('WinBUGS output'!M149),2)</f>
        <v>2.75</v>
      </c>
      <c r="AB150" s="5" t="str">
        <f>FIXED(EXP('WinBUGS output'!O149),2)</f>
        <v>18.45</v>
      </c>
      <c r="AF150" s="5" t="str">
        <f t="shared" si="12"/>
        <v>SSRI</v>
      </c>
      <c r="AG150" s="5" t="str">
        <f t="shared" si="13"/>
        <v>Combined (Cognitive and cognitive behavioural therapies individual + AD)</v>
      </c>
      <c r="AH150" s="5" t="str">
        <f>FIXED(EXP('WinBUGS output'!X149),2)</f>
        <v>2.58</v>
      </c>
      <c r="AI150" s="5" t="str">
        <f>FIXED(EXP('WinBUGS output'!W149),2)</f>
        <v>0.81</v>
      </c>
      <c r="AJ150" s="5" t="str">
        <f>FIXED(EXP('WinBUGS output'!Y149),2)</f>
        <v>8.55</v>
      </c>
    </row>
    <row r="151" spans="1:36" x14ac:dyDescent="0.25">
      <c r="A151">
        <v>3</v>
      </c>
      <c r="B151">
        <v>32</v>
      </c>
      <c r="C151" s="5" t="str">
        <f>VLOOKUP(A151,'WinBUGS output'!A:C,3,FALSE)</f>
        <v>No treatment</v>
      </c>
      <c r="D151" s="5" t="str">
        <f>VLOOKUP(B151,'WinBUGS output'!A:C,3,FALSE)</f>
        <v>Tailored computerised psychoeducation and self-help strategies</v>
      </c>
      <c r="E151" s="5" t="str">
        <f>FIXED('WinBUGS output'!N150,2)</f>
        <v>0.84</v>
      </c>
      <c r="F151" s="5" t="str">
        <f>FIXED('WinBUGS output'!M150,2)</f>
        <v>0.20</v>
      </c>
      <c r="G151" s="5" t="str">
        <f>FIXED('WinBUGS output'!O150,2)</f>
        <v>1.56</v>
      </c>
      <c r="H151" t="s">
        <v>2470</v>
      </c>
      <c r="I151" t="s">
        <v>2553</v>
      </c>
      <c r="J151" t="s">
        <v>2567</v>
      </c>
      <c r="N151">
        <v>7</v>
      </c>
      <c r="O151">
        <v>20</v>
      </c>
      <c r="P151" s="5" t="str">
        <f>VLOOKUP('Direct lors'!N151,'WinBUGS output'!D:F,3,FALSE)</f>
        <v>SSRI</v>
      </c>
      <c r="Q151" s="5" t="str">
        <f>VLOOKUP('Direct lors'!O151,'WinBUGS output'!D:F,3,FALSE)</f>
        <v>Combined (Behavioural, cognitive, or CBT groups + AD)</v>
      </c>
      <c r="R151" s="5" t="str">
        <f>FIXED('WinBUGS output'!X150,2)</f>
        <v>1.28</v>
      </c>
      <c r="S151" s="5" t="str">
        <f>FIXED('WinBUGS output'!W150,2)</f>
        <v>-0.19</v>
      </c>
      <c r="T151" s="5" t="str">
        <f>FIXED('WinBUGS output'!Y150,2)</f>
        <v>2.78</v>
      </c>
      <c r="X151" s="5" t="str">
        <f t="shared" si="10"/>
        <v>No treatment</v>
      </c>
      <c r="Y151" s="5" t="str">
        <f t="shared" si="11"/>
        <v>Tailored computerised psychoeducation and self-help strategies</v>
      </c>
      <c r="Z151" s="5" t="str">
        <f>FIXED(EXP('WinBUGS output'!N150),2)</f>
        <v>2.33</v>
      </c>
      <c r="AA151" s="5" t="str">
        <f>FIXED(EXP('WinBUGS output'!M150),2)</f>
        <v>1.22</v>
      </c>
      <c r="AB151" s="5" t="str">
        <f>FIXED(EXP('WinBUGS output'!O150),2)</f>
        <v>4.75</v>
      </c>
      <c r="AF151" s="5" t="str">
        <f t="shared" si="12"/>
        <v>SSRI</v>
      </c>
      <c r="AG151" s="5" t="str">
        <f t="shared" si="13"/>
        <v>Combined (Behavioural, cognitive, or CBT groups + AD)</v>
      </c>
      <c r="AH151" s="5" t="str">
        <f>FIXED(EXP('WinBUGS output'!X150),2)</f>
        <v>3.61</v>
      </c>
      <c r="AI151" s="5" t="str">
        <f>FIXED(EXP('WinBUGS output'!W150),2)</f>
        <v>0.83</v>
      </c>
      <c r="AJ151" s="5" t="str">
        <f>FIXED(EXP('WinBUGS output'!Y150),2)</f>
        <v>16.10</v>
      </c>
    </row>
    <row r="152" spans="1:36" x14ac:dyDescent="0.25">
      <c r="A152">
        <v>3</v>
      </c>
      <c r="B152">
        <v>33</v>
      </c>
      <c r="C152" s="5" t="str">
        <f>VLOOKUP(A152,'WinBUGS output'!A:C,3,FALSE)</f>
        <v>No treatment</v>
      </c>
      <c r="D152" s="5" t="str">
        <f>VLOOKUP(B152,'WinBUGS output'!A:C,3,FALSE)</f>
        <v>Psychoeducational group programme + TAU</v>
      </c>
      <c r="E152" s="5" t="str">
        <f>FIXED('WinBUGS output'!N151,2)</f>
        <v>1.73</v>
      </c>
      <c r="F152" s="5" t="str">
        <f>FIXED('WinBUGS output'!M151,2)</f>
        <v>0.58</v>
      </c>
      <c r="G152" s="5" t="str">
        <f>FIXED('WinBUGS output'!O151,2)</f>
        <v>2.88</v>
      </c>
      <c r="H152"/>
      <c r="I152"/>
      <c r="J152"/>
      <c r="N152">
        <v>7</v>
      </c>
      <c r="O152">
        <v>21</v>
      </c>
      <c r="P152" s="5" t="str">
        <f>VLOOKUP('Direct lors'!N152,'WinBUGS output'!D:F,3,FALSE)</f>
        <v>SSRI</v>
      </c>
      <c r="Q152" s="5" t="str">
        <f>VLOOKUP('Direct lors'!O152,'WinBUGS output'!D:F,3,FALSE)</f>
        <v>Combined (Problem solving + AD)</v>
      </c>
      <c r="R152" s="5" t="str">
        <f>FIXED('WinBUGS output'!X151,2)</f>
        <v>-0.59</v>
      </c>
      <c r="S152" s="5" t="str">
        <f>FIXED('WinBUGS output'!W151,2)</f>
        <v>-1.90</v>
      </c>
      <c r="T152" s="5" t="str">
        <f>FIXED('WinBUGS output'!Y151,2)</f>
        <v>0.74</v>
      </c>
      <c r="X152" s="5" t="str">
        <f t="shared" si="10"/>
        <v>No treatment</v>
      </c>
      <c r="Y152" s="5" t="str">
        <f t="shared" si="11"/>
        <v>Psychoeducational group programme + TAU</v>
      </c>
      <c r="Z152" s="5" t="str">
        <f>FIXED(EXP('WinBUGS output'!N151),2)</f>
        <v>5.61</v>
      </c>
      <c r="AA152" s="5" t="str">
        <f>FIXED(EXP('WinBUGS output'!M151),2)</f>
        <v>1.79</v>
      </c>
      <c r="AB152" s="5" t="str">
        <f>FIXED(EXP('WinBUGS output'!O151),2)</f>
        <v>17.74</v>
      </c>
      <c r="AF152" s="5" t="str">
        <f t="shared" si="12"/>
        <v>SSRI</v>
      </c>
      <c r="AG152" s="5" t="str">
        <f t="shared" si="13"/>
        <v>Combined (Problem solving + AD)</v>
      </c>
      <c r="AH152" s="5" t="str">
        <f>FIXED(EXP('WinBUGS output'!X151),2)</f>
        <v>0.55</v>
      </c>
      <c r="AI152" s="5" t="str">
        <f>FIXED(EXP('WinBUGS output'!W151),2)</f>
        <v>0.15</v>
      </c>
      <c r="AJ152" s="5" t="str">
        <f>FIXED(EXP('WinBUGS output'!Y151),2)</f>
        <v>2.09</v>
      </c>
    </row>
    <row r="153" spans="1:36" x14ac:dyDescent="0.25">
      <c r="A153">
        <v>3</v>
      </c>
      <c r="B153">
        <v>34</v>
      </c>
      <c r="C153" s="5" t="str">
        <f>VLOOKUP(A153,'WinBUGS output'!A:C,3,FALSE)</f>
        <v>No treatment</v>
      </c>
      <c r="D153" s="5" t="str">
        <f>VLOOKUP(B153,'WinBUGS output'!A:C,3,FALSE)</f>
        <v>Interpersonal psychotherapy (IPT)</v>
      </c>
      <c r="E153" s="5" t="str">
        <f>FIXED('WinBUGS output'!N152,2)</f>
        <v>1.81</v>
      </c>
      <c r="F153" s="5" t="str">
        <f>FIXED('WinBUGS output'!M152,2)</f>
        <v>0.91</v>
      </c>
      <c r="G153" s="5" t="str">
        <f>FIXED('WinBUGS output'!O152,2)</f>
        <v>2.72</v>
      </c>
      <c r="H153"/>
      <c r="I153"/>
      <c r="J153"/>
      <c r="N153">
        <v>7</v>
      </c>
      <c r="O153">
        <v>22</v>
      </c>
      <c r="P153" s="5" t="str">
        <f>VLOOKUP('Direct lors'!N153,'WinBUGS output'!D:F,3,FALSE)</f>
        <v>SSRI</v>
      </c>
      <c r="Q153" s="5" t="str">
        <f>VLOOKUP('Direct lors'!O153,'WinBUGS output'!D:F,3,FALSE)</f>
        <v>Combined (Counselling + AD)</v>
      </c>
      <c r="R153" s="5" t="str">
        <f>FIXED('WinBUGS output'!X152,2)</f>
        <v>2.04</v>
      </c>
      <c r="S153" s="5" t="str">
        <f>FIXED('WinBUGS output'!W152,2)</f>
        <v>-0.06</v>
      </c>
      <c r="T153" s="5" t="str">
        <f>FIXED('WinBUGS output'!Y152,2)</f>
        <v>4.21</v>
      </c>
      <c r="X153" s="5" t="str">
        <f t="shared" si="10"/>
        <v>No treatment</v>
      </c>
      <c r="Y153" s="5" t="str">
        <f t="shared" si="11"/>
        <v>Interpersonal psychotherapy (IPT)</v>
      </c>
      <c r="Z153" s="5" t="str">
        <f>FIXED(EXP('WinBUGS output'!N152),2)</f>
        <v>6.11</v>
      </c>
      <c r="AA153" s="5" t="str">
        <f>FIXED(EXP('WinBUGS output'!M152),2)</f>
        <v>2.49</v>
      </c>
      <c r="AB153" s="5" t="str">
        <f>FIXED(EXP('WinBUGS output'!O152),2)</f>
        <v>15.23</v>
      </c>
      <c r="AF153" s="5" t="str">
        <f t="shared" si="12"/>
        <v>SSRI</v>
      </c>
      <c r="AG153" s="5" t="str">
        <f t="shared" si="13"/>
        <v>Combined (Counselling + AD)</v>
      </c>
      <c r="AH153" s="5" t="str">
        <f>FIXED(EXP('WinBUGS output'!X152),2)</f>
        <v>7.68</v>
      </c>
      <c r="AI153" s="5" t="str">
        <f>FIXED(EXP('WinBUGS output'!W152),2)</f>
        <v>0.94</v>
      </c>
      <c r="AJ153" s="5" t="str">
        <f>FIXED(EXP('WinBUGS output'!Y152),2)</f>
        <v>67.36</v>
      </c>
    </row>
    <row r="154" spans="1:36" x14ac:dyDescent="0.25">
      <c r="A154">
        <v>3</v>
      </c>
      <c r="B154">
        <v>35</v>
      </c>
      <c r="C154" s="5" t="str">
        <f>VLOOKUP(A154,'WinBUGS output'!A:C,3,FALSE)</f>
        <v>No treatment</v>
      </c>
      <c r="D154" s="5" t="str">
        <f>VLOOKUP(B154,'WinBUGS output'!A:C,3,FALSE)</f>
        <v>Emotion-focused therapy (EFT)</v>
      </c>
      <c r="E154" s="5" t="str">
        <f>FIXED('WinBUGS output'!N153,2)</f>
        <v>1.81</v>
      </c>
      <c r="F154" s="5" t="str">
        <f>FIXED('WinBUGS output'!M153,2)</f>
        <v>0.52</v>
      </c>
      <c r="G154" s="5" t="str">
        <f>FIXED('WinBUGS output'!O153,2)</f>
        <v>3.16</v>
      </c>
      <c r="H154"/>
      <c r="I154"/>
      <c r="J154"/>
      <c r="N154">
        <v>7</v>
      </c>
      <c r="O154">
        <v>23</v>
      </c>
      <c r="P154" s="5" t="str">
        <f>VLOOKUP('Direct lors'!N154,'WinBUGS output'!D:F,3,FALSE)</f>
        <v>SSRI</v>
      </c>
      <c r="Q154" s="5" t="str">
        <f>VLOOKUP('Direct lors'!O154,'WinBUGS output'!D:F,3,FALSE)</f>
        <v>Combined (IPT + AD)</v>
      </c>
      <c r="R154" s="5" t="str">
        <f>FIXED('WinBUGS output'!X153,2)</f>
        <v>0.71</v>
      </c>
      <c r="S154" s="5" t="str">
        <f>FIXED('WinBUGS output'!W153,2)</f>
        <v>-0.49</v>
      </c>
      <c r="T154" s="5" t="str">
        <f>FIXED('WinBUGS output'!Y153,2)</f>
        <v>1.90</v>
      </c>
      <c r="X154" s="5" t="str">
        <f t="shared" si="10"/>
        <v>No treatment</v>
      </c>
      <c r="Y154" s="5" t="str">
        <f t="shared" si="11"/>
        <v>Emotion-focused therapy (EFT)</v>
      </c>
      <c r="Z154" s="5" t="str">
        <f>FIXED(EXP('WinBUGS output'!N153),2)</f>
        <v>6.11</v>
      </c>
      <c r="AA154" s="5" t="str">
        <f>FIXED(EXP('WinBUGS output'!M153),2)</f>
        <v>1.68</v>
      </c>
      <c r="AB154" s="5" t="str">
        <f>FIXED(EXP('WinBUGS output'!O153),2)</f>
        <v>23.67</v>
      </c>
      <c r="AF154" s="5" t="str">
        <f t="shared" si="12"/>
        <v>SSRI</v>
      </c>
      <c r="AG154" s="5" t="str">
        <f t="shared" si="13"/>
        <v>Combined (IPT + AD)</v>
      </c>
      <c r="AH154" s="5" t="str">
        <f>FIXED(EXP('WinBUGS output'!X153),2)</f>
        <v>2.03</v>
      </c>
      <c r="AI154" s="5" t="str">
        <f>FIXED(EXP('WinBUGS output'!W153),2)</f>
        <v>0.62</v>
      </c>
      <c r="AJ154" s="5" t="str">
        <f>FIXED(EXP('WinBUGS output'!Y153),2)</f>
        <v>6.71</v>
      </c>
    </row>
    <row r="155" spans="1:36" x14ac:dyDescent="0.25">
      <c r="A155">
        <v>3</v>
      </c>
      <c r="B155">
        <v>36</v>
      </c>
      <c r="C155" s="5" t="str">
        <f>VLOOKUP(A155,'WinBUGS output'!A:C,3,FALSE)</f>
        <v>No treatment</v>
      </c>
      <c r="D155" s="5" t="str">
        <f>VLOOKUP(B155,'WinBUGS output'!A:C,3,FALSE)</f>
        <v>Interpersonal counselling</v>
      </c>
      <c r="E155" s="5" t="str">
        <f>FIXED('WinBUGS output'!N154,2)</f>
        <v>1.95</v>
      </c>
      <c r="F155" s="5" t="str">
        <f>FIXED('WinBUGS output'!M154,2)</f>
        <v>0.96</v>
      </c>
      <c r="G155" s="5" t="str">
        <f>FIXED('WinBUGS output'!O154,2)</f>
        <v>2.93</v>
      </c>
      <c r="H155"/>
      <c r="I155"/>
      <c r="J155"/>
      <c r="N155">
        <v>7</v>
      </c>
      <c r="O155">
        <v>24</v>
      </c>
      <c r="P155" s="5" t="str">
        <f>VLOOKUP('Direct lors'!N155,'WinBUGS output'!D:F,3,FALSE)</f>
        <v>SSRI</v>
      </c>
      <c r="Q155" s="5" t="str">
        <f>VLOOKUP('Direct lors'!O155,'WinBUGS output'!D:F,3,FALSE)</f>
        <v>Combined (Short-term psychodynamic psychotherapies + AD)</v>
      </c>
      <c r="R155" s="5" t="str">
        <f>FIXED('WinBUGS output'!X154,2)</f>
        <v>1.28</v>
      </c>
      <c r="S155" s="5" t="str">
        <f>FIXED('WinBUGS output'!W154,2)</f>
        <v>0.28</v>
      </c>
      <c r="T155" s="5" t="str">
        <f>FIXED('WinBUGS output'!Y154,2)</f>
        <v>2.29</v>
      </c>
      <c r="X155" s="5" t="str">
        <f t="shared" si="10"/>
        <v>No treatment</v>
      </c>
      <c r="Y155" s="5" t="str">
        <f t="shared" si="11"/>
        <v>Interpersonal counselling</v>
      </c>
      <c r="Z155" s="5" t="str">
        <f>FIXED(EXP('WinBUGS output'!N154),2)</f>
        <v>7.02</v>
      </c>
      <c r="AA155" s="5" t="str">
        <f>FIXED(EXP('WinBUGS output'!M154),2)</f>
        <v>2.62</v>
      </c>
      <c r="AB155" s="5" t="str">
        <f>FIXED(EXP('WinBUGS output'!O154),2)</f>
        <v>18.63</v>
      </c>
      <c r="AF155" s="5" t="str">
        <f t="shared" si="12"/>
        <v>SSRI</v>
      </c>
      <c r="AG155" s="5" t="str">
        <f t="shared" si="13"/>
        <v>Combined (Short-term psychodynamic psychotherapies + AD)</v>
      </c>
      <c r="AH155" s="5" t="str">
        <f>FIXED(EXP('WinBUGS output'!X154),2)</f>
        <v>3.59</v>
      </c>
      <c r="AI155" s="5" t="str">
        <f>FIXED(EXP('WinBUGS output'!W154),2)</f>
        <v>1.32</v>
      </c>
      <c r="AJ155" s="5" t="str">
        <f>FIXED(EXP('WinBUGS output'!Y154),2)</f>
        <v>9.88</v>
      </c>
    </row>
    <row r="156" spans="1:36" x14ac:dyDescent="0.25">
      <c r="A156">
        <v>3</v>
      </c>
      <c r="B156">
        <v>37</v>
      </c>
      <c r="C156" s="5" t="str">
        <f>VLOOKUP(A156,'WinBUGS output'!A:C,3,FALSE)</f>
        <v>No treatment</v>
      </c>
      <c r="D156" s="5" t="str">
        <f>VLOOKUP(B156,'WinBUGS output'!A:C,3,FALSE)</f>
        <v>Non-directive counselling</v>
      </c>
      <c r="E156" s="5" t="str">
        <f>FIXED('WinBUGS output'!N155,2)</f>
        <v>1.56</v>
      </c>
      <c r="F156" s="5" t="str">
        <f>FIXED('WinBUGS output'!M155,2)</f>
        <v>0.37</v>
      </c>
      <c r="G156" s="5" t="str">
        <f>FIXED('WinBUGS output'!O155,2)</f>
        <v>2.69</v>
      </c>
      <c r="H156"/>
      <c r="I156"/>
      <c r="J156"/>
      <c r="N156">
        <v>7</v>
      </c>
      <c r="O156">
        <v>25</v>
      </c>
      <c r="P156" s="5" t="str">
        <f>VLOOKUP('Direct lors'!N156,'WinBUGS output'!D:F,3,FALSE)</f>
        <v>SSRI</v>
      </c>
      <c r="Q156" s="5" t="str">
        <f>VLOOKUP('Direct lors'!O156,'WinBUGS output'!D:F,3,FALSE)</f>
        <v>Combined (psych + placebo)</v>
      </c>
      <c r="R156" s="5" t="str">
        <f>FIXED('WinBUGS output'!X155,2)</f>
        <v>1.00</v>
      </c>
      <c r="S156" s="5" t="str">
        <f>FIXED('WinBUGS output'!W155,2)</f>
        <v>-0.54</v>
      </c>
      <c r="T156" s="5" t="str">
        <f>FIXED('WinBUGS output'!Y155,2)</f>
        <v>2.69</v>
      </c>
      <c r="X156" s="5" t="str">
        <f t="shared" si="10"/>
        <v>No treatment</v>
      </c>
      <c r="Y156" s="5" t="str">
        <f t="shared" si="11"/>
        <v>Non-directive counselling</v>
      </c>
      <c r="Z156" s="5" t="str">
        <f>FIXED(EXP('WinBUGS output'!N155),2)</f>
        <v>4.74</v>
      </c>
      <c r="AA156" s="5" t="str">
        <f>FIXED(EXP('WinBUGS output'!M155),2)</f>
        <v>1.45</v>
      </c>
      <c r="AB156" s="5" t="str">
        <f>FIXED(EXP('WinBUGS output'!O155),2)</f>
        <v>14.76</v>
      </c>
      <c r="AF156" s="5" t="str">
        <f t="shared" si="12"/>
        <v>SSRI</v>
      </c>
      <c r="AG156" s="5" t="str">
        <f t="shared" si="13"/>
        <v>Combined (psych + placebo)</v>
      </c>
      <c r="AH156" s="5" t="str">
        <f>FIXED(EXP('WinBUGS output'!X155),2)</f>
        <v>2.73</v>
      </c>
      <c r="AI156" s="5" t="str">
        <f>FIXED(EXP('WinBUGS output'!W155),2)</f>
        <v>0.58</v>
      </c>
      <c r="AJ156" s="5" t="str">
        <f>FIXED(EXP('WinBUGS output'!Y155),2)</f>
        <v>14.72</v>
      </c>
    </row>
    <row r="157" spans="1:36" x14ac:dyDescent="0.25">
      <c r="A157">
        <v>3</v>
      </c>
      <c r="B157">
        <v>38</v>
      </c>
      <c r="C157" s="5" t="str">
        <f>VLOOKUP(A157,'WinBUGS output'!A:C,3,FALSE)</f>
        <v>No treatment</v>
      </c>
      <c r="D157" s="5" t="str">
        <f>VLOOKUP(B157,'WinBUGS output'!A:C,3,FALSE)</f>
        <v>Psychodynamic counselling + TAU</v>
      </c>
      <c r="E157" s="5" t="str">
        <f>FIXED('WinBUGS output'!N156,2)</f>
        <v>1.42</v>
      </c>
      <c r="F157" s="5" t="str">
        <f>FIXED('WinBUGS output'!M156,2)</f>
        <v>0.36</v>
      </c>
      <c r="G157" s="5" t="str">
        <f>FIXED('WinBUGS output'!O156,2)</f>
        <v>2.46</v>
      </c>
      <c r="H157"/>
      <c r="I157"/>
      <c r="J157"/>
      <c r="N157">
        <v>7</v>
      </c>
      <c r="O157">
        <v>26</v>
      </c>
      <c r="P157" s="5" t="str">
        <f>VLOOKUP('Direct lors'!N157,'WinBUGS output'!D:F,3,FALSE)</f>
        <v>SSRI</v>
      </c>
      <c r="Q157" s="5" t="str">
        <f>VLOOKUP('Direct lors'!O157,'WinBUGS output'!D:F,3,FALSE)</f>
        <v>Combined (Exercise + AD/CBT)</v>
      </c>
      <c r="R157" s="5" t="str">
        <f>FIXED('WinBUGS output'!X156,2)</f>
        <v>-0.34</v>
      </c>
      <c r="S157" s="5" t="str">
        <f>FIXED('WinBUGS output'!W156,2)</f>
        <v>-1.23</v>
      </c>
      <c r="T157" s="5" t="str">
        <f>FIXED('WinBUGS output'!Y156,2)</f>
        <v>0.59</v>
      </c>
      <c r="X157" s="5" t="str">
        <f t="shared" si="10"/>
        <v>No treatment</v>
      </c>
      <c r="Y157" s="5" t="str">
        <f t="shared" si="11"/>
        <v>Psychodynamic counselling + TAU</v>
      </c>
      <c r="Z157" s="5" t="str">
        <f>FIXED(EXP('WinBUGS output'!N156),2)</f>
        <v>4.13</v>
      </c>
      <c r="AA157" s="5" t="str">
        <f>FIXED(EXP('WinBUGS output'!M156),2)</f>
        <v>1.43</v>
      </c>
      <c r="AB157" s="5" t="str">
        <f>FIXED(EXP('WinBUGS output'!O156),2)</f>
        <v>11.70</v>
      </c>
      <c r="AF157" s="5" t="str">
        <f t="shared" si="12"/>
        <v>SSRI</v>
      </c>
      <c r="AG157" s="5" t="str">
        <f t="shared" si="13"/>
        <v>Combined (Exercise + AD/CBT)</v>
      </c>
      <c r="AH157" s="5" t="str">
        <f>FIXED(EXP('WinBUGS output'!X156),2)</f>
        <v>0.71</v>
      </c>
      <c r="AI157" s="5" t="str">
        <f>FIXED(EXP('WinBUGS output'!W156),2)</f>
        <v>0.29</v>
      </c>
      <c r="AJ157" s="5" t="str">
        <f>FIXED(EXP('WinBUGS output'!Y156),2)</f>
        <v>1.80</v>
      </c>
    </row>
    <row r="158" spans="1:36" x14ac:dyDescent="0.25">
      <c r="A158">
        <v>3</v>
      </c>
      <c r="B158">
        <v>39</v>
      </c>
      <c r="C158" s="5" t="str">
        <f>VLOOKUP(A158,'WinBUGS output'!A:C,3,FALSE)</f>
        <v>No treatment</v>
      </c>
      <c r="D158" s="5" t="str">
        <f>VLOOKUP(B158,'WinBUGS output'!A:C,3,FALSE)</f>
        <v>Relational client-centered therapy</v>
      </c>
      <c r="E158" s="5" t="str">
        <f>FIXED('WinBUGS output'!N157,2)</f>
        <v>1.49</v>
      </c>
      <c r="F158" s="5" t="str">
        <f>FIXED('WinBUGS output'!M157,2)</f>
        <v>0.09</v>
      </c>
      <c r="G158" s="5" t="str">
        <f>FIXED('WinBUGS output'!O157,2)</f>
        <v>2.75</v>
      </c>
      <c r="H158"/>
      <c r="I158"/>
      <c r="J158"/>
      <c r="N158">
        <v>8</v>
      </c>
      <c r="O158">
        <v>9</v>
      </c>
      <c r="P158" s="5" t="str">
        <f>VLOOKUP('Direct lors'!N158,'WinBUGS output'!D:F,3,FALSE)</f>
        <v>Any AD</v>
      </c>
      <c r="Q158" s="5" t="str">
        <f>VLOOKUP('Direct lors'!O158,'WinBUGS output'!D:F,3,FALSE)</f>
        <v>Short-term psychodynamic psychotherapies</v>
      </c>
      <c r="R158" s="5" t="str">
        <f>FIXED('WinBUGS output'!X157,2)</f>
        <v>-0.76</v>
      </c>
      <c r="S158" s="5" t="str">
        <f>FIXED('WinBUGS output'!W157,2)</f>
        <v>-2.16</v>
      </c>
      <c r="T158" s="5" t="str">
        <f>FIXED('WinBUGS output'!Y157,2)</f>
        <v>0.53</v>
      </c>
      <c r="X158" s="5" t="str">
        <f t="shared" si="10"/>
        <v>No treatment</v>
      </c>
      <c r="Y158" s="5" t="str">
        <f t="shared" si="11"/>
        <v>Relational client-centered therapy</v>
      </c>
      <c r="Z158" s="5" t="str">
        <f>FIXED(EXP('WinBUGS output'!N157),2)</f>
        <v>4.41</v>
      </c>
      <c r="AA158" s="5" t="str">
        <f>FIXED(EXP('WinBUGS output'!M157),2)</f>
        <v>1.09</v>
      </c>
      <c r="AB158" s="5" t="str">
        <f>FIXED(EXP('WinBUGS output'!O157),2)</f>
        <v>15.64</v>
      </c>
      <c r="AF158" s="5" t="str">
        <f t="shared" si="12"/>
        <v>Any AD</v>
      </c>
      <c r="AG158" s="5" t="str">
        <f t="shared" si="13"/>
        <v>Short-term psychodynamic psychotherapies</v>
      </c>
      <c r="AH158" s="5" t="str">
        <f>FIXED(EXP('WinBUGS output'!X157),2)</f>
        <v>0.47</v>
      </c>
      <c r="AI158" s="5" t="str">
        <f>FIXED(EXP('WinBUGS output'!W157),2)</f>
        <v>0.12</v>
      </c>
      <c r="AJ158" s="5" t="str">
        <f>FIXED(EXP('WinBUGS output'!Y157),2)</f>
        <v>1.71</v>
      </c>
    </row>
    <row r="159" spans="1:36" x14ac:dyDescent="0.25">
      <c r="A159">
        <v>3</v>
      </c>
      <c r="B159">
        <v>40</v>
      </c>
      <c r="C159" s="5" t="str">
        <f>VLOOKUP(A159,'WinBUGS output'!A:C,3,FALSE)</f>
        <v>No treatment</v>
      </c>
      <c r="D159" s="5" t="str">
        <f>VLOOKUP(B159,'WinBUGS output'!A:C,3,FALSE)</f>
        <v>Problem solving individual</v>
      </c>
      <c r="E159" s="5" t="str">
        <f>FIXED('WinBUGS output'!N158,2)</f>
        <v>1.11</v>
      </c>
      <c r="F159" s="5" t="str">
        <f>FIXED('WinBUGS output'!M158,2)</f>
        <v>0.04</v>
      </c>
      <c r="G159" s="5" t="str">
        <f>FIXED('WinBUGS output'!O158,2)</f>
        <v>2.18</v>
      </c>
      <c r="H159"/>
      <c r="I159"/>
      <c r="J159"/>
      <c r="N159">
        <v>8</v>
      </c>
      <c r="O159">
        <v>10</v>
      </c>
      <c r="P159" s="5" t="str">
        <f>VLOOKUP('Direct lors'!N159,'WinBUGS output'!D:F,3,FALSE)</f>
        <v>Any AD</v>
      </c>
      <c r="Q159" s="5" t="str">
        <f>VLOOKUP('Direct lors'!O159,'WinBUGS output'!D:F,3,FALSE)</f>
        <v>Self-help with support</v>
      </c>
      <c r="R159" s="5" t="str">
        <f>FIXED('WinBUGS output'!X158,2)</f>
        <v>-0.41</v>
      </c>
      <c r="S159" s="5" t="str">
        <f>FIXED('WinBUGS output'!W158,2)</f>
        <v>-1.58</v>
      </c>
      <c r="T159" s="5" t="str">
        <f>FIXED('WinBUGS output'!Y158,2)</f>
        <v>0.81</v>
      </c>
      <c r="X159" s="5" t="str">
        <f t="shared" si="10"/>
        <v>No treatment</v>
      </c>
      <c r="Y159" s="5" t="str">
        <f t="shared" si="11"/>
        <v>Problem solving individual</v>
      </c>
      <c r="Z159" s="5" t="str">
        <f>FIXED(EXP('WinBUGS output'!N158),2)</f>
        <v>3.05</v>
      </c>
      <c r="AA159" s="5" t="str">
        <f>FIXED(EXP('WinBUGS output'!M158),2)</f>
        <v>1.04</v>
      </c>
      <c r="AB159" s="5" t="str">
        <f>FIXED(EXP('WinBUGS output'!O158),2)</f>
        <v>8.88</v>
      </c>
      <c r="AF159" s="5" t="str">
        <f t="shared" si="12"/>
        <v>Any AD</v>
      </c>
      <c r="AG159" s="5" t="str">
        <f t="shared" si="13"/>
        <v>Self-help with support</v>
      </c>
      <c r="AH159" s="5" t="str">
        <f>FIXED(EXP('WinBUGS output'!X158),2)</f>
        <v>0.66</v>
      </c>
      <c r="AI159" s="5" t="str">
        <f>FIXED(EXP('WinBUGS output'!W158),2)</f>
        <v>0.21</v>
      </c>
      <c r="AJ159" s="5" t="str">
        <f>FIXED(EXP('WinBUGS output'!Y158),2)</f>
        <v>2.25</v>
      </c>
    </row>
    <row r="160" spans="1:36" x14ac:dyDescent="0.25">
      <c r="A160">
        <v>3</v>
      </c>
      <c r="B160">
        <v>41</v>
      </c>
      <c r="C160" s="5" t="str">
        <f>VLOOKUP(A160,'WinBUGS output'!A:C,3,FALSE)</f>
        <v>No treatment</v>
      </c>
      <c r="D160" s="5" t="str">
        <f>VLOOKUP(B160,'WinBUGS output'!A:C,3,FALSE)</f>
        <v>Problem solving individual + enhanced TAU</v>
      </c>
      <c r="E160" s="5" t="str">
        <f>FIXED('WinBUGS output'!N159,2)</f>
        <v>0.93</v>
      </c>
      <c r="F160" s="5" t="str">
        <f>FIXED('WinBUGS output'!M159,2)</f>
        <v>-0.18</v>
      </c>
      <c r="G160" s="5" t="str">
        <f>FIXED('WinBUGS output'!O159,2)</f>
        <v>2.01</v>
      </c>
      <c r="H160"/>
      <c r="I160"/>
      <c r="J160"/>
      <c r="N160">
        <v>8</v>
      </c>
      <c r="O160">
        <v>11</v>
      </c>
      <c r="P160" s="5" t="str">
        <f>VLOOKUP('Direct lors'!N160,'WinBUGS output'!D:F,3,FALSE)</f>
        <v>Any AD</v>
      </c>
      <c r="Q160" s="5" t="str">
        <f>VLOOKUP('Direct lors'!O160,'WinBUGS output'!D:F,3,FALSE)</f>
        <v>Self-help</v>
      </c>
      <c r="R160" s="5" t="str">
        <f>FIXED('WinBUGS output'!X159,2)</f>
        <v>-0.29</v>
      </c>
      <c r="S160" s="5" t="str">
        <f>FIXED('WinBUGS output'!W159,2)</f>
        <v>-1.52</v>
      </c>
      <c r="T160" s="5" t="str">
        <f>FIXED('WinBUGS output'!Y159,2)</f>
        <v>0.94</v>
      </c>
      <c r="X160" s="5" t="str">
        <f t="shared" si="10"/>
        <v>No treatment</v>
      </c>
      <c r="Y160" s="5" t="str">
        <f t="shared" si="11"/>
        <v>Problem solving individual + enhanced TAU</v>
      </c>
      <c r="Z160" s="5" t="str">
        <f>FIXED(EXP('WinBUGS output'!N159),2)</f>
        <v>2.53</v>
      </c>
      <c r="AA160" s="5" t="str">
        <f>FIXED(EXP('WinBUGS output'!M159),2)</f>
        <v>0.83</v>
      </c>
      <c r="AB160" s="5" t="str">
        <f>FIXED(EXP('WinBUGS output'!O159),2)</f>
        <v>7.48</v>
      </c>
      <c r="AF160" s="5" t="str">
        <f t="shared" si="12"/>
        <v>Any AD</v>
      </c>
      <c r="AG160" s="5" t="str">
        <f t="shared" si="13"/>
        <v>Self-help</v>
      </c>
      <c r="AH160" s="5" t="str">
        <f>FIXED(EXP('WinBUGS output'!X159),2)</f>
        <v>0.75</v>
      </c>
      <c r="AI160" s="5" t="str">
        <f>FIXED(EXP('WinBUGS output'!W159),2)</f>
        <v>0.22</v>
      </c>
      <c r="AJ160" s="5" t="str">
        <f>FIXED(EXP('WinBUGS output'!Y159),2)</f>
        <v>2.56</v>
      </c>
    </row>
    <row r="161" spans="1:36" x14ac:dyDescent="0.25">
      <c r="A161">
        <v>3</v>
      </c>
      <c r="B161">
        <v>42</v>
      </c>
      <c r="C161" s="5" t="str">
        <f>VLOOKUP(A161,'WinBUGS output'!A:C,3,FALSE)</f>
        <v>No treatment</v>
      </c>
      <c r="D161" s="5" t="str">
        <f>VLOOKUP(B161,'WinBUGS output'!A:C,3,FALSE)</f>
        <v>Behavioural activation (BA)</v>
      </c>
      <c r="E161" s="5" t="str">
        <f>FIXED('WinBUGS output'!N160,2)</f>
        <v>2.29</v>
      </c>
      <c r="F161" s="5" t="str">
        <f>FIXED('WinBUGS output'!M160,2)</f>
        <v>1.29</v>
      </c>
      <c r="G161" s="5" t="str">
        <f>FIXED('WinBUGS output'!O160,2)</f>
        <v>3.31</v>
      </c>
      <c r="H161"/>
      <c r="I161"/>
      <c r="J161"/>
      <c r="N161">
        <v>8</v>
      </c>
      <c r="O161">
        <v>12</v>
      </c>
      <c r="P161" s="5" t="str">
        <f>VLOOKUP('Direct lors'!N161,'WinBUGS output'!D:F,3,FALSE)</f>
        <v>Any AD</v>
      </c>
      <c r="Q161" s="5" t="str">
        <f>VLOOKUP('Direct lors'!O161,'WinBUGS output'!D:F,3,FALSE)</f>
        <v>Psychoeducational interventions</v>
      </c>
      <c r="R161" s="5" t="str">
        <f>FIXED('WinBUGS output'!X160,2)</f>
        <v>0.08</v>
      </c>
      <c r="S161" s="5" t="str">
        <f>FIXED('WinBUGS output'!W160,2)</f>
        <v>-1.39</v>
      </c>
      <c r="T161" s="5" t="str">
        <f>FIXED('WinBUGS output'!Y160,2)</f>
        <v>1.54</v>
      </c>
      <c r="X161" s="5" t="str">
        <f t="shared" si="10"/>
        <v>No treatment</v>
      </c>
      <c r="Y161" s="5" t="str">
        <f t="shared" si="11"/>
        <v>Behavioural activation (BA)</v>
      </c>
      <c r="Z161" s="5" t="str">
        <f>FIXED(EXP('WinBUGS output'!N160),2)</f>
        <v>9.85</v>
      </c>
      <c r="AA161" s="5" t="str">
        <f>FIXED(EXP('WinBUGS output'!M160),2)</f>
        <v>3.63</v>
      </c>
      <c r="AB161" s="5" t="str">
        <f>FIXED(EXP('WinBUGS output'!O160),2)</f>
        <v>27.25</v>
      </c>
      <c r="AF161" s="5" t="str">
        <f t="shared" si="12"/>
        <v>Any AD</v>
      </c>
      <c r="AG161" s="5" t="str">
        <f t="shared" si="13"/>
        <v>Psychoeducational interventions</v>
      </c>
      <c r="AH161" s="5" t="str">
        <f>FIXED(EXP('WinBUGS output'!X160),2)</f>
        <v>1.08</v>
      </c>
      <c r="AI161" s="5" t="str">
        <f>FIXED(EXP('WinBUGS output'!W160),2)</f>
        <v>0.25</v>
      </c>
      <c r="AJ161" s="5" t="str">
        <f>FIXED(EXP('WinBUGS output'!Y160),2)</f>
        <v>4.66</v>
      </c>
    </row>
    <row r="162" spans="1:36" x14ac:dyDescent="0.25">
      <c r="A162">
        <v>3</v>
      </c>
      <c r="B162">
        <v>43</v>
      </c>
      <c r="C162" s="5" t="str">
        <f>VLOOKUP(A162,'WinBUGS output'!A:C,3,FALSE)</f>
        <v>No treatment</v>
      </c>
      <c r="D162" s="5" t="str">
        <f>VLOOKUP(B162,'WinBUGS output'!A:C,3,FALSE)</f>
        <v>Behavioural therapy (Lewinsohn 1976)</v>
      </c>
      <c r="E162" s="5" t="str">
        <f>FIXED('WinBUGS output'!N161,2)</f>
        <v>2.13</v>
      </c>
      <c r="F162" s="5" t="str">
        <f>FIXED('WinBUGS output'!M161,2)</f>
        <v>0.82</v>
      </c>
      <c r="G162" s="5" t="str">
        <f>FIXED('WinBUGS output'!O161,2)</f>
        <v>3.38</v>
      </c>
      <c r="H162"/>
      <c r="I162"/>
      <c r="J162"/>
      <c r="N162">
        <v>8</v>
      </c>
      <c r="O162">
        <v>13</v>
      </c>
      <c r="P162" s="5" t="str">
        <f>VLOOKUP('Direct lors'!N162,'WinBUGS output'!D:F,3,FALSE)</f>
        <v>Any AD</v>
      </c>
      <c r="Q162" s="5" t="str">
        <f>VLOOKUP('Direct lors'!O162,'WinBUGS output'!D:F,3,FALSE)</f>
        <v>Interpersonal psychotherapy (IPT)</v>
      </c>
      <c r="R162" s="5" t="str">
        <f>FIXED('WinBUGS output'!X161,2)</f>
        <v>0.16</v>
      </c>
      <c r="S162" s="5" t="str">
        <f>FIXED('WinBUGS output'!W161,2)</f>
        <v>-1.10</v>
      </c>
      <c r="T162" s="5" t="str">
        <f>FIXED('WinBUGS output'!Y161,2)</f>
        <v>1.43</v>
      </c>
      <c r="X162" s="5" t="str">
        <f t="shared" si="10"/>
        <v>No treatment</v>
      </c>
      <c r="Y162" s="5" t="str">
        <f t="shared" si="11"/>
        <v>Behavioural therapy (Lewinsohn 1976)</v>
      </c>
      <c r="Z162" s="5" t="str">
        <f>FIXED(EXP('WinBUGS output'!N161),2)</f>
        <v>8.43</v>
      </c>
      <c r="AA162" s="5" t="str">
        <f>FIXED(EXP('WinBUGS output'!M161),2)</f>
        <v>2.28</v>
      </c>
      <c r="AB162" s="5" t="str">
        <f>FIXED(EXP('WinBUGS output'!O161),2)</f>
        <v>29.49</v>
      </c>
      <c r="AF162" s="5" t="str">
        <f t="shared" si="12"/>
        <v>Any AD</v>
      </c>
      <c r="AG162" s="5" t="str">
        <f t="shared" si="13"/>
        <v>Interpersonal psychotherapy (IPT)</v>
      </c>
      <c r="AH162" s="5" t="str">
        <f>FIXED(EXP('WinBUGS output'!X161),2)</f>
        <v>1.17</v>
      </c>
      <c r="AI162" s="5" t="str">
        <f>FIXED(EXP('WinBUGS output'!W161),2)</f>
        <v>0.33</v>
      </c>
      <c r="AJ162" s="5" t="str">
        <f>FIXED(EXP('WinBUGS output'!Y161),2)</f>
        <v>4.18</v>
      </c>
    </row>
    <row r="163" spans="1:36" x14ac:dyDescent="0.25">
      <c r="A163">
        <v>3</v>
      </c>
      <c r="B163">
        <v>44</v>
      </c>
      <c r="C163" s="5" t="str">
        <f>VLOOKUP(A163,'WinBUGS output'!A:C,3,FALSE)</f>
        <v>No treatment</v>
      </c>
      <c r="D163" s="5" t="str">
        <f>VLOOKUP(B163,'WinBUGS output'!A:C,3,FALSE)</f>
        <v>CBT individual (under 15 sessions)</v>
      </c>
      <c r="E163" s="5" t="str">
        <f>FIXED('WinBUGS output'!N162,2)</f>
        <v>1.57</v>
      </c>
      <c r="F163" s="5" t="str">
        <f>FIXED('WinBUGS output'!M162,2)</f>
        <v>0.81</v>
      </c>
      <c r="G163" s="5" t="str">
        <f>FIXED('WinBUGS output'!O162,2)</f>
        <v>2.33</v>
      </c>
      <c r="H163" t="s">
        <v>2472</v>
      </c>
      <c r="I163" t="s">
        <v>2486</v>
      </c>
      <c r="J163" t="s">
        <v>2568</v>
      </c>
      <c r="N163">
        <v>8</v>
      </c>
      <c r="O163">
        <v>14</v>
      </c>
      <c r="P163" s="5" t="str">
        <f>VLOOKUP('Direct lors'!N163,'WinBUGS output'!D:F,3,FALSE)</f>
        <v>Any AD</v>
      </c>
      <c r="Q163" s="5" t="str">
        <f>VLOOKUP('Direct lors'!O163,'WinBUGS output'!D:F,3,FALSE)</f>
        <v>Counselling</v>
      </c>
      <c r="R163" s="5" t="str">
        <f>FIXED('WinBUGS output'!X162,2)</f>
        <v>-0.01</v>
      </c>
      <c r="S163" s="5" t="str">
        <f>FIXED('WinBUGS output'!W162,2)</f>
        <v>-1.20</v>
      </c>
      <c r="T163" s="5" t="str">
        <f>FIXED('WinBUGS output'!Y162,2)</f>
        <v>1.14</v>
      </c>
      <c r="X163" s="5" t="str">
        <f t="shared" si="10"/>
        <v>No treatment</v>
      </c>
      <c r="Y163" s="5" t="str">
        <f t="shared" si="11"/>
        <v>CBT individual (under 15 sessions)</v>
      </c>
      <c r="Z163" s="5" t="str">
        <f>FIXED(EXP('WinBUGS output'!N162),2)</f>
        <v>4.81</v>
      </c>
      <c r="AA163" s="5" t="str">
        <f>FIXED(EXP('WinBUGS output'!M162),2)</f>
        <v>2.25</v>
      </c>
      <c r="AB163" s="5" t="str">
        <f>FIXED(EXP('WinBUGS output'!O162),2)</f>
        <v>10.28</v>
      </c>
      <c r="AF163" s="5" t="str">
        <f t="shared" si="12"/>
        <v>Any AD</v>
      </c>
      <c r="AG163" s="5" t="str">
        <f t="shared" si="13"/>
        <v>Counselling</v>
      </c>
      <c r="AH163" s="5" t="str">
        <f>FIXED(EXP('WinBUGS output'!X162),2)</f>
        <v>0.99</v>
      </c>
      <c r="AI163" s="5" t="str">
        <f>FIXED(EXP('WinBUGS output'!W162),2)</f>
        <v>0.30</v>
      </c>
      <c r="AJ163" s="5" t="str">
        <f>FIXED(EXP('WinBUGS output'!Y162),2)</f>
        <v>3.14</v>
      </c>
    </row>
    <row r="164" spans="1:36" x14ac:dyDescent="0.25">
      <c r="A164">
        <v>3</v>
      </c>
      <c r="B164">
        <v>45</v>
      </c>
      <c r="C164" s="5" t="str">
        <f>VLOOKUP(A164,'WinBUGS output'!A:C,3,FALSE)</f>
        <v>No treatment</v>
      </c>
      <c r="D164" s="5" t="str">
        <f>VLOOKUP(B164,'WinBUGS output'!A:C,3,FALSE)</f>
        <v>CBT individual (over 15 sessions)</v>
      </c>
      <c r="E164" s="5" t="str">
        <f>FIXED('WinBUGS output'!N163,2)</f>
        <v>1.82</v>
      </c>
      <c r="F164" s="5" t="str">
        <f>FIXED('WinBUGS output'!M163,2)</f>
        <v>0.97</v>
      </c>
      <c r="G164" s="5" t="str">
        <f>FIXED('WinBUGS output'!O163,2)</f>
        <v>2.68</v>
      </c>
      <c r="H164"/>
      <c r="I164"/>
      <c r="J164"/>
      <c r="N164">
        <v>8</v>
      </c>
      <c r="O164">
        <v>15</v>
      </c>
      <c r="P164" s="5" t="str">
        <f>VLOOKUP('Direct lors'!N164,'WinBUGS output'!D:F,3,FALSE)</f>
        <v>Any AD</v>
      </c>
      <c r="Q164" s="5" t="str">
        <f>VLOOKUP('Direct lors'!O164,'WinBUGS output'!D:F,3,FALSE)</f>
        <v>Problem solving</v>
      </c>
      <c r="R164" s="5" t="str">
        <f>FIXED('WinBUGS output'!X163,2)</f>
        <v>-0.63</v>
      </c>
      <c r="S164" s="5" t="str">
        <f>FIXED('WinBUGS output'!W163,2)</f>
        <v>-1.90</v>
      </c>
      <c r="T164" s="5" t="str">
        <f>FIXED('WinBUGS output'!Y163,2)</f>
        <v>0.62</v>
      </c>
      <c r="X164" s="5" t="str">
        <f t="shared" si="10"/>
        <v>No treatment</v>
      </c>
      <c r="Y164" s="5" t="str">
        <f t="shared" si="11"/>
        <v>CBT individual (over 15 sessions)</v>
      </c>
      <c r="Z164" s="5" t="str">
        <f>FIXED(EXP('WinBUGS output'!N163),2)</f>
        <v>6.15</v>
      </c>
      <c r="AA164" s="5" t="str">
        <f>FIXED(EXP('WinBUGS output'!M163),2)</f>
        <v>2.65</v>
      </c>
      <c r="AB164" s="5" t="str">
        <f>FIXED(EXP('WinBUGS output'!O163),2)</f>
        <v>14.57</v>
      </c>
      <c r="AF164" s="5" t="str">
        <f t="shared" si="12"/>
        <v>Any AD</v>
      </c>
      <c r="AG164" s="5" t="str">
        <f t="shared" si="13"/>
        <v>Problem solving</v>
      </c>
      <c r="AH164" s="5" t="str">
        <f>FIXED(EXP('WinBUGS output'!X163),2)</f>
        <v>0.53</v>
      </c>
      <c r="AI164" s="5" t="str">
        <f>FIXED(EXP('WinBUGS output'!W163),2)</f>
        <v>0.15</v>
      </c>
      <c r="AJ164" s="5" t="str">
        <f>FIXED(EXP('WinBUGS output'!Y163),2)</f>
        <v>1.86</v>
      </c>
    </row>
    <row r="165" spans="1:36" x14ac:dyDescent="0.25">
      <c r="A165">
        <v>3</v>
      </c>
      <c r="B165">
        <v>46</v>
      </c>
      <c r="C165" s="5" t="str">
        <f>VLOOKUP(A165,'WinBUGS output'!A:C,3,FALSE)</f>
        <v>No treatment</v>
      </c>
      <c r="D165" s="5" t="str">
        <f>VLOOKUP(B165,'WinBUGS output'!A:C,3,FALSE)</f>
        <v>CBT individual (over 15 sessions) + TAU</v>
      </c>
      <c r="E165" s="5" t="str">
        <f>FIXED('WinBUGS output'!N164,2)</f>
        <v>1.84</v>
      </c>
      <c r="F165" s="5" t="str">
        <f>FIXED('WinBUGS output'!M164,2)</f>
        <v>0.85</v>
      </c>
      <c r="G165" s="5" t="str">
        <f>FIXED('WinBUGS output'!O164,2)</f>
        <v>2.99</v>
      </c>
      <c r="H165"/>
      <c r="I165"/>
      <c r="J165"/>
      <c r="N165">
        <v>8</v>
      </c>
      <c r="O165">
        <v>16</v>
      </c>
      <c r="P165" s="5" t="str">
        <f>VLOOKUP('Direct lors'!N165,'WinBUGS output'!D:F,3,FALSE)</f>
        <v>Any AD</v>
      </c>
      <c r="Q165" s="5" t="str">
        <f>VLOOKUP('Direct lors'!O165,'WinBUGS output'!D:F,3,FALSE)</f>
        <v>Behavioural therapies (individual)</v>
      </c>
      <c r="R165" s="5" t="str">
        <f>FIXED('WinBUGS output'!X164,2)</f>
        <v>0.55</v>
      </c>
      <c r="S165" s="5" t="str">
        <f>FIXED('WinBUGS output'!W164,2)</f>
        <v>-0.75</v>
      </c>
      <c r="T165" s="5" t="str">
        <f>FIXED('WinBUGS output'!Y164,2)</f>
        <v>1.84</v>
      </c>
      <c r="X165" s="5" t="str">
        <f t="shared" si="10"/>
        <v>No treatment</v>
      </c>
      <c r="Y165" s="5" t="str">
        <f t="shared" si="11"/>
        <v>CBT individual (over 15 sessions) + TAU</v>
      </c>
      <c r="Z165" s="5" t="str">
        <f>FIXED(EXP('WinBUGS output'!N164),2)</f>
        <v>6.30</v>
      </c>
      <c r="AA165" s="5" t="str">
        <f>FIXED(EXP('WinBUGS output'!M164),2)</f>
        <v>2.33</v>
      </c>
      <c r="AB165" s="5" t="str">
        <f>FIXED(EXP('WinBUGS output'!O164),2)</f>
        <v>19.85</v>
      </c>
      <c r="AF165" s="5" t="str">
        <f t="shared" si="12"/>
        <v>Any AD</v>
      </c>
      <c r="AG165" s="5" t="str">
        <f t="shared" si="13"/>
        <v>Behavioural therapies (individual)</v>
      </c>
      <c r="AH165" s="5" t="str">
        <f>FIXED(EXP('WinBUGS output'!X164),2)</f>
        <v>1.74</v>
      </c>
      <c r="AI165" s="5" t="str">
        <f>FIXED(EXP('WinBUGS output'!W164),2)</f>
        <v>0.47</v>
      </c>
      <c r="AJ165" s="5" t="str">
        <f>FIXED(EXP('WinBUGS output'!Y164),2)</f>
        <v>6.31</v>
      </c>
    </row>
    <row r="166" spans="1:36" x14ac:dyDescent="0.25">
      <c r="A166">
        <v>3</v>
      </c>
      <c r="B166">
        <v>47</v>
      </c>
      <c r="C166" s="5" t="str">
        <f>VLOOKUP(A166,'WinBUGS output'!A:C,3,FALSE)</f>
        <v>No treatment</v>
      </c>
      <c r="D166" s="5" t="str">
        <f>VLOOKUP(B166,'WinBUGS output'!A:C,3,FALSE)</f>
        <v>Rational emotive behaviour therapy (REBT) individual</v>
      </c>
      <c r="E166" s="5" t="str">
        <f>FIXED('WinBUGS output'!N165,2)</f>
        <v>1.67</v>
      </c>
      <c r="F166" s="5" t="str">
        <f>FIXED('WinBUGS output'!M165,2)</f>
        <v>0.74</v>
      </c>
      <c r="G166" s="5" t="str">
        <f>FIXED('WinBUGS output'!O165,2)</f>
        <v>2.61</v>
      </c>
      <c r="H166"/>
      <c r="I166"/>
      <c r="J166"/>
      <c r="N166">
        <v>8</v>
      </c>
      <c r="O166">
        <v>17</v>
      </c>
      <c r="P166" s="5" t="str">
        <f>VLOOKUP('Direct lors'!N166,'WinBUGS output'!D:F,3,FALSE)</f>
        <v>Any AD</v>
      </c>
      <c r="Q166" s="5" t="str">
        <f>VLOOKUP('Direct lors'!O166,'WinBUGS output'!D:F,3,FALSE)</f>
        <v>Cognitive and cognitive behavioural therapies (individual)</v>
      </c>
      <c r="R166" s="5" t="str">
        <f>FIXED('WinBUGS output'!X165,2)</f>
        <v>0.11</v>
      </c>
      <c r="S166" s="5" t="str">
        <f>FIXED('WinBUGS output'!W165,2)</f>
        <v>-0.93</v>
      </c>
      <c r="T166" s="5" t="str">
        <f>FIXED('WinBUGS output'!Y165,2)</f>
        <v>1.18</v>
      </c>
      <c r="X166" s="5" t="str">
        <f t="shared" si="10"/>
        <v>No treatment</v>
      </c>
      <c r="Y166" s="5" t="str">
        <f t="shared" si="11"/>
        <v>Rational emotive behaviour therapy (REBT) individual</v>
      </c>
      <c r="Z166" s="5" t="str">
        <f>FIXED(EXP('WinBUGS output'!N165),2)</f>
        <v>5.29</v>
      </c>
      <c r="AA166" s="5" t="str">
        <f>FIXED(EXP('WinBUGS output'!M165),2)</f>
        <v>2.10</v>
      </c>
      <c r="AB166" s="5" t="str">
        <f>FIXED(EXP('WinBUGS output'!O165),2)</f>
        <v>13.60</v>
      </c>
      <c r="AF166" s="5" t="str">
        <f t="shared" si="12"/>
        <v>Any AD</v>
      </c>
      <c r="AG166" s="5" t="str">
        <f t="shared" si="13"/>
        <v>Cognitive and cognitive behavioural therapies (individual)</v>
      </c>
      <c r="AH166" s="5" t="str">
        <f>FIXED(EXP('WinBUGS output'!X165),2)</f>
        <v>1.11</v>
      </c>
      <c r="AI166" s="5" t="str">
        <f>FIXED(EXP('WinBUGS output'!W165),2)</f>
        <v>0.39</v>
      </c>
      <c r="AJ166" s="5" t="str">
        <f>FIXED(EXP('WinBUGS output'!Y165),2)</f>
        <v>3.24</v>
      </c>
    </row>
    <row r="167" spans="1:36" x14ac:dyDescent="0.25">
      <c r="A167">
        <v>3</v>
      </c>
      <c r="B167">
        <v>48</v>
      </c>
      <c r="C167" s="5" t="str">
        <f>VLOOKUP(A167,'WinBUGS output'!A:C,3,FALSE)</f>
        <v>No treatment</v>
      </c>
      <c r="D167" s="5" t="str">
        <f>VLOOKUP(B167,'WinBUGS output'!A:C,3,FALSE)</f>
        <v>Third-wave cognitive therapy individual</v>
      </c>
      <c r="E167" s="5" t="str">
        <f>FIXED('WinBUGS output'!N166,2)</f>
        <v>1.89</v>
      </c>
      <c r="F167" s="5" t="str">
        <f>FIXED('WinBUGS output'!M166,2)</f>
        <v>0.98</v>
      </c>
      <c r="G167" s="5" t="str">
        <f>FIXED('WinBUGS output'!O166,2)</f>
        <v>2.86</v>
      </c>
      <c r="H167"/>
      <c r="I167"/>
      <c r="J167"/>
      <c r="N167">
        <v>8</v>
      </c>
      <c r="O167">
        <v>18</v>
      </c>
      <c r="P167" s="5" t="str">
        <f>VLOOKUP('Direct lors'!N167,'WinBUGS output'!D:F,3,FALSE)</f>
        <v>Any AD</v>
      </c>
      <c r="Q167" s="5" t="str">
        <f>VLOOKUP('Direct lors'!O167,'WinBUGS output'!D:F,3,FALSE)</f>
        <v>Behavioural, cognitive, or CBT groups</v>
      </c>
      <c r="R167" s="5" t="str">
        <f>FIXED('WinBUGS output'!X166,2)</f>
        <v>0.65</v>
      </c>
      <c r="S167" s="5" t="str">
        <f>FIXED('WinBUGS output'!W166,2)</f>
        <v>-0.55</v>
      </c>
      <c r="T167" s="5" t="str">
        <f>FIXED('WinBUGS output'!Y166,2)</f>
        <v>1.89</v>
      </c>
      <c r="X167" s="5" t="str">
        <f t="shared" si="10"/>
        <v>No treatment</v>
      </c>
      <c r="Y167" s="5" t="str">
        <f t="shared" si="11"/>
        <v>Third-wave cognitive therapy individual</v>
      </c>
      <c r="Z167" s="5" t="str">
        <f>FIXED(EXP('WinBUGS output'!N166),2)</f>
        <v>6.61</v>
      </c>
      <c r="AA167" s="5" t="str">
        <f>FIXED(EXP('WinBUGS output'!M166),2)</f>
        <v>2.65</v>
      </c>
      <c r="AB167" s="5" t="str">
        <f>FIXED(EXP('WinBUGS output'!O166),2)</f>
        <v>17.43</v>
      </c>
      <c r="AF167" s="5" t="str">
        <f t="shared" si="12"/>
        <v>Any AD</v>
      </c>
      <c r="AG167" s="5" t="str">
        <f t="shared" si="13"/>
        <v>Behavioural, cognitive, or CBT groups</v>
      </c>
      <c r="AH167" s="5" t="str">
        <f>FIXED(EXP('WinBUGS output'!X166),2)</f>
        <v>1.91</v>
      </c>
      <c r="AI167" s="5" t="str">
        <f>FIXED(EXP('WinBUGS output'!W166),2)</f>
        <v>0.57</v>
      </c>
      <c r="AJ167" s="5" t="str">
        <f>FIXED(EXP('WinBUGS output'!Y166),2)</f>
        <v>6.60</v>
      </c>
    </row>
    <row r="168" spans="1:36" x14ac:dyDescent="0.25">
      <c r="A168">
        <v>3</v>
      </c>
      <c r="B168">
        <v>49</v>
      </c>
      <c r="C168" s="5" t="str">
        <f>VLOOKUP(A168,'WinBUGS output'!A:C,3,FALSE)</f>
        <v>No treatment</v>
      </c>
      <c r="D168" s="5" t="str">
        <f>VLOOKUP(B168,'WinBUGS output'!A:C,3,FALSE)</f>
        <v>CBT group (under 15 sessions)</v>
      </c>
      <c r="E168" s="5" t="str">
        <f>FIXED('WinBUGS output'!N167,2)</f>
        <v>2.28</v>
      </c>
      <c r="F168" s="5" t="str">
        <f>FIXED('WinBUGS output'!M167,2)</f>
        <v>1.21</v>
      </c>
      <c r="G168" s="5" t="str">
        <f>FIXED('WinBUGS output'!O167,2)</f>
        <v>3.37</v>
      </c>
      <c r="H168"/>
      <c r="I168"/>
      <c r="J168"/>
      <c r="N168">
        <v>8</v>
      </c>
      <c r="O168">
        <v>19</v>
      </c>
      <c r="P168" s="5" t="str">
        <f>VLOOKUP('Direct lors'!N168,'WinBUGS output'!D:F,3,FALSE)</f>
        <v>Any AD</v>
      </c>
      <c r="Q168" s="5" t="str">
        <f>VLOOKUP('Direct lors'!O168,'WinBUGS output'!D:F,3,FALSE)</f>
        <v>Combined (Cognitive and cognitive behavioural therapies individual + AD)</v>
      </c>
      <c r="R168" s="5" t="str">
        <f>FIXED('WinBUGS output'!X167,2)</f>
        <v>0.99</v>
      </c>
      <c r="S168" s="5" t="str">
        <f>FIXED('WinBUGS output'!W167,2)</f>
        <v>-0.47</v>
      </c>
      <c r="T168" s="5" t="str">
        <f>FIXED('WinBUGS output'!Y167,2)</f>
        <v>2.49</v>
      </c>
      <c r="X168" s="5" t="str">
        <f t="shared" si="10"/>
        <v>No treatment</v>
      </c>
      <c r="Y168" s="5" t="str">
        <f t="shared" si="11"/>
        <v>CBT group (under 15 sessions)</v>
      </c>
      <c r="Z168" s="5" t="str">
        <f>FIXED(EXP('WinBUGS output'!N167),2)</f>
        <v>9.74</v>
      </c>
      <c r="AA168" s="5" t="str">
        <f>FIXED(EXP('WinBUGS output'!M167),2)</f>
        <v>3.34</v>
      </c>
      <c r="AB168" s="5" t="str">
        <f>FIXED(EXP('WinBUGS output'!O167),2)</f>
        <v>29.02</v>
      </c>
      <c r="AF168" s="5" t="str">
        <f t="shared" si="12"/>
        <v>Any AD</v>
      </c>
      <c r="AG168" s="5" t="str">
        <f t="shared" si="13"/>
        <v>Combined (Cognitive and cognitive behavioural therapies individual + AD)</v>
      </c>
      <c r="AH168" s="5" t="str">
        <f>FIXED(EXP('WinBUGS output'!X167),2)</f>
        <v>2.68</v>
      </c>
      <c r="AI168" s="5" t="str">
        <f>FIXED(EXP('WinBUGS output'!W167),2)</f>
        <v>0.63</v>
      </c>
      <c r="AJ168" s="5" t="str">
        <f>FIXED(EXP('WinBUGS output'!Y167),2)</f>
        <v>12.04</v>
      </c>
    </row>
    <row r="169" spans="1:36" x14ac:dyDescent="0.25">
      <c r="A169">
        <v>3</v>
      </c>
      <c r="B169">
        <v>50</v>
      </c>
      <c r="C169" s="5" t="str">
        <f>VLOOKUP(A169,'WinBUGS output'!A:C,3,FALSE)</f>
        <v>No treatment</v>
      </c>
      <c r="D169" s="5" t="str">
        <f>VLOOKUP(B169,'WinBUGS output'!A:C,3,FALSE)</f>
        <v>CBT group (under 15 sessions) + TAU</v>
      </c>
      <c r="E169" s="5" t="str">
        <f>FIXED('WinBUGS output'!N168,2)</f>
        <v>2.47</v>
      </c>
      <c r="F169" s="5" t="str">
        <f>FIXED('WinBUGS output'!M168,2)</f>
        <v>1.41</v>
      </c>
      <c r="G169" s="5" t="str">
        <f>FIXED('WinBUGS output'!O168,2)</f>
        <v>3.60</v>
      </c>
      <c r="H169"/>
      <c r="I169"/>
      <c r="J169"/>
      <c r="N169">
        <v>8</v>
      </c>
      <c r="O169">
        <v>20</v>
      </c>
      <c r="P169" s="5" t="str">
        <f>VLOOKUP('Direct lors'!N169,'WinBUGS output'!D:F,3,FALSE)</f>
        <v>Any AD</v>
      </c>
      <c r="Q169" s="5" t="str">
        <f>VLOOKUP('Direct lors'!O169,'WinBUGS output'!D:F,3,FALSE)</f>
        <v>Combined (Behavioural, cognitive, or CBT groups + AD)</v>
      </c>
      <c r="R169" s="5" t="str">
        <f>FIXED('WinBUGS output'!X168,2)</f>
        <v>1.32</v>
      </c>
      <c r="S169" s="5" t="str">
        <f>FIXED('WinBUGS output'!W168,2)</f>
        <v>-0.39</v>
      </c>
      <c r="T169" s="5" t="str">
        <f>FIXED('WinBUGS output'!Y168,2)</f>
        <v>3.08</v>
      </c>
      <c r="X169" s="5" t="str">
        <f t="shared" si="10"/>
        <v>No treatment</v>
      </c>
      <c r="Y169" s="5" t="str">
        <f t="shared" si="11"/>
        <v>CBT group (under 15 sessions) + TAU</v>
      </c>
      <c r="Z169" s="5" t="str">
        <f>FIXED(EXP('WinBUGS output'!N168),2)</f>
        <v>11.81</v>
      </c>
      <c r="AA169" s="5" t="str">
        <f>FIXED(EXP('WinBUGS output'!M168),2)</f>
        <v>4.11</v>
      </c>
      <c r="AB169" s="5" t="str">
        <f>FIXED(EXP('WinBUGS output'!O168),2)</f>
        <v>36.67</v>
      </c>
      <c r="AF169" s="5" t="str">
        <f t="shared" si="12"/>
        <v>Any AD</v>
      </c>
      <c r="AG169" s="5" t="str">
        <f t="shared" si="13"/>
        <v>Combined (Behavioural, cognitive, or CBT groups + AD)</v>
      </c>
      <c r="AH169" s="5" t="str">
        <f>FIXED(EXP('WinBUGS output'!X168),2)</f>
        <v>3.75</v>
      </c>
      <c r="AI169" s="5" t="str">
        <f>FIXED(EXP('WinBUGS output'!W168),2)</f>
        <v>0.68</v>
      </c>
      <c r="AJ169" s="5" t="str">
        <f>FIXED(EXP('WinBUGS output'!Y168),2)</f>
        <v>21.67</v>
      </c>
    </row>
    <row r="170" spans="1:36" x14ac:dyDescent="0.25">
      <c r="A170">
        <v>3</v>
      </c>
      <c r="B170">
        <v>51</v>
      </c>
      <c r="C170" s="5" t="str">
        <f>VLOOKUP(A170,'WinBUGS output'!A:C,3,FALSE)</f>
        <v>No treatment</v>
      </c>
      <c r="D170" s="5" t="str">
        <f>VLOOKUP(B170,'WinBUGS output'!A:C,3,FALSE)</f>
        <v>Coping with Depression course (group) + TAU</v>
      </c>
      <c r="E170" s="5" t="str">
        <f>FIXED('WinBUGS output'!N169,2)</f>
        <v>2.16</v>
      </c>
      <c r="F170" s="5" t="str">
        <f>FIXED('WinBUGS output'!M169,2)</f>
        <v>1.06</v>
      </c>
      <c r="G170" s="5" t="str">
        <f>FIXED('WinBUGS output'!O169,2)</f>
        <v>3.24</v>
      </c>
      <c r="H170"/>
      <c r="I170"/>
      <c r="J170"/>
      <c r="N170">
        <v>8</v>
      </c>
      <c r="O170">
        <v>21</v>
      </c>
      <c r="P170" s="5" t="str">
        <f>VLOOKUP('Direct lors'!N170,'WinBUGS output'!D:F,3,FALSE)</f>
        <v>Any AD</v>
      </c>
      <c r="Q170" s="5" t="str">
        <f>VLOOKUP('Direct lors'!O170,'WinBUGS output'!D:F,3,FALSE)</f>
        <v>Combined (Problem solving + AD)</v>
      </c>
      <c r="R170" s="5" t="str">
        <f>FIXED('WinBUGS output'!X169,2)</f>
        <v>-0.55</v>
      </c>
      <c r="S170" s="5" t="str">
        <f>FIXED('WinBUGS output'!W169,2)</f>
        <v>-2.18</v>
      </c>
      <c r="T170" s="5" t="str">
        <f>FIXED('WinBUGS output'!Y169,2)</f>
        <v>1.07</v>
      </c>
      <c r="X170" s="5" t="str">
        <f t="shared" si="10"/>
        <v>No treatment</v>
      </c>
      <c r="Y170" s="5" t="str">
        <f t="shared" si="11"/>
        <v>Coping with Depression course (group) + TAU</v>
      </c>
      <c r="Z170" s="5" t="str">
        <f>FIXED(EXP('WinBUGS output'!N169),2)</f>
        <v>8.65</v>
      </c>
      <c r="AA170" s="5" t="str">
        <f>FIXED(EXP('WinBUGS output'!M169),2)</f>
        <v>2.89</v>
      </c>
      <c r="AB170" s="5" t="str">
        <f>FIXED(EXP('WinBUGS output'!O169),2)</f>
        <v>25.61</v>
      </c>
      <c r="AF170" s="5" t="str">
        <f t="shared" si="12"/>
        <v>Any AD</v>
      </c>
      <c r="AG170" s="5" t="str">
        <f t="shared" si="13"/>
        <v>Combined (Problem solving + AD)</v>
      </c>
      <c r="AH170" s="5" t="str">
        <f>FIXED(EXP('WinBUGS output'!X169),2)</f>
        <v>0.58</v>
      </c>
      <c r="AI170" s="5" t="str">
        <f>FIXED(EXP('WinBUGS output'!W169),2)</f>
        <v>0.11</v>
      </c>
      <c r="AJ170" s="5" t="str">
        <f>FIXED(EXP('WinBUGS output'!Y169),2)</f>
        <v>2.91</v>
      </c>
    </row>
    <row r="171" spans="1:36" x14ac:dyDescent="0.25">
      <c r="A171">
        <v>3</v>
      </c>
      <c r="B171">
        <v>52</v>
      </c>
      <c r="C171" s="5" t="str">
        <f>VLOOKUP(A171,'WinBUGS output'!A:C,3,FALSE)</f>
        <v>No treatment</v>
      </c>
      <c r="D171" s="5" t="str">
        <f>VLOOKUP(B171,'WinBUGS output'!A:C,3,FALSE)</f>
        <v>CBT individual (over 15 sessions) + any TCA</v>
      </c>
      <c r="E171" s="5" t="str">
        <f>FIXED('WinBUGS output'!N170,2)</f>
        <v>2.60</v>
      </c>
      <c r="F171" s="5" t="str">
        <f>FIXED('WinBUGS output'!M170,2)</f>
        <v>1.28</v>
      </c>
      <c r="G171" s="5" t="str">
        <f>FIXED('WinBUGS output'!O170,2)</f>
        <v>3.94</v>
      </c>
      <c r="H171"/>
      <c r="I171"/>
      <c r="J171"/>
      <c r="N171">
        <v>8</v>
      </c>
      <c r="O171">
        <v>22</v>
      </c>
      <c r="P171" s="5" t="str">
        <f>VLOOKUP('Direct lors'!N171,'WinBUGS output'!D:F,3,FALSE)</f>
        <v>Any AD</v>
      </c>
      <c r="Q171" s="5" t="str">
        <f>VLOOKUP('Direct lors'!O171,'WinBUGS output'!D:F,3,FALSE)</f>
        <v>Combined (Counselling + AD)</v>
      </c>
      <c r="R171" s="5" t="str">
        <f>FIXED('WinBUGS output'!X170,2)</f>
        <v>2.07</v>
      </c>
      <c r="S171" s="5" t="str">
        <f>FIXED('WinBUGS output'!W170,2)</f>
        <v>-0.15</v>
      </c>
      <c r="T171" s="5" t="str">
        <f>FIXED('WinBUGS output'!Y170,2)</f>
        <v>4.42</v>
      </c>
      <c r="X171" s="5" t="str">
        <f t="shared" si="10"/>
        <v>No treatment</v>
      </c>
      <c r="Y171" s="5" t="str">
        <f t="shared" si="11"/>
        <v>CBT individual (over 15 sessions) + any TCA</v>
      </c>
      <c r="Z171" s="5" t="str">
        <f>FIXED(EXP('WinBUGS output'!N170),2)</f>
        <v>13.41</v>
      </c>
      <c r="AA171" s="5" t="str">
        <f>FIXED(EXP('WinBUGS output'!M170),2)</f>
        <v>3.59</v>
      </c>
      <c r="AB171" s="5" t="str">
        <f>FIXED(EXP('WinBUGS output'!O170),2)</f>
        <v>51.32</v>
      </c>
      <c r="AF171" s="5" t="str">
        <f t="shared" si="12"/>
        <v>Any AD</v>
      </c>
      <c r="AG171" s="5" t="str">
        <f t="shared" si="13"/>
        <v>Combined (Counselling + AD)</v>
      </c>
      <c r="AH171" s="5" t="str">
        <f>FIXED(EXP('WinBUGS output'!X170),2)</f>
        <v>7.92</v>
      </c>
      <c r="AI171" s="5" t="str">
        <f>FIXED(EXP('WinBUGS output'!W170),2)</f>
        <v>0.86</v>
      </c>
      <c r="AJ171" s="5" t="str">
        <f>FIXED(EXP('WinBUGS output'!Y170),2)</f>
        <v>83.26</v>
      </c>
    </row>
    <row r="172" spans="1:36" x14ac:dyDescent="0.25">
      <c r="A172">
        <v>3</v>
      </c>
      <c r="B172">
        <v>53</v>
      </c>
      <c r="C172" s="5" t="str">
        <f>VLOOKUP(A172,'WinBUGS output'!A:C,3,FALSE)</f>
        <v>No treatment</v>
      </c>
      <c r="D172" s="5" t="str">
        <f>VLOOKUP(B172,'WinBUGS output'!A:C,3,FALSE)</f>
        <v>CBT individual (over 15 sessions) + imipramine</v>
      </c>
      <c r="E172" s="5" t="str">
        <f>FIXED('WinBUGS output'!N171,2)</f>
        <v>2.69</v>
      </c>
      <c r="F172" s="5" t="str">
        <f>FIXED('WinBUGS output'!M171,2)</f>
        <v>1.36</v>
      </c>
      <c r="G172" s="5" t="str">
        <f>FIXED('WinBUGS output'!O171,2)</f>
        <v>4.01</v>
      </c>
      <c r="H172"/>
      <c r="I172"/>
      <c r="J172"/>
      <c r="N172">
        <v>8</v>
      </c>
      <c r="O172">
        <v>23</v>
      </c>
      <c r="P172" s="5" t="str">
        <f>VLOOKUP('Direct lors'!N172,'WinBUGS output'!D:F,3,FALSE)</f>
        <v>Any AD</v>
      </c>
      <c r="Q172" s="5" t="str">
        <f>VLOOKUP('Direct lors'!O172,'WinBUGS output'!D:F,3,FALSE)</f>
        <v>Combined (IPT + AD)</v>
      </c>
      <c r="R172" s="5" t="str">
        <f>FIXED('WinBUGS output'!X171,2)</f>
        <v>0.75</v>
      </c>
      <c r="S172" s="5" t="str">
        <f>FIXED('WinBUGS output'!W171,2)</f>
        <v>-0.66</v>
      </c>
      <c r="T172" s="5" t="str">
        <f>FIXED('WinBUGS output'!Y171,2)</f>
        <v>2.14</v>
      </c>
      <c r="X172" s="5" t="str">
        <f t="shared" si="10"/>
        <v>No treatment</v>
      </c>
      <c r="Y172" s="5" t="str">
        <f t="shared" si="11"/>
        <v>CBT individual (over 15 sessions) + imipramine</v>
      </c>
      <c r="Z172" s="5" t="str">
        <f>FIXED(EXP('WinBUGS output'!N171),2)</f>
        <v>14.75</v>
      </c>
      <c r="AA172" s="5" t="str">
        <f>FIXED(EXP('WinBUGS output'!M171),2)</f>
        <v>3.89</v>
      </c>
      <c r="AB172" s="5" t="str">
        <f>FIXED(EXP('WinBUGS output'!O171),2)</f>
        <v>54.93</v>
      </c>
      <c r="AF172" s="5" t="str">
        <f t="shared" si="12"/>
        <v>Any AD</v>
      </c>
      <c r="AG172" s="5" t="str">
        <f t="shared" si="13"/>
        <v>Combined (IPT + AD)</v>
      </c>
      <c r="AH172" s="5" t="str">
        <f>FIXED(EXP('WinBUGS output'!X171),2)</f>
        <v>2.12</v>
      </c>
      <c r="AI172" s="5" t="str">
        <f>FIXED(EXP('WinBUGS output'!W171),2)</f>
        <v>0.52</v>
      </c>
      <c r="AJ172" s="5" t="str">
        <f>FIXED(EXP('WinBUGS output'!Y171),2)</f>
        <v>8.53</v>
      </c>
    </row>
    <row r="173" spans="1:36" x14ac:dyDescent="0.25">
      <c r="A173">
        <v>3</v>
      </c>
      <c r="B173">
        <v>54</v>
      </c>
      <c r="C173" s="5" t="str">
        <f>VLOOKUP(A173,'WinBUGS output'!A:C,3,FALSE)</f>
        <v>No treatment</v>
      </c>
      <c r="D173" s="5" t="str">
        <f>VLOOKUP(B173,'WinBUGS output'!A:C,3,FALSE)</f>
        <v>CBT group (under 15 sessions) + imipramine</v>
      </c>
      <c r="E173" s="5" t="str">
        <f>FIXED('WinBUGS output'!N172,2)</f>
        <v>2.98</v>
      </c>
      <c r="F173" s="5" t="str">
        <f>FIXED('WinBUGS output'!M172,2)</f>
        <v>1.43</v>
      </c>
      <c r="G173" s="5" t="str">
        <f>FIXED('WinBUGS output'!O172,2)</f>
        <v>4.52</v>
      </c>
      <c r="H173"/>
      <c r="I173"/>
      <c r="J173"/>
      <c r="N173">
        <v>8</v>
      </c>
      <c r="O173">
        <v>24</v>
      </c>
      <c r="P173" s="5" t="str">
        <f>VLOOKUP('Direct lors'!N173,'WinBUGS output'!D:F,3,FALSE)</f>
        <v>Any AD</v>
      </c>
      <c r="Q173" s="5" t="str">
        <f>VLOOKUP('Direct lors'!O173,'WinBUGS output'!D:F,3,FALSE)</f>
        <v>Combined (Short-term psychodynamic psychotherapies + AD)</v>
      </c>
      <c r="R173" s="5" t="str">
        <f>FIXED('WinBUGS output'!X172,2)</f>
        <v>1.32</v>
      </c>
      <c r="S173" s="5" t="str">
        <f>FIXED('WinBUGS output'!W172,2)</f>
        <v>0.05</v>
      </c>
      <c r="T173" s="5" t="str">
        <f>FIXED('WinBUGS output'!Y172,2)</f>
        <v>2.61</v>
      </c>
      <c r="X173" s="5" t="str">
        <f t="shared" si="10"/>
        <v>No treatment</v>
      </c>
      <c r="Y173" s="5" t="str">
        <f t="shared" si="11"/>
        <v>CBT group (under 15 sessions) + imipramine</v>
      </c>
      <c r="Z173" s="5" t="str">
        <f>FIXED(EXP('WinBUGS output'!N172),2)</f>
        <v>19.65</v>
      </c>
      <c r="AA173" s="5" t="str">
        <f>FIXED(EXP('WinBUGS output'!M172),2)</f>
        <v>4.16</v>
      </c>
      <c r="AB173" s="5" t="str">
        <f>FIXED(EXP('WinBUGS output'!O172),2)</f>
        <v>91.38</v>
      </c>
      <c r="AF173" s="5" t="str">
        <f t="shared" si="12"/>
        <v>Any AD</v>
      </c>
      <c r="AG173" s="5" t="str">
        <f t="shared" si="13"/>
        <v>Combined (Short-term psychodynamic psychotherapies + AD)</v>
      </c>
      <c r="AH173" s="5" t="str">
        <f>FIXED(EXP('WinBUGS output'!X172),2)</f>
        <v>3.73</v>
      </c>
      <c r="AI173" s="5" t="str">
        <f>FIXED(EXP('WinBUGS output'!W172),2)</f>
        <v>1.06</v>
      </c>
      <c r="AJ173" s="5" t="str">
        <f>FIXED(EXP('WinBUGS output'!Y172),2)</f>
        <v>13.63</v>
      </c>
    </row>
    <row r="174" spans="1:36" x14ac:dyDescent="0.25">
      <c r="A174">
        <v>3</v>
      </c>
      <c r="B174">
        <v>55</v>
      </c>
      <c r="C174" s="5" t="str">
        <f>VLOOKUP(A174,'WinBUGS output'!A:C,3,FALSE)</f>
        <v>No treatment</v>
      </c>
      <c r="D174" s="5" t="str">
        <f>VLOOKUP(B174,'WinBUGS output'!A:C,3,FALSE)</f>
        <v>Problem solving individual + any SSRI</v>
      </c>
      <c r="E174" s="5" t="str">
        <f>FIXED('WinBUGS output'!N173,2)</f>
        <v>1.10</v>
      </c>
      <c r="F174" s="5" t="str">
        <f>FIXED('WinBUGS output'!M173,2)</f>
        <v>-0.30</v>
      </c>
      <c r="G174" s="5" t="str">
        <f>FIXED('WinBUGS output'!O173,2)</f>
        <v>2.51</v>
      </c>
      <c r="H174"/>
      <c r="I174"/>
      <c r="J174"/>
      <c r="N174">
        <v>8</v>
      </c>
      <c r="O174">
        <v>25</v>
      </c>
      <c r="P174" s="5" t="str">
        <f>VLOOKUP('Direct lors'!N174,'WinBUGS output'!D:F,3,FALSE)</f>
        <v>Any AD</v>
      </c>
      <c r="Q174" s="5" t="str">
        <f>VLOOKUP('Direct lors'!O174,'WinBUGS output'!D:F,3,FALSE)</f>
        <v>Combined (psych + placebo)</v>
      </c>
      <c r="R174" s="5" t="str">
        <f>FIXED('WinBUGS output'!X173,2)</f>
        <v>1.05</v>
      </c>
      <c r="S174" s="5" t="str">
        <f>FIXED('WinBUGS output'!W173,2)</f>
        <v>-0.73</v>
      </c>
      <c r="T174" s="5" t="str">
        <f>FIXED('WinBUGS output'!Y173,2)</f>
        <v>2.95</v>
      </c>
      <c r="X174" s="5" t="str">
        <f t="shared" si="10"/>
        <v>No treatment</v>
      </c>
      <c r="Y174" s="5" t="str">
        <f t="shared" si="11"/>
        <v>Problem solving individual + any SSRI</v>
      </c>
      <c r="Z174" s="5" t="str">
        <f>FIXED(EXP('WinBUGS output'!N173),2)</f>
        <v>3.00</v>
      </c>
      <c r="AA174" s="5" t="str">
        <f>FIXED(EXP('WinBUGS output'!M173),2)</f>
        <v>0.74</v>
      </c>
      <c r="AB174" s="5" t="str">
        <f>FIXED(EXP('WinBUGS output'!O173),2)</f>
        <v>12.32</v>
      </c>
      <c r="AF174" s="5" t="str">
        <f t="shared" si="12"/>
        <v>Any AD</v>
      </c>
      <c r="AG174" s="5" t="str">
        <f t="shared" si="13"/>
        <v>Combined (psych + placebo)</v>
      </c>
      <c r="AH174" s="5" t="str">
        <f>FIXED(EXP('WinBUGS output'!X173),2)</f>
        <v>2.86</v>
      </c>
      <c r="AI174" s="5" t="str">
        <f>FIXED(EXP('WinBUGS output'!W173),2)</f>
        <v>0.48</v>
      </c>
      <c r="AJ174" s="5" t="str">
        <f>FIXED(EXP('WinBUGS output'!Y173),2)</f>
        <v>19.09</v>
      </c>
    </row>
    <row r="175" spans="1:36" x14ac:dyDescent="0.25">
      <c r="A175">
        <v>3</v>
      </c>
      <c r="B175">
        <v>56</v>
      </c>
      <c r="C175" s="5" t="str">
        <f>VLOOKUP(A175,'WinBUGS output'!A:C,3,FALSE)</f>
        <v>No treatment</v>
      </c>
      <c r="D175" s="5" t="str">
        <f>VLOOKUP(B175,'WinBUGS output'!A:C,3,FALSE)</f>
        <v>Supportive psychotherapy + any SSRI</v>
      </c>
      <c r="E175" s="5" t="str">
        <f>FIXED('WinBUGS output'!N174,2)</f>
        <v>3.73</v>
      </c>
      <c r="F175" s="5" t="str">
        <f>FIXED('WinBUGS output'!M174,2)</f>
        <v>1.57</v>
      </c>
      <c r="G175" s="5" t="str">
        <f>FIXED('WinBUGS output'!O174,2)</f>
        <v>5.98</v>
      </c>
      <c r="H175"/>
      <c r="I175"/>
      <c r="J175"/>
      <c r="N175">
        <v>8</v>
      </c>
      <c r="O175">
        <v>26</v>
      </c>
      <c r="P175" s="5" t="str">
        <f>VLOOKUP('Direct lors'!N175,'WinBUGS output'!D:F,3,FALSE)</f>
        <v>Any AD</v>
      </c>
      <c r="Q175" s="5" t="str">
        <f>VLOOKUP('Direct lors'!O175,'WinBUGS output'!D:F,3,FALSE)</f>
        <v>Combined (Exercise + AD/CBT)</v>
      </c>
      <c r="R175" s="5" t="str">
        <f>FIXED('WinBUGS output'!X174,2)</f>
        <v>-0.29</v>
      </c>
      <c r="S175" s="5" t="str">
        <f>FIXED('WinBUGS output'!W174,2)</f>
        <v>-1.62</v>
      </c>
      <c r="T175" s="5" t="str">
        <f>FIXED('WinBUGS output'!Y174,2)</f>
        <v>1.06</v>
      </c>
      <c r="X175" s="5" t="str">
        <f t="shared" si="10"/>
        <v>No treatment</v>
      </c>
      <c r="Y175" s="5" t="str">
        <f t="shared" si="11"/>
        <v>Supportive psychotherapy + any SSRI</v>
      </c>
      <c r="Z175" s="5" t="str">
        <f>FIXED(EXP('WinBUGS output'!N174),2)</f>
        <v>41.55</v>
      </c>
      <c r="AA175" s="5" t="str">
        <f>FIXED(EXP('WinBUGS output'!M174),2)</f>
        <v>4.80</v>
      </c>
      <c r="AB175" s="5" t="str">
        <f>FIXED(EXP('WinBUGS output'!O174),2)</f>
        <v>397.03</v>
      </c>
      <c r="AF175" s="5" t="str">
        <f t="shared" si="12"/>
        <v>Any AD</v>
      </c>
      <c r="AG175" s="5" t="str">
        <f t="shared" si="13"/>
        <v>Combined (Exercise + AD/CBT)</v>
      </c>
      <c r="AH175" s="5" t="str">
        <f>FIXED(EXP('WinBUGS output'!X174),2)</f>
        <v>0.75</v>
      </c>
      <c r="AI175" s="5" t="str">
        <f>FIXED(EXP('WinBUGS output'!W174),2)</f>
        <v>0.20</v>
      </c>
      <c r="AJ175" s="5" t="str">
        <f>FIXED(EXP('WinBUGS output'!Y174),2)</f>
        <v>2.89</v>
      </c>
    </row>
    <row r="176" spans="1:36" x14ac:dyDescent="0.25">
      <c r="A176">
        <v>3</v>
      </c>
      <c r="B176">
        <v>57</v>
      </c>
      <c r="C176" s="5" t="str">
        <f>VLOOKUP(A176,'WinBUGS output'!A:C,3,FALSE)</f>
        <v>No treatment</v>
      </c>
      <c r="D176" s="5" t="str">
        <f>VLOOKUP(B176,'WinBUGS output'!A:C,3,FALSE)</f>
        <v>Interpersonal psychotherapy (IPT) + any AD</v>
      </c>
      <c r="E176" s="5" t="str">
        <f>FIXED('WinBUGS output'!N175,2)</f>
        <v>2.40</v>
      </c>
      <c r="F176" s="5" t="str">
        <f>FIXED('WinBUGS output'!M175,2)</f>
        <v>1.15</v>
      </c>
      <c r="G176" s="5" t="str">
        <f>FIXED('WinBUGS output'!O175,2)</f>
        <v>3.67</v>
      </c>
      <c r="H176"/>
      <c r="I176"/>
      <c r="J176"/>
      <c r="N176">
        <v>9</v>
      </c>
      <c r="O176">
        <v>10</v>
      </c>
      <c r="P176" s="5" t="str">
        <f>VLOOKUP('Direct lors'!N176,'WinBUGS output'!D:F,3,FALSE)</f>
        <v>Short-term psychodynamic psychotherapies</v>
      </c>
      <c r="Q176" s="5" t="str">
        <f>VLOOKUP('Direct lors'!O176,'WinBUGS output'!D:F,3,FALSE)</f>
        <v>Self-help with support</v>
      </c>
      <c r="R176" s="5" t="str">
        <f>FIXED('WinBUGS output'!X175,2)</f>
        <v>0.36</v>
      </c>
      <c r="S176" s="5" t="str">
        <f>FIXED('WinBUGS output'!W175,2)</f>
        <v>-0.80</v>
      </c>
      <c r="T176" s="5" t="str">
        <f>FIXED('WinBUGS output'!Y175,2)</f>
        <v>1.63</v>
      </c>
      <c r="X176" s="5" t="str">
        <f t="shared" si="10"/>
        <v>No treatment</v>
      </c>
      <c r="Y176" s="5" t="str">
        <f t="shared" si="11"/>
        <v>Interpersonal psychotherapy (IPT) + any AD</v>
      </c>
      <c r="Z176" s="5" t="str">
        <f>FIXED(EXP('WinBUGS output'!N175),2)</f>
        <v>10.97</v>
      </c>
      <c r="AA176" s="5" t="str">
        <f>FIXED(EXP('WinBUGS output'!M175),2)</f>
        <v>3.15</v>
      </c>
      <c r="AB176" s="5" t="str">
        <f>FIXED(EXP('WinBUGS output'!O175),2)</f>
        <v>39.29</v>
      </c>
      <c r="AF176" s="5" t="str">
        <f t="shared" si="12"/>
        <v>Short-term psychodynamic psychotherapies</v>
      </c>
      <c r="AG176" s="5" t="str">
        <f t="shared" si="13"/>
        <v>Self-help with support</v>
      </c>
      <c r="AH176" s="5" t="str">
        <f>FIXED(EXP('WinBUGS output'!X175),2)</f>
        <v>1.43</v>
      </c>
      <c r="AI176" s="5" t="str">
        <f>FIXED(EXP('WinBUGS output'!W175),2)</f>
        <v>0.45</v>
      </c>
      <c r="AJ176" s="5" t="str">
        <f>FIXED(EXP('WinBUGS output'!Y175),2)</f>
        <v>5.11</v>
      </c>
    </row>
    <row r="177" spans="1:36" x14ac:dyDescent="0.25">
      <c r="A177">
        <v>3</v>
      </c>
      <c r="B177">
        <v>58</v>
      </c>
      <c r="C177" s="5" t="str">
        <f>VLOOKUP(A177,'WinBUGS output'!A:C,3,FALSE)</f>
        <v>No treatment</v>
      </c>
      <c r="D177" s="5" t="str">
        <f>VLOOKUP(B177,'WinBUGS output'!A:C,3,FALSE)</f>
        <v>Short-term psychodynamic psychotherapy individual + Any AD</v>
      </c>
      <c r="E177" s="5" t="str">
        <f>FIXED('WinBUGS output'!N176,2)</f>
        <v>2.96</v>
      </c>
      <c r="F177" s="5" t="str">
        <f>FIXED('WinBUGS output'!M176,2)</f>
        <v>1.85</v>
      </c>
      <c r="G177" s="5" t="str">
        <f>FIXED('WinBUGS output'!O176,2)</f>
        <v>4.10</v>
      </c>
      <c r="H177"/>
      <c r="I177"/>
      <c r="J177"/>
      <c r="N177">
        <v>9</v>
      </c>
      <c r="O177">
        <v>11</v>
      </c>
      <c r="P177" s="5" t="str">
        <f>VLOOKUP('Direct lors'!N177,'WinBUGS output'!D:F,3,FALSE)</f>
        <v>Short-term psychodynamic psychotherapies</v>
      </c>
      <c r="Q177" s="5" t="str">
        <f>VLOOKUP('Direct lors'!O177,'WinBUGS output'!D:F,3,FALSE)</f>
        <v>Self-help</v>
      </c>
      <c r="R177" s="5" t="str">
        <f>FIXED('WinBUGS output'!X176,2)</f>
        <v>0.48</v>
      </c>
      <c r="S177" s="5" t="str">
        <f>FIXED('WinBUGS output'!W176,2)</f>
        <v>-0.72</v>
      </c>
      <c r="T177" s="5" t="str">
        <f>FIXED('WinBUGS output'!Y176,2)</f>
        <v>1.77</v>
      </c>
      <c r="X177" s="5" t="str">
        <f t="shared" si="10"/>
        <v>No treatment</v>
      </c>
      <c r="Y177" s="5" t="str">
        <f t="shared" si="11"/>
        <v>Short-term psychodynamic psychotherapy individual + Any AD</v>
      </c>
      <c r="Z177" s="5" t="str">
        <f>FIXED(EXP('WinBUGS output'!N176),2)</f>
        <v>19.22</v>
      </c>
      <c r="AA177" s="5" t="str">
        <f>FIXED(EXP('WinBUGS output'!M176),2)</f>
        <v>6.38</v>
      </c>
      <c r="AB177" s="5" t="str">
        <f>FIXED(EXP('WinBUGS output'!O176),2)</f>
        <v>60.58</v>
      </c>
      <c r="AF177" s="5" t="str">
        <f t="shared" si="12"/>
        <v>Short-term psychodynamic psychotherapies</v>
      </c>
      <c r="AG177" s="5" t="str">
        <f t="shared" si="13"/>
        <v>Self-help</v>
      </c>
      <c r="AH177" s="5" t="str">
        <f>FIXED(EXP('WinBUGS output'!X176),2)</f>
        <v>1.62</v>
      </c>
      <c r="AI177" s="5" t="str">
        <f>FIXED(EXP('WinBUGS output'!W176),2)</f>
        <v>0.49</v>
      </c>
      <c r="AJ177" s="5" t="str">
        <f>FIXED(EXP('WinBUGS output'!Y176),2)</f>
        <v>5.86</v>
      </c>
    </row>
    <row r="178" spans="1:36" x14ac:dyDescent="0.25">
      <c r="A178">
        <v>3</v>
      </c>
      <c r="B178">
        <v>59</v>
      </c>
      <c r="C178" s="5" t="str">
        <f>VLOOKUP(A178,'WinBUGS output'!A:C,3,FALSE)</f>
        <v>No treatment</v>
      </c>
      <c r="D178" s="5" t="str">
        <f>VLOOKUP(B178,'WinBUGS output'!A:C,3,FALSE)</f>
        <v>Short-term psychodynamic psychotherapy individual + any SSRI</v>
      </c>
      <c r="E178" s="5" t="str">
        <f>FIXED('WinBUGS output'!N177,2)</f>
        <v>2.99</v>
      </c>
      <c r="F178" s="5" t="str">
        <f>FIXED('WinBUGS output'!M177,2)</f>
        <v>1.67</v>
      </c>
      <c r="G178" s="5" t="str">
        <f>FIXED('WinBUGS output'!O177,2)</f>
        <v>4.38</v>
      </c>
      <c r="H178"/>
      <c r="I178"/>
      <c r="J178"/>
      <c r="N178">
        <v>9</v>
      </c>
      <c r="O178">
        <v>12</v>
      </c>
      <c r="P178" s="5" t="str">
        <f>VLOOKUP('Direct lors'!N178,'WinBUGS output'!D:F,3,FALSE)</f>
        <v>Short-term psychodynamic psychotherapies</v>
      </c>
      <c r="Q178" s="5" t="str">
        <f>VLOOKUP('Direct lors'!O178,'WinBUGS output'!D:F,3,FALSE)</f>
        <v>Psychoeducational interventions</v>
      </c>
      <c r="R178" s="5" t="str">
        <f>FIXED('WinBUGS output'!X177,2)</f>
        <v>0.84</v>
      </c>
      <c r="S178" s="5" t="str">
        <f>FIXED('WinBUGS output'!W177,2)</f>
        <v>-0.58</v>
      </c>
      <c r="T178" s="5" t="str">
        <f>FIXED('WinBUGS output'!Y177,2)</f>
        <v>2.35</v>
      </c>
      <c r="X178" s="5" t="str">
        <f t="shared" si="10"/>
        <v>No treatment</v>
      </c>
      <c r="Y178" s="5" t="str">
        <f t="shared" si="11"/>
        <v>Short-term psychodynamic psychotherapy individual + any SSRI</v>
      </c>
      <c r="Z178" s="5" t="str">
        <f>FIXED(EXP('WinBUGS output'!N177),2)</f>
        <v>19.91</v>
      </c>
      <c r="AA178" s="5" t="str">
        <f>FIXED(EXP('WinBUGS output'!M177),2)</f>
        <v>5.33</v>
      </c>
      <c r="AB178" s="5" t="str">
        <f>FIXED(EXP('WinBUGS output'!O177),2)</f>
        <v>79.44</v>
      </c>
      <c r="AF178" s="5" t="str">
        <f t="shared" si="12"/>
        <v>Short-term psychodynamic psychotherapies</v>
      </c>
      <c r="AG178" s="5" t="str">
        <f t="shared" si="13"/>
        <v>Psychoeducational interventions</v>
      </c>
      <c r="AH178" s="5" t="str">
        <f>FIXED(EXP('WinBUGS output'!X177),2)</f>
        <v>2.32</v>
      </c>
      <c r="AI178" s="5" t="str">
        <f>FIXED(EXP('WinBUGS output'!W177),2)</f>
        <v>0.56</v>
      </c>
      <c r="AJ178" s="5" t="str">
        <f>FIXED(EXP('WinBUGS output'!Y177),2)</f>
        <v>10.48</v>
      </c>
    </row>
    <row r="179" spans="1:36" x14ac:dyDescent="0.25">
      <c r="A179">
        <v>3</v>
      </c>
      <c r="B179">
        <v>60</v>
      </c>
      <c r="C179" s="5" t="str">
        <f>VLOOKUP(A179,'WinBUGS output'!A:C,3,FALSE)</f>
        <v>No treatment</v>
      </c>
      <c r="D179" s="5" t="str">
        <f>VLOOKUP(B179,'WinBUGS output'!A:C,3,FALSE)</f>
        <v>CBT individual (over 15 sessions) + Pill placebo</v>
      </c>
      <c r="E179" s="5" t="str">
        <f>FIXED('WinBUGS output'!N178,2)</f>
        <v>2.70</v>
      </c>
      <c r="F179" s="5" t="str">
        <f>FIXED('WinBUGS output'!M178,2)</f>
        <v>1.14</v>
      </c>
      <c r="G179" s="5" t="str">
        <f>FIXED('WinBUGS output'!O178,2)</f>
        <v>4.39</v>
      </c>
      <c r="H179"/>
      <c r="I179"/>
      <c r="J179"/>
      <c r="N179">
        <v>9</v>
      </c>
      <c r="O179">
        <v>13</v>
      </c>
      <c r="P179" s="5" t="str">
        <f>VLOOKUP('Direct lors'!N179,'WinBUGS output'!D:F,3,FALSE)</f>
        <v>Short-term psychodynamic psychotherapies</v>
      </c>
      <c r="Q179" s="5" t="str">
        <f>VLOOKUP('Direct lors'!O179,'WinBUGS output'!D:F,3,FALSE)</f>
        <v>Interpersonal psychotherapy (IPT)</v>
      </c>
      <c r="R179" s="5" t="str">
        <f>FIXED('WinBUGS output'!X178,2)</f>
        <v>0.92</v>
      </c>
      <c r="S179" s="5" t="str">
        <f>FIXED('WinBUGS output'!W178,2)</f>
        <v>-0.30</v>
      </c>
      <c r="T179" s="5" t="str">
        <f>FIXED('WinBUGS output'!Y178,2)</f>
        <v>2.25</v>
      </c>
      <c r="X179" s="5" t="str">
        <f t="shared" si="10"/>
        <v>No treatment</v>
      </c>
      <c r="Y179" s="5" t="str">
        <f t="shared" si="11"/>
        <v>CBT individual (over 15 sessions) + Pill placebo</v>
      </c>
      <c r="Z179" s="5" t="str">
        <f>FIXED(EXP('WinBUGS output'!N178),2)</f>
        <v>14.91</v>
      </c>
      <c r="AA179" s="5" t="str">
        <f>FIXED(EXP('WinBUGS output'!M178),2)</f>
        <v>3.14</v>
      </c>
      <c r="AB179" s="5" t="str">
        <f>FIXED(EXP('WinBUGS output'!O178),2)</f>
        <v>80.40</v>
      </c>
      <c r="AF179" s="5" t="str">
        <f t="shared" si="12"/>
        <v>Short-term psychodynamic psychotherapies</v>
      </c>
      <c r="AG179" s="5" t="str">
        <f t="shared" si="13"/>
        <v>Interpersonal psychotherapy (IPT)</v>
      </c>
      <c r="AH179" s="5" t="str">
        <f>FIXED(EXP('WinBUGS output'!X178),2)</f>
        <v>2.51</v>
      </c>
      <c r="AI179" s="5" t="str">
        <f>FIXED(EXP('WinBUGS output'!W178),2)</f>
        <v>0.74</v>
      </c>
      <c r="AJ179" s="5" t="str">
        <f>FIXED(EXP('WinBUGS output'!Y178),2)</f>
        <v>9.50</v>
      </c>
    </row>
    <row r="180" spans="1:36" x14ac:dyDescent="0.25">
      <c r="A180">
        <v>3</v>
      </c>
      <c r="B180">
        <v>61</v>
      </c>
      <c r="C180" s="5" t="str">
        <f>VLOOKUP(A180,'WinBUGS output'!A:C,3,FALSE)</f>
        <v>No treatment</v>
      </c>
      <c r="D180" s="5" t="str">
        <f>VLOOKUP(B180,'WinBUGS output'!A:C,3,FALSE)</f>
        <v>Exercise + Sertraline</v>
      </c>
      <c r="E180" s="5" t="str">
        <f>FIXED('WinBUGS output'!N179,2)</f>
        <v>1.37</v>
      </c>
      <c r="F180" s="5" t="str">
        <f>FIXED('WinBUGS output'!M179,2)</f>
        <v>0.29</v>
      </c>
      <c r="G180" s="5" t="str">
        <f>FIXED('WinBUGS output'!O179,2)</f>
        <v>2.44</v>
      </c>
      <c r="H180"/>
      <c r="I180"/>
      <c r="J180"/>
      <c r="N180">
        <v>9</v>
      </c>
      <c r="O180">
        <v>14</v>
      </c>
      <c r="P180" s="5" t="str">
        <f>VLOOKUP('Direct lors'!N180,'WinBUGS output'!D:F,3,FALSE)</f>
        <v>Short-term psychodynamic psychotherapies</v>
      </c>
      <c r="Q180" s="5" t="str">
        <f>VLOOKUP('Direct lors'!O180,'WinBUGS output'!D:F,3,FALSE)</f>
        <v>Counselling</v>
      </c>
      <c r="R180" s="5" t="str">
        <f>FIXED('WinBUGS output'!X179,2)</f>
        <v>0.75</v>
      </c>
      <c r="S180" s="5" t="str">
        <f>FIXED('WinBUGS output'!W179,2)</f>
        <v>-0.33</v>
      </c>
      <c r="T180" s="5" t="str">
        <f>FIXED('WinBUGS output'!Y179,2)</f>
        <v>1.95</v>
      </c>
      <c r="X180" s="5" t="str">
        <f t="shared" si="10"/>
        <v>No treatment</v>
      </c>
      <c r="Y180" s="5" t="str">
        <f t="shared" si="11"/>
        <v>Exercise + Sertraline</v>
      </c>
      <c r="Z180" s="5" t="str">
        <f>FIXED(EXP('WinBUGS output'!N179),2)</f>
        <v>3.92</v>
      </c>
      <c r="AA180" s="5" t="str">
        <f>FIXED(EXP('WinBUGS output'!M179),2)</f>
        <v>1.33</v>
      </c>
      <c r="AB180" s="5" t="str">
        <f>FIXED(EXP('WinBUGS output'!O179),2)</f>
        <v>11.50</v>
      </c>
      <c r="AF180" s="5" t="str">
        <f t="shared" si="12"/>
        <v>Short-term psychodynamic psychotherapies</v>
      </c>
      <c r="AG180" s="5" t="str">
        <f t="shared" si="13"/>
        <v>Counselling</v>
      </c>
      <c r="AH180" s="5" t="str">
        <f>FIXED(EXP('WinBUGS output'!X179),2)</f>
        <v>2.11</v>
      </c>
      <c r="AI180" s="5" t="str">
        <f>FIXED(EXP('WinBUGS output'!W179),2)</f>
        <v>0.72</v>
      </c>
      <c r="AJ180" s="5" t="str">
        <f>FIXED(EXP('WinBUGS output'!Y179),2)</f>
        <v>7.04</v>
      </c>
    </row>
    <row r="181" spans="1:36" x14ac:dyDescent="0.25">
      <c r="A181">
        <v>4</v>
      </c>
      <c r="B181">
        <v>5</v>
      </c>
      <c r="C181" s="5" t="str">
        <f>VLOOKUP(A181,'WinBUGS output'!A:C,3,FALSE)</f>
        <v>Attention placebo</v>
      </c>
      <c r="D181" s="5" t="str">
        <f>VLOOKUP(B181,'WinBUGS output'!A:C,3,FALSE)</f>
        <v>Attention placebo + TAU</v>
      </c>
      <c r="E181" s="5" t="str">
        <f>FIXED('WinBUGS output'!N180,2)</f>
        <v>-0.02</v>
      </c>
      <c r="F181" s="5" t="str">
        <f>FIXED('WinBUGS output'!M180,2)</f>
        <v>-0.94</v>
      </c>
      <c r="G181" s="5" t="str">
        <f>FIXED('WinBUGS output'!O180,2)</f>
        <v>0.82</v>
      </c>
      <c r="H181"/>
      <c r="I181"/>
      <c r="J181"/>
      <c r="N181">
        <v>9</v>
      </c>
      <c r="O181">
        <v>15</v>
      </c>
      <c r="P181" s="5" t="str">
        <f>VLOOKUP('Direct lors'!N181,'WinBUGS output'!D:F,3,FALSE)</f>
        <v>Short-term psychodynamic psychotherapies</v>
      </c>
      <c r="Q181" s="5" t="str">
        <f>VLOOKUP('Direct lors'!O181,'WinBUGS output'!D:F,3,FALSE)</f>
        <v>Problem solving</v>
      </c>
      <c r="R181" s="5" t="str">
        <f>FIXED('WinBUGS output'!X180,2)</f>
        <v>0.13</v>
      </c>
      <c r="S181" s="5" t="str">
        <f>FIXED('WinBUGS output'!W180,2)</f>
        <v>-1.08</v>
      </c>
      <c r="T181" s="5" t="str">
        <f>FIXED('WinBUGS output'!Y180,2)</f>
        <v>1.47</v>
      </c>
      <c r="X181" s="5" t="str">
        <f t="shared" si="10"/>
        <v>Attention placebo</v>
      </c>
      <c r="Y181" s="5" t="str">
        <f t="shared" si="11"/>
        <v>Attention placebo + TAU</v>
      </c>
      <c r="Z181" s="5" t="str">
        <f>FIXED(EXP('WinBUGS output'!N180),2)</f>
        <v>0.98</v>
      </c>
      <c r="AA181" s="5" t="str">
        <f>FIXED(EXP('WinBUGS output'!M180),2)</f>
        <v>0.39</v>
      </c>
      <c r="AB181" s="5" t="str">
        <f>FIXED(EXP('WinBUGS output'!O180),2)</f>
        <v>2.27</v>
      </c>
      <c r="AF181" s="5" t="str">
        <f t="shared" si="12"/>
        <v>Short-term psychodynamic psychotherapies</v>
      </c>
      <c r="AG181" s="5" t="str">
        <f t="shared" si="13"/>
        <v>Problem solving</v>
      </c>
      <c r="AH181" s="5" t="str">
        <f>FIXED(EXP('WinBUGS output'!X180),2)</f>
        <v>1.14</v>
      </c>
      <c r="AI181" s="5" t="str">
        <f>FIXED(EXP('WinBUGS output'!W180),2)</f>
        <v>0.34</v>
      </c>
      <c r="AJ181" s="5" t="str">
        <f>FIXED(EXP('WinBUGS output'!Y180),2)</f>
        <v>4.36</v>
      </c>
    </row>
    <row r="182" spans="1:36" x14ac:dyDescent="0.25">
      <c r="A182">
        <v>4</v>
      </c>
      <c r="B182">
        <v>6</v>
      </c>
      <c r="C182" s="5" t="str">
        <f>VLOOKUP(A182,'WinBUGS output'!A:C,3,FALSE)</f>
        <v>Attention placebo</v>
      </c>
      <c r="D182" s="5" t="str">
        <f>VLOOKUP(B182,'WinBUGS output'!A:C,3,FALSE)</f>
        <v>TAU</v>
      </c>
      <c r="E182" s="5" t="str">
        <f>FIXED('WinBUGS output'!N181,2)</f>
        <v>1.26</v>
      </c>
      <c r="F182" s="5" t="str">
        <f>FIXED('WinBUGS output'!M181,2)</f>
        <v>0.26</v>
      </c>
      <c r="G182" s="5" t="str">
        <f>FIXED('WinBUGS output'!O181,2)</f>
        <v>2.24</v>
      </c>
      <c r="H182"/>
      <c r="I182"/>
      <c r="J182"/>
      <c r="N182">
        <v>9</v>
      </c>
      <c r="O182">
        <v>16</v>
      </c>
      <c r="P182" s="5" t="str">
        <f>VLOOKUP('Direct lors'!N182,'WinBUGS output'!D:F,3,FALSE)</f>
        <v>Short-term psychodynamic psychotherapies</v>
      </c>
      <c r="Q182" s="5" t="str">
        <f>VLOOKUP('Direct lors'!O182,'WinBUGS output'!D:F,3,FALSE)</f>
        <v>Behavioural therapies (individual)</v>
      </c>
      <c r="R182" s="5" t="str">
        <f>FIXED('WinBUGS output'!X181,2)</f>
        <v>1.32</v>
      </c>
      <c r="S182" s="5" t="str">
        <f>FIXED('WinBUGS output'!W181,2)</f>
        <v>0.01</v>
      </c>
      <c r="T182" s="5" t="str">
        <f>FIXED('WinBUGS output'!Y181,2)</f>
        <v>2.71</v>
      </c>
      <c r="X182" s="5" t="str">
        <f t="shared" si="10"/>
        <v>Attention placebo</v>
      </c>
      <c r="Y182" s="5" t="str">
        <f t="shared" si="11"/>
        <v>TAU</v>
      </c>
      <c r="Z182" s="5" t="str">
        <f>FIXED(EXP('WinBUGS output'!N181),2)</f>
        <v>3.51</v>
      </c>
      <c r="AA182" s="5" t="str">
        <f>FIXED(EXP('WinBUGS output'!M181),2)</f>
        <v>1.29</v>
      </c>
      <c r="AB182" s="5" t="str">
        <f>FIXED(EXP('WinBUGS output'!O181),2)</f>
        <v>9.36</v>
      </c>
      <c r="AF182" s="5" t="str">
        <f t="shared" si="12"/>
        <v>Short-term psychodynamic psychotherapies</v>
      </c>
      <c r="AG182" s="5" t="str">
        <f t="shared" si="13"/>
        <v>Behavioural therapies (individual)</v>
      </c>
      <c r="AH182" s="5" t="str">
        <f>FIXED(EXP('WinBUGS output'!X181),2)</f>
        <v>3.75</v>
      </c>
      <c r="AI182" s="5" t="str">
        <f>FIXED(EXP('WinBUGS output'!W181),2)</f>
        <v>1.01</v>
      </c>
      <c r="AJ182" s="5" t="str">
        <f>FIXED(EXP('WinBUGS output'!Y181),2)</f>
        <v>15.00</v>
      </c>
    </row>
    <row r="183" spans="1:36" x14ac:dyDescent="0.25">
      <c r="A183">
        <v>4</v>
      </c>
      <c r="B183">
        <v>7</v>
      </c>
      <c r="C183" s="5" t="str">
        <f>VLOOKUP(A183,'WinBUGS output'!A:C,3,FALSE)</f>
        <v>Attention placebo</v>
      </c>
      <c r="D183" s="5" t="str">
        <f>VLOOKUP(B183,'WinBUGS output'!A:C,3,FALSE)</f>
        <v>Enhanced TAU</v>
      </c>
      <c r="E183" s="5" t="str">
        <f>FIXED('WinBUGS output'!N182,2)</f>
        <v>1.32</v>
      </c>
      <c r="F183" s="5" t="str">
        <f>FIXED('WinBUGS output'!M182,2)</f>
        <v>0.22</v>
      </c>
      <c r="G183" s="5" t="str">
        <f>FIXED('WinBUGS output'!O182,2)</f>
        <v>2.43</v>
      </c>
      <c r="H183"/>
      <c r="I183"/>
      <c r="J183"/>
      <c r="N183">
        <v>9</v>
      </c>
      <c r="O183">
        <v>17</v>
      </c>
      <c r="P183" s="5" t="str">
        <f>VLOOKUP('Direct lors'!N183,'WinBUGS output'!D:F,3,FALSE)</f>
        <v>Short-term psychodynamic psychotherapies</v>
      </c>
      <c r="Q183" s="5" t="str">
        <f>VLOOKUP('Direct lors'!O183,'WinBUGS output'!D:F,3,FALSE)</f>
        <v>Cognitive and cognitive behavioural therapies (individual)</v>
      </c>
      <c r="R183" s="5" t="str">
        <f>FIXED('WinBUGS output'!X182,2)</f>
        <v>0.87</v>
      </c>
      <c r="S183" s="5" t="str">
        <f>FIXED('WinBUGS output'!W182,2)</f>
        <v>-0.13</v>
      </c>
      <c r="T183" s="5" t="str">
        <f>FIXED('WinBUGS output'!Y182,2)</f>
        <v>2.02</v>
      </c>
      <c r="X183" s="5" t="str">
        <f t="shared" si="10"/>
        <v>Attention placebo</v>
      </c>
      <c r="Y183" s="5" t="str">
        <f t="shared" si="11"/>
        <v>Enhanced TAU</v>
      </c>
      <c r="Z183" s="5" t="str">
        <f>FIXED(EXP('WinBUGS output'!N182),2)</f>
        <v>3.74</v>
      </c>
      <c r="AA183" s="5" t="str">
        <f>FIXED(EXP('WinBUGS output'!M182),2)</f>
        <v>1.24</v>
      </c>
      <c r="AB183" s="5" t="str">
        <f>FIXED(EXP('WinBUGS output'!O182),2)</f>
        <v>11.38</v>
      </c>
      <c r="AF183" s="5" t="str">
        <f t="shared" si="12"/>
        <v>Short-term psychodynamic psychotherapies</v>
      </c>
      <c r="AG183" s="5" t="str">
        <f t="shared" si="13"/>
        <v>Cognitive and cognitive behavioural therapies (individual)</v>
      </c>
      <c r="AH183" s="5" t="str">
        <f>FIXED(EXP('WinBUGS output'!X182),2)</f>
        <v>2.38</v>
      </c>
      <c r="AI183" s="5" t="str">
        <f>FIXED(EXP('WinBUGS output'!W182),2)</f>
        <v>0.88</v>
      </c>
      <c r="AJ183" s="5" t="str">
        <f>FIXED(EXP('WinBUGS output'!Y182),2)</f>
        <v>7.56</v>
      </c>
    </row>
    <row r="184" spans="1:36" x14ac:dyDescent="0.25">
      <c r="A184">
        <v>4</v>
      </c>
      <c r="B184">
        <v>8</v>
      </c>
      <c r="C184" s="5" t="str">
        <f>VLOOKUP(A184,'WinBUGS output'!A:C,3,FALSE)</f>
        <v>Attention placebo</v>
      </c>
      <c r="D184" s="5" t="str">
        <f>VLOOKUP(B184,'WinBUGS output'!A:C,3,FALSE)</f>
        <v>Exercise</v>
      </c>
      <c r="E184" s="5" t="str">
        <f>FIXED('WinBUGS output'!N183,2)</f>
        <v>1.67</v>
      </c>
      <c r="F184" s="5" t="str">
        <f>FIXED('WinBUGS output'!M183,2)</f>
        <v>0.66</v>
      </c>
      <c r="G184" s="5" t="str">
        <f>FIXED('WinBUGS output'!O183,2)</f>
        <v>2.68</v>
      </c>
      <c r="H184" t="s">
        <v>2450</v>
      </c>
      <c r="I184" t="s">
        <v>2569</v>
      </c>
      <c r="J184" t="s">
        <v>2570</v>
      </c>
      <c r="N184">
        <v>9</v>
      </c>
      <c r="O184">
        <v>18</v>
      </c>
      <c r="P184" s="5" t="str">
        <f>VLOOKUP('Direct lors'!N184,'WinBUGS output'!D:F,3,FALSE)</f>
        <v>Short-term psychodynamic psychotherapies</v>
      </c>
      <c r="Q184" s="5" t="str">
        <f>VLOOKUP('Direct lors'!O184,'WinBUGS output'!D:F,3,FALSE)</f>
        <v>Behavioural, cognitive, or CBT groups</v>
      </c>
      <c r="R184" s="5" t="str">
        <f>FIXED('WinBUGS output'!X183,2)</f>
        <v>1.42</v>
      </c>
      <c r="S184" s="5" t="str">
        <f>FIXED('WinBUGS output'!W183,2)</f>
        <v>0.32</v>
      </c>
      <c r="T184" s="5" t="str">
        <f>FIXED('WinBUGS output'!Y183,2)</f>
        <v>2.61</v>
      </c>
      <c r="X184" s="5" t="str">
        <f t="shared" si="10"/>
        <v>Attention placebo</v>
      </c>
      <c r="Y184" s="5" t="str">
        <f t="shared" si="11"/>
        <v>Exercise</v>
      </c>
      <c r="Z184" s="5" t="str">
        <f>FIXED(EXP('WinBUGS output'!N183),2)</f>
        <v>5.33</v>
      </c>
      <c r="AA184" s="5" t="str">
        <f>FIXED(EXP('WinBUGS output'!M183),2)</f>
        <v>1.94</v>
      </c>
      <c r="AB184" s="5" t="str">
        <f>FIXED(EXP('WinBUGS output'!O183),2)</f>
        <v>14.63</v>
      </c>
      <c r="AF184" s="5" t="str">
        <f t="shared" si="12"/>
        <v>Short-term psychodynamic psychotherapies</v>
      </c>
      <c r="AG184" s="5" t="str">
        <f t="shared" si="13"/>
        <v>Behavioural, cognitive, or CBT groups</v>
      </c>
      <c r="AH184" s="5" t="str">
        <f>FIXED(EXP('WinBUGS output'!X183),2)</f>
        <v>4.13</v>
      </c>
      <c r="AI184" s="5" t="str">
        <f>FIXED(EXP('WinBUGS output'!W183),2)</f>
        <v>1.37</v>
      </c>
      <c r="AJ184" s="5" t="str">
        <f>FIXED(EXP('WinBUGS output'!Y183),2)</f>
        <v>13.61</v>
      </c>
    </row>
    <row r="185" spans="1:36" x14ac:dyDescent="0.25">
      <c r="A185">
        <v>4</v>
      </c>
      <c r="B185">
        <v>9</v>
      </c>
      <c r="C185" s="5" t="str">
        <f>VLOOKUP(A185,'WinBUGS output'!A:C,3,FALSE)</f>
        <v>Attention placebo</v>
      </c>
      <c r="D185" s="5" t="str">
        <f>VLOOKUP(B185,'WinBUGS output'!A:C,3,FALSE)</f>
        <v>Exercise + TAU</v>
      </c>
      <c r="E185" s="5" t="str">
        <f>FIXED('WinBUGS output'!N184,2)</f>
        <v>1.72</v>
      </c>
      <c r="F185" s="5" t="str">
        <f>FIXED('WinBUGS output'!M184,2)</f>
        <v>0.56</v>
      </c>
      <c r="G185" s="5" t="str">
        <f>FIXED('WinBUGS output'!O184,2)</f>
        <v>2.85</v>
      </c>
      <c r="H185"/>
      <c r="I185"/>
      <c r="J185"/>
      <c r="N185">
        <v>9</v>
      </c>
      <c r="O185">
        <v>19</v>
      </c>
      <c r="P185" s="5" t="str">
        <f>VLOOKUP('Direct lors'!N185,'WinBUGS output'!D:F,3,FALSE)</f>
        <v>Short-term psychodynamic psychotherapies</v>
      </c>
      <c r="Q185" s="5" t="str">
        <f>VLOOKUP('Direct lors'!O185,'WinBUGS output'!D:F,3,FALSE)</f>
        <v>Combined (Cognitive and cognitive behavioural therapies individual + AD)</v>
      </c>
      <c r="R185" s="5" t="str">
        <f>FIXED('WinBUGS output'!X184,2)</f>
        <v>1.76</v>
      </c>
      <c r="S185" s="5" t="str">
        <f>FIXED('WinBUGS output'!W184,2)</f>
        <v>0.32</v>
      </c>
      <c r="T185" s="5" t="str">
        <f>FIXED('WinBUGS output'!Y184,2)</f>
        <v>3.29</v>
      </c>
      <c r="X185" s="5" t="str">
        <f t="shared" si="10"/>
        <v>Attention placebo</v>
      </c>
      <c r="Y185" s="5" t="str">
        <f t="shared" si="11"/>
        <v>Exercise + TAU</v>
      </c>
      <c r="Z185" s="5" t="str">
        <f>FIXED(EXP('WinBUGS output'!N184),2)</f>
        <v>5.61</v>
      </c>
      <c r="AA185" s="5" t="str">
        <f>FIXED(EXP('WinBUGS output'!M184),2)</f>
        <v>1.75</v>
      </c>
      <c r="AB185" s="5" t="str">
        <f>FIXED(EXP('WinBUGS output'!O184),2)</f>
        <v>17.25</v>
      </c>
      <c r="AF185" s="5" t="str">
        <f t="shared" si="12"/>
        <v>Short-term psychodynamic psychotherapies</v>
      </c>
      <c r="AG185" s="5" t="str">
        <f t="shared" si="13"/>
        <v>Combined (Cognitive and cognitive behavioural therapies individual + AD)</v>
      </c>
      <c r="AH185" s="5" t="str">
        <f>FIXED(EXP('WinBUGS output'!X184),2)</f>
        <v>5.82</v>
      </c>
      <c r="AI185" s="5" t="str">
        <f>FIXED(EXP('WinBUGS output'!W184),2)</f>
        <v>1.38</v>
      </c>
      <c r="AJ185" s="5" t="str">
        <f>FIXED(EXP('WinBUGS output'!Y184),2)</f>
        <v>26.87</v>
      </c>
    </row>
    <row r="186" spans="1:36" x14ac:dyDescent="0.25">
      <c r="A186">
        <v>4</v>
      </c>
      <c r="B186">
        <v>10</v>
      </c>
      <c r="C186" s="5" t="str">
        <f>VLOOKUP(A186,'WinBUGS output'!A:C,3,FALSE)</f>
        <v>Attention placebo</v>
      </c>
      <c r="D186" s="5" t="str">
        <f>VLOOKUP(B186,'WinBUGS output'!A:C,3,FALSE)</f>
        <v>Any TCA</v>
      </c>
      <c r="E186" s="5" t="str">
        <f>FIXED('WinBUGS output'!N185,2)</f>
        <v>1.89</v>
      </c>
      <c r="F186" s="5" t="str">
        <f>FIXED('WinBUGS output'!M185,2)</f>
        <v>0.82</v>
      </c>
      <c r="G186" s="5" t="str">
        <f>FIXED('WinBUGS output'!O185,2)</f>
        <v>2.93</v>
      </c>
      <c r="H186"/>
      <c r="I186"/>
      <c r="J186"/>
      <c r="N186">
        <v>9</v>
      </c>
      <c r="O186">
        <v>20</v>
      </c>
      <c r="P186" s="5" t="str">
        <f>VLOOKUP('Direct lors'!N186,'WinBUGS output'!D:F,3,FALSE)</f>
        <v>Short-term psychodynamic psychotherapies</v>
      </c>
      <c r="Q186" s="5" t="str">
        <f>VLOOKUP('Direct lors'!O186,'WinBUGS output'!D:F,3,FALSE)</f>
        <v>Combined (Behavioural, cognitive, or CBT groups + AD)</v>
      </c>
      <c r="R186" s="5" t="str">
        <f>FIXED('WinBUGS output'!X185,2)</f>
        <v>2.09</v>
      </c>
      <c r="S186" s="5" t="str">
        <f>FIXED('WinBUGS output'!W185,2)</f>
        <v>0.59</v>
      </c>
      <c r="T186" s="5" t="str">
        <f>FIXED('WinBUGS output'!Y185,2)</f>
        <v>3.69</v>
      </c>
      <c r="X186" s="5" t="str">
        <f t="shared" si="10"/>
        <v>Attention placebo</v>
      </c>
      <c r="Y186" s="5" t="str">
        <f t="shared" si="11"/>
        <v>Any TCA</v>
      </c>
      <c r="Z186" s="5" t="str">
        <f>FIXED(EXP('WinBUGS output'!N185),2)</f>
        <v>6.63</v>
      </c>
      <c r="AA186" s="5" t="str">
        <f>FIXED(EXP('WinBUGS output'!M185),2)</f>
        <v>2.27</v>
      </c>
      <c r="AB186" s="5" t="str">
        <f>FIXED(EXP('WinBUGS output'!O185),2)</f>
        <v>18.77</v>
      </c>
      <c r="AF186" s="5" t="str">
        <f t="shared" si="12"/>
        <v>Short-term psychodynamic psychotherapies</v>
      </c>
      <c r="AG186" s="5" t="str">
        <f t="shared" si="13"/>
        <v>Combined (Behavioural, cognitive, or CBT groups + AD)</v>
      </c>
      <c r="AH186" s="5" t="str">
        <f>FIXED(EXP('WinBUGS output'!X185),2)</f>
        <v>8.11</v>
      </c>
      <c r="AI186" s="5" t="str">
        <f>FIXED(EXP('WinBUGS output'!W185),2)</f>
        <v>1.81</v>
      </c>
      <c r="AJ186" s="5" t="str">
        <f>FIXED(EXP('WinBUGS output'!Y185),2)</f>
        <v>40.21</v>
      </c>
    </row>
    <row r="187" spans="1:36" x14ac:dyDescent="0.25">
      <c r="A187">
        <v>4</v>
      </c>
      <c r="B187">
        <v>11</v>
      </c>
      <c r="C187" s="5" t="str">
        <f>VLOOKUP(A187,'WinBUGS output'!A:C,3,FALSE)</f>
        <v>Attention placebo</v>
      </c>
      <c r="D187" s="5" t="str">
        <f>VLOOKUP(B187,'WinBUGS output'!A:C,3,FALSE)</f>
        <v>Amitriptyline</v>
      </c>
      <c r="E187" s="5" t="str">
        <f>FIXED('WinBUGS output'!N186,2)</f>
        <v>1.85</v>
      </c>
      <c r="F187" s="5" t="str">
        <f>FIXED('WinBUGS output'!M186,2)</f>
        <v>0.72</v>
      </c>
      <c r="G187" s="5" t="str">
        <f>FIXED('WinBUGS output'!O186,2)</f>
        <v>2.94</v>
      </c>
      <c r="H187"/>
      <c r="I187"/>
      <c r="J187"/>
      <c r="N187">
        <v>9</v>
      </c>
      <c r="O187">
        <v>21</v>
      </c>
      <c r="P187" s="5" t="str">
        <f>VLOOKUP('Direct lors'!N187,'WinBUGS output'!D:F,3,FALSE)</f>
        <v>Short-term psychodynamic psychotherapies</v>
      </c>
      <c r="Q187" s="5" t="str">
        <f>VLOOKUP('Direct lors'!O187,'WinBUGS output'!D:F,3,FALSE)</f>
        <v>Combined (Problem solving + AD)</v>
      </c>
      <c r="R187" s="5" t="str">
        <f>FIXED('WinBUGS output'!X186,2)</f>
        <v>0.22</v>
      </c>
      <c r="S187" s="5" t="str">
        <f>FIXED('WinBUGS output'!W186,2)</f>
        <v>-1.39</v>
      </c>
      <c r="T187" s="5" t="str">
        <f>FIXED('WinBUGS output'!Y186,2)</f>
        <v>1.90</v>
      </c>
      <c r="X187" s="5" t="str">
        <f t="shared" si="10"/>
        <v>Attention placebo</v>
      </c>
      <c r="Y187" s="5" t="str">
        <f t="shared" si="11"/>
        <v>Amitriptyline</v>
      </c>
      <c r="Z187" s="5" t="str">
        <f>FIXED(EXP('WinBUGS output'!N186),2)</f>
        <v>6.34</v>
      </c>
      <c r="AA187" s="5" t="str">
        <f>FIXED(EXP('WinBUGS output'!M186),2)</f>
        <v>2.06</v>
      </c>
      <c r="AB187" s="5" t="str">
        <f>FIXED(EXP('WinBUGS output'!O186),2)</f>
        <v>18.82</v>
      </c>
      <c r="AF187" s="5" t="str">
        <f t="shared" si="12"/>
        <v>Short-term psychodynamic psychotherapies</v>
      </c>
      <c r="AG187" s="5" t="str">
        <f t="shared" si="13"/>
        <v>Combined (Problem solving + AD)</v>
      </c>
      <c r="AH187" s="5" t="str">
        <f>FIXED(EXP('WinBUGS output'!X186),2)</f>
        <v>1.24</v>
      </c>
      <c r="AI187" s="5" t="str">
        <f>FIXED(EXP('WinBUGS output'!W186),2)</f>
        <v>0.25</v>
      </c>
      <c r="AJ187" s="5" t="str">
        <f>FIXED(EXP('WinBUGS output'!Y186),2)</f>
        <v>6.70</v>
      </c>
    </row>
    <row r="188" spans="1:36" x14ac:dyDescent="0.25">
      <c r="A188">
        <v>4</v>
      </c>
      <c r="B188">
        <v>12</v>
      </c>
      <c r="C188" s="5" t="str">
        <f>VLOOKUP(A188,'WinBUGS output'!A:C,3,FALSE)</f>
        <v>Attention placebo</v>
      </c>
      <c r="D188" s="5" t="str">
        <f>VLOOKUP(B188,'WinBUGS output'!A:C,3,FALSE)</f>
        <v>Imipramine</v>
      </c>
      <c r="E188" s="5" t="str">
        <f>FIXED('WinBUGS output'!N187,2)</f>
        <v>2.11</v>
      </c>
      <c r="F188" s="5" t="str">
        <f>FIXED('WinBUGS output'!M187,2)</f>
        <v>1.02</v>
      </c>
      <c r="G188" s="5" t="str">
        <f>FIXED('WinBUGS output'!O187,2)</f>
        <v>3.18</v>
      </c>
      <c r="H188"/>
      <c r="I188"/>
      <c r="J188"/>
      <c r="N188">
        <v>9</v>
      </c>
      <c r="O188">
        <v>22</v>
      </c>
      <c r="P188" s="5" t="str">
        <f>VLOOKUP('Direct lors'!N188,'WinBUGS output'!D:F,3,FALSE)</f>
        <v>Short-term psychodynamic psychotherapies</v>
      </c>
      <c r="Q188" s="5" t="str">
        <f>VLOOKUP('Direct lors'!O188,'WinBUGS output'!D:F,3,FALSE)</f>
        <v>Combined (Counselling + AD)</v>
      </c>
      <c r="R188" s="5" t="str">
        <f>FIXED('WinBUGS output'!X187,2)</f>
        <v>2.84</v>
      </c>
      <c r="S188" s="5" t="str">
        <f>FIXED('WinBUGS output'!W187,2)</f>
        <v>0.67</v>
      </c>
      <c r="T188" s="5" t="str">
        <f>FIXED('WinBUGS output'!Y187,2)</f>
        <v>5.22</v>
      </c>
      <c r="X188" s="5" t="str">
        <f t="shared" si="10"/>
        <v>Attention placebo</v>
      </c>
      <c r="Y188" s="5" t="str">
        <f t="shared" si="11"/>
        <v>Imipramine</v>
      </c>
      <c r="Z188" s="5" t="str">
        <f>FIXED(EXP('WinBUGS output'!N187),2)</f>
        <v>8.23</v>
      </c>
      <c r="AA188" s="5" t="str">
        <f>FIXED(EXP('WinBUGS output'!M187),2)</f>
        <v>2.77</v>
      </c>
      <c r="AB188" s="5" t="str">
        <f>FIXED(EXP('WinBUGS output'!O187),2)</f>
        <v>24.02</v>
      </c>
      <c r="AF188" s="5" t="str">
        <f t="shared" si="12"/>
        <v>Short-term psychodynamic psychotherapies</v>
      </c>
      <c r="AG188" s="5" t="str">
        <f t="shared" si="13"/>
        <v>Combined (Counselling + AD)</v>
      </c>
      <c r="AH188" s="5" t="str">
        <f>FIXED(EXP('WinBUGS output'!X187),2)</f>
        <v>17.08</v>
      </c>
      <c r="AI188" s="5" t="str">
        <f>FIXED(EXP('WinBUGS output'!W187),2)</f>
        <v>1.95</v>
      </c>
      <c r="AJ188" s="5" t="str">
        <f>FIXED(EXP('WinBUGS output'!Y187),2)</f>
        <v>184.75</v>
      </c>
    </row>
    <row r="189" spans="1:36" x14ac:dyDescent="0.25">
      <c r="A189">
        <v>4</v>
      </c>
      <c r="B189">
        <v>13</v>
      </c>
      <c r="C189" s="5" t="str">
        <f>VLOOKUP(A189,'WinBUGS output'!A:C,3,FALSE)</f>
        <v>Attention placebo</v>
      </c>
      <c r="D189" s="5" t="str">
        <f>VLOOKUP(B189,'WinBUGS output'!A:C,3,FALSE)</f>
        <v>Lofepramine</v>
      </c>
      <c r="E189" s="5" t="str">
        <f>FIXED('WinBUGS output'!N188,2)</f>
        <v>1.72</v>
      </c>
      <c r="F189" s="5" t="str">
        <f>FIXED('WinBUGS output'!M188,2)</f>
        <v>0.56</v>
      </c>
      <c r="G189" s="5" t="str">
        <f>FIXED('WinBUGS output'!O188,2)</f>
        <v>2.83</v>
      </c>
      <c r="H189"/>
      <c r="I189"/>
      <c r="J189"/>
      <c r="N189">
        <v>9</v>
      </c>
      <c r="O189">
        <v>23</v>
      </c>
      <c r="P189" s="5" t="str">
        <f>VLOOKUP('Direct lors'!N189,'WinBUGS output'!D:F,3,FALSE)</f>
        <v>Short-term psychodynamic psychotherapies</v>
      </c>
      <c r="Q189" s="5" t="str">
        <f>VLOOKUP('Direct lors'!O189,'WinBUGS output'!D:F,3,FALSE)</f>
        <v>Combined (IPT + AD)</v>
      </c>
      <c r="R189" s="5" t="str">
        <f>FIXED('WinBUGS output'!X188,2)</f>
        <v>1.51</v>
      </c>
      <c r="S189" s="5" t="str">
        <f>FIXED('WinBUGS output'!W188,2)</f>
        <v>0.09</v>
      </c>
      <c r="T189" s="5" t="str">
        <f>FIXED('WinBUGS output'!Y188,2)</f>
        <v>3.03</v>
      </c>
      <c r="X189" s="5" t="str">
        <f t="shared" si="10"/>
        <v>Attention placebo</v>
      </c>
      <c r="Y189" s="5" t="str">
        <f t="shared" si="11"/>
        <v>Lofepramine</v>
      </c>
      <c r="Z189" s="5" t="str">
        <f>FIXED(EXP('WinBUGS output'!N188),2)</f>
        <v>5.57</v>
      </c>
      <c r="AA189" s="5" t="str">
        <f>FIXED(EXP('WinBUGS output'!M188),2)</f>
        <v>1.75</v>
      </c>
      <c r="AB189" s="5" t="str">
        <f>FIXED(EXP('WinBUGS output'!O188),2)</f>
        <v>16.86</v>
      </c>
      <c r="AF189" s="5" t="str">
        <f t="shared" si="12"/>
        <v>Short-term psychodynamic psychotherapies</v>
      </c>
      <c r="AG189" s="5" t="str">
        <f t="shared" si="13"/>
        <v>Combined (IPT + AD)</v>
      </c>
      <c r="AH189" s="5" t="str">
        <f>FIXED(EXP('WinBUGS output'!X188),2)</f>
        <v>4.54</v>
      </c>
      <c r="AI189" s="5" t="str">
        <f>FIXED(EXP('WinBUGS output'!W188),2)</f>
        <v>1.10</v>
      </c>
      <c r="AJ189" s="5" t="str">
        <f>FIXED(EXP('WinBUGS output'!Y188),2)</f>
        <v>20.76</v>
      </c>
    </row>
    <row r="190" spans="1:36" x14ac:dyDescent="0.25">
      <c r="A190">
        <v>4</v>
      </c>
      <c r="B190">
        <v>14</v>
      </c>
      <c r="C190" s="5" t="str">
        <f>VLOOKUP(A190,'WinBUGS output'!A:C,3,FALSE)</f>
        <v>Attention placebo</v>
      </c>
      <c r="D190" s="5" t="str">
        <f>VLOOKUP(B190,'WinBUGS output'!A:C,3,FALSE)</f>
        <v>Any SSRI</v>
      </c>
      <c r="E190" s="5" t="str">
        <f>FIXED('WinBUGS output'!N189,2)</f>
        <v>1.85</v>
      </c>
      <c r="F190" s="5" t="str">
        <f>FIXED('WinBUGS output'!M189,2)</f>
        <v>0.78</v>
      </c>
      <c r="G190" s="5" t="str">
        <f>FIXED('WinBUGS output'!O189,2)</f>
        <v>2.88</v>
      </c>
      <c r="H190"/>
      <c r="I190"/>
      <c r="J190"/>
      <c r="N190">
        <v>9</v>
      </c>
      <c r="O190">
        <v>24</v>
      </c>
      <c r="P190" s="5" t="str">
        <f>VLOOKUP('Direct lors'!N190,'WinBUGS output'!D:F,3,FALSE)</f>
        <v>Short-term psychodynamic psychotherapies</v>
      </c>
      <c r="Q190" s="5" t="str">
        <f>VLOOKUP('Direct lors'!O190,'WinBUGS output'!D:F,3,FALSE)</f>
        <v>Combined (Short-term psychodynamic psychotherapies + AD)</v>
      </c>
      <c r="R190" s="5" t="str">
        <f>FIXED('WinBUGS output'!X189,2)</f>
        <v>2.08</v>
      </c>
      <c r="S190" s="5" t="str">
        <f>FIXED('WinBUGS output'!W189,2)</f>
        <v>0.94</v>
      </c>
      <c r="T190" s="5" t="str">
        <f>FIXED('WinBUGS output'!Y189,2)</f>
        <v>3.35</v>
      </c>
      <c r="X190" s="5" t="str">
        <f t="shared" si="10"/>
        <v>Attention placebo</v>
      </c>
      <c r="Y190" s="5" t="str">
        <f t="shared" si="11"/>
        <v>Any SSRI</v>
      </c>
      <c r="Z190" s="5" t="str">
        <f>FIXED(EXP('WinBUGS output'!N189),2)</f>
        <v>6.38</v>
      </c>
      <c r="AA190" s="5" t="str">
        <f>FIXED(EXP('WinBUGS output'!M189),2)</f>
        <v>2.19</v>
      </c>
      <c r="AB190" s="5" t="str">
        <f>FIXED(EXP('WinBUGS output'!O189),2)</f>
        <v>17.78</v>
      </c>
      <c r="AF190" s="5" t="str">
        <f t="shared" si="12"/>
        <v>Short-term psychodynamic psychotherapies</v>
      </c>
      <c r="AG190" s="5" t="str">
        <f t="shared" si="13"/>
        <v>Combined (Short-term psychodynamic psychotherapies + AD)</v>
      </c>
      <c r="AH190" s="5" t="str">
        <f>FIXED(EXP('WinBUGS output'!X189),2)</f>
        <v>8.04</v>
      </c>
      <c r="AI190" s="5" t="str">
        <f>FIXED(EXP('WinBUGS output'!W189),2)</f>
        <v>2.56</v>
      </c>
      <c r="AJ190" s="5" t="str">
        <f>FIXED(EXP('WinBUGS output'!Y189),2)</f>
        <v>28.47</v>
      </c>
    </row>
    <row r="191" spans="1:36" x14ac:dyDescent="0.25">
      <c r="A191">
        <v>4</v>
      </c>
      <c r="B191">
        <v>15</v>
      </c>
      <c r="C191" s="5" t="str">
        <f>VLOOKUP(A191,'WinBUGS output'!A:C,3,FALSE)</f>
        <v>Attention placebo</v>
      </c>
      <c r="D191" s="5" t="str">
        <f>VLOOKUP(B191,'WinBUGS output'!A:C,3,FALSE)</f>
        <v>Any SSRI + Enhanced TAU</v>
      </c>
      <c r="E191" s="5" t="str">
        <f>FIXED('WinBUGS output'!N190,2)</f>
        <v>2.02</v>
      </c>
      <c r="F191" s="5" t="str">
        <f>FIXED('WinBUGS output'!M190,2)</f>
        <v>0.95</v>
      </c>
      <c r="G191" s="5" t="str">
        <f>FIXED('WinBUGS output'!O190,2)</f>
        <v>3.11</v>
      </c>
      <c r="H191"/>
      <c r="I191"/>
      <c r="J191"/>
      <c r="N191">
        <v>9</v>
      </c>
      <c r="O191">
        <v>25</v>
      </c>
      <c r="P191" s="5" t="str">
        <f>VLOOKUP('Direct lors'!N191,'WinBUGS output'!D:F,3,FALSE)</f>
        <v>Short-term psychodynamic psychotherapies</v>
      </c>
      <c r="Q191" s="5" t="str">
        <f>VLOOKUP('Direct lors'!O191,'WinBUGS output'!D:F,3,FALSE)</f>
        <v>Combined (psych + placebo)</v>
      </c>
      <c r="R191" s="5" t="str">
        <f>FIXED('WinBUGS output'!X190,2)</f>
        <v>1.82</v>
      </c>
      <c r="S191" s="5" t="str">
        <f>FIXED('WinBUGS output'!W190,2)</f>
        <v>0.05</v>
      </c>
      <c r="T191" s="5" t="str">
        <f>FIXED('WinBUGS output'!Y190,2)</f>
        <v>3.75</v>
      </c>
      <c r="X191" s="5" t="str">
        <f t="shared" si="10"/>
        <v>Attention placebo</v>
      </c>
      <c r="Y191" s="5" t="str">
        <f t="shared" si="11"/>
        <v>Any SSRI + Enhanced TAU</v>
      </c>
      <c r="Z191" s="5" t="str">
        <f>FIXED(EXP('WinBUGS output'!N190),2)</f>
        <v>7.51</v>
      </c>
      <c r="AA191" s="5" t="str">
        <f>FIXED(EXP('WinBUGS output'!M190),2)</f>
        <v>2.58</v>
      </c>
      <c r="AB191" s="5" t="str">
        <f>FIXED(EXP('WinBUGS output'!O190),2)</f>
        <v>22.33</v>
      </c>
      <c r="AF191" s="5" t="str">
        <f t="shared" si="12"/>
        <v>Short-term psychodynamic psychotherapies</v>
      </c>
      <c r="AG191" s="5" t="str">
        <f t="shared" si="13"/>
        <v>Combined (psych + placebo)</v>
      </c>
      <c r="AH191" s="5" t="str">
        <f>FIXED(EXP('WinBUGS output'!X190),2)</f>
        <v>6.18</v>
      </c>
      <c r="AI191" s="5" t="str">
        <f>FIXED(EXP('WinBUGS output'!W190),2)</f>
        <v>1.05</v>
      </c>
      <c r="AJ191" s="5" t="str">
        <f>FIXED(EXP('WinBUGS output'!Y190),2)</f>
        <v>42.35</v>
      </c>
    </row>
    <row r="192" spans="1:36" x14ac:dyDescent="0.25">
      <c r="A192">
        <v>4</v>
      </c>
      <c r="B192">
        <v>16</v>
      </c>
      <c r="C192" s="5" t="str">
        <f>VLOOKUP(A192,'WinBUGS output'!A:C,3,FALSE)</f>
        <v>Attention placebo</v>
      </c>
      <c r="D192" s="5" t="str">
        <f>VLOOKUP(B192,'WinBUGS output'!A:C,3,FALSE)</f>
        <v>Citalopram</v>
      </c>
      <c r="E192" s="5" t="str">
        <f>FIXED('WinBUGS output'!N191,2)</f>
        <v>1.94</v>
      </c>
      <c r="F192" s="5" t="str">
        <f>FIXED('WinBUGS output'!M191,2)</f>
        <v>0.86</v>
      </c>
      <c r="G192" s="5" t="str">
        <f>FIXED('WinBUGS output'!O191,2)</f>
        <v>3.02</v>
      </c>
      <c r="H192"/>
      <c r="I192"/>
      <c r="J192"/>
      <c r="N192">
        <v>9</v>
      </c>
      <c r="O192">
        <v>26</v>
      </c>
      <c r="P192" s="5" t="str">
        <f>VLOOKUP('Direct lors'!N192,'WinBUGS output'!D:F,3,FALSE)</f>
        <v>Short-term psychodynamic psychotherapies</v>
      </c>
      <c r="Q192" s="5" t="str">
        <f>VLOOKUP('Direct lors'!O192,'WinBUGS output'!D:F,3,FALSE)</f>
        <v>Combined (Exercise + AD/CBT)</v>
      </c>
      <c r="R192" s="5" t="str">
        <f>FIXED('WinBUGS output'!X191,2)</f>
        <v>0.48</v>
      </c>
      <c r="S192" s="5" t="str">
        <f>FIXED('WinBUGS output'!W191,2)</f>
        <v>-0.82</v>
      </c>
      <c r="T192" s="5" t="str">
        <f>FIXED('WinBUGS output'!Y191,2)</f>
        <v>1.87</v>
      </c>
      <c r="X192" s="5" t="str">
        <f t="shared" si="10"/>
        <v>Attention placebo</v>
      </c>
      <c r="Y192" s="5" t="str">
        <f t="shared" si="11"/>
        <v>Citalopram</v>
      </c>
      <c r="Z192" s="5" t="str">
        <f>FIXED(EXP('WinBUGS output'!N191),2)</f>
        <v>6.99</v>
      </c>
      <c r="AA192" s="5" t="str">
        <f>FIXED(EXP('WinBUGS output'!M191),2)</f>
        <v>2.36</v>
      </c>
      <c r="AB192" s="5" t="str">
        <f>FIXED(EXP('WinBUGS output'!O191),2)</f>
        <v>20.45</v>
      </c>
      <c r="AF192" s="5" t="str">
        <f t="shared" si="12"/>
        <v>Short-term psychodynamic psychotherapies</v>
      </c>
      <c r="AG192" s="5" t="str">
        <f t="shared" si="13"/>
        <v>Combined (Exercise + AD/CBT)</v>
      </c>
      <c r="AH192" s="5" t="str">
        <f>FIXED(EXP('WinBUGS output'!X191),2)</f>
        <v>1.61</v>
      </c>
      <c r="AI192" s="5" t="str">
        <f>FIXED(EXP('WinBUGS output'!W191),2)</f>
        <v>0.44</v>
      </c>
      <c r="AJ192" s="5" t="str">
        <f>FIXED(EXP('WinBUGS output'!Y191),2)</f>
        <v>6.51</v>
      </c>
    </row>
    <row r="193" spans="1:36" x14ac:dyDescent="0.25">
      <c r="A193">
        <v>4</v>
      </c>
      <c r="B193">
        <v>17</v>
      </c>
      <c r="C193" s="5" t="str">
        <f>VLOOKUP(A193,'WinBUGS output'!A:C,3,FALSE)</f>
        <v>Attention placebo</v>
      </c>
      <c r="D193" s="5" t="str">
        <f>VLOOKUP(B193,'WinBUGS output'!A:C,3,FALSE)</f>
        <v>Escitalopram</v>
      </c>
      <c r="E193" s="5" t="str">
        <f>FIXED('WinBUGS output'!N192,2)</f>
        <v>2.05</v>
      </c>
      <c r="F193" s="5" t="str">
        <f>FIXED('WinBUGS output'!M192,2)</f>
        <v>1.03</v>
      </c>
      <c r="G193" s="5" t="str">
        <f>FIXED('WinBUGS output'!O192,2)</f>
        <v>3.06</v>
      </c>
      <c r="H193"/>
      <c r="I193"/>
      <c r="J193"/>
      <c r="N193">
        <v>10</v>
      </c>
      <c r="O193">
        <v>11</v>
      </c>
      <c r="P193" s="5" t="str">
        <f>VLOOKUP('Direct lors'!N193,'WinBUGS output'!D:F,3,FALSE)</f>
        <v>Self-help with support</v>
      </c>
      <c r="Q193" s="5" t="str">
        <f>VLOOKUP('Direct lors'!O193,'WinBUGS output'!D:F,3,FALSE)</f>
        <v>Self-help</v>
      </c>
      <c r="R193" s="5" t="str">
        <f>FIXED('WinBUGS output'!X192,2)</f>
        <v>0.13</v>
      </c>
      <c r="S193" s="5" t="str">
        <f>FIXED('WinBUGS output'!W192,2)</f>
        <v>-0.86</v>
      </c>
      <c r="T193" s="5" t="str">
        <f>FIXED('WinBUGS output'!Y192,2)</f>
        <v>1.05</v>
      </c>
      <c r="X193" s="5" t="str">
        <f t="shared" si="10"/>
        <v>Attention placebo</v>
      </c>
      <c r="Y193" s="5" t="str">
        <f t="shared" si="11"/>
        <v>Escitalopram</v>
      </c>
      <c r="Z193" s="5" t="str">
        <f>FIXED(EXP('WinBUGS output'!N192),2)</f>
        <v>7.74</v>
      </c>
      <c r="AA193" s="5" t="str">
        <f>FIXED(EXP('WinBUGS output'!M192),2)</f>
        <v>2.81</v>
      </c>
      <c r="AB193" s="5" t="str">
        <f>FIXED(EXP('WinBUGS output'!O192),2)</f>
        <v>21.26</v>
      </c>
      <c r="AF193" s="5" t="str">
        <f t="shared" si="12"/>
        <v>Self-help with support</v>
      </c>
      <c r="AG193" s="5" t="str">
        <f t="shared" si="13"/>
        <v>Self-help</v>
      </c>
      <c r="AH193" s="5" t="str">
        <f>FIXED(EXP('WinBUGS output'!X192),2)</f>
        <v>1.14</v>
      </c>
      <c r="AI193" s="5" t="str">
        <f>FIXED(EXP('WinBUGS output'!W192),2)</f>
        <v>0.42</v>
      </c>
      <c r="AJ193" s="5" t="str">
        <f>FIXED(EXP('WinBUGS output'!Y192),2)</f>
        <v>2.85</v>
      </c>
    </row>
    <row r="194" spans="1:36" x14ac:dyDescent="0.25">
      <c r="A194">
        <v>4</v>
      </c>
      <c r="B194">
        <v>18</v>
      </c>
      <c r="C194" s="5" t="str">
        <f>VLOOKUP(A194,'WinBUGS output'!A:C,3,FALSE)</f>
        <v>Attention placebo</v>
      </c>
      <c r="D194" s="5" t="str">
        <f>VLOOKUP(B194,'WinBUGS output'!A:C,3,FALSE)</f>
        <v>Fluoxetine</v>
      </c>
      <c r="E194" s="5" t="str">
        <f>FIXED('WinBUGS output'!N193,2)</f>
        <v>2.08</v>
      </c>
      <c r="F194" s="5" t="str">
        <f>FIXED('WinBUGS output'!M193,2)</f>
        <v>1.06</v>
      </c>
      <c r="G194" s="5" t="str">
        <f>FIXED('WinBUGS output'!O193,2)</f>
        <v>3.11</v>
      </c>
      <c r="H194"/>
      <c r="I194"/>
      <c r="J194"/>
      <c r="N194">
        <v>10</v>
      </c>
      <c r="O194">
        <v>12</v>
      </c>
      <c r="P194" s="5" t="str">
        <f>VLOOKUP('Direct lors'!N194,'WinBUGS output'!D:F,3,FALSE)</f>
        <v>Self-help with support</v>
      </c>
      <c r="Q194" s="5" t="str">
        <f>VLOOKUP('Direct lors'!O194,'WinBUGS output'!D:F,3,FALSE)</f>
        <v>Psychoeducational interventions</v>
      </c>
      <c r="R194" s="5" t="str">
        <f>FIXED('WinBUGS output'!X193,2)</f>
        <v>0.48</v>
      </c>
      <c r="S194" s="5" t="str">
        <f>FIXED('WinBUGS output'!W193,2)</f>
        <v>-0.81</v>
      </c>
      <c r="T194" s="5" t="str">
        <f>FIXED('WinBUGS output'!Y193,2)</f>
        <v>1.74</v>
      </c>
      <c r="X194" s="5" t="str">
        <f t="shared" si="10"/>
        <v>Attention placebo</v>
      </c>
      <c r="Y194" s="5" t="str">
        <f t="shared" si="11"/>
        <v>Fluoxetine</v>
      </c>
      <c r="Z194" s="5" t="str">
        <f>FIXED(EXP('WinBUGS output'!N193),2)</f>
        <v>8.01</v>
      </c>
      <c r="AA194" s="5" t="str">
        <f>FIXED(EXP('WinBUGS output'!M193),2)</f>
        <v>2.89</v>
      </c>
      <c r="AB194" s="5" t="str">
        <f>FIXED(EXP('WinBUGS output'!O193),2)</f>
        <v>22.35</v>
      </c>
      <c r="AF194" s="5" t="str">
        <f t="shared" si="12"/>
        <v>Self-help with support</v>
      </c>
      <c r="AG194" s="5" t="str">
        <f t="shared" si="13"/>
        <v>Psychoeducational interventions</v>
      </c>
      <c r="AH194" s="5" t="str">
        <f>FIXED(EXP('WinBUGS output'!X193),2)</f>
        <v>1.62</v>
      </c>
      <c r="AI194" s="5" t="str">
        <f>FIXED(EXP('WinBUGS output'!W193),2)</f>
        <v>0.44</v>
      </c>
      <c r="AJ194" s="5" t="str">
        <f>FIXED(EXP('WinBUGS output'!Y193),2)</f>
        <v>5.71</v>
      </c>
    </row>
    <row r="195" spans="1:36" x14ac:dyDescent="0.25">
      <c r="A195">
        <v>4</v>
      </c>
      <c r="B195">
        <v>19</v>
      </c>
      <c r="C195" s="5" t="str">
        <f>VLOOKUP(A195,'WinBUGS output'!A:C,3,FALSE)</f>
        <v>Attention placebo</v>
      </c>
      <c r="D195" s="5" t="str">
        <f>VLOOKUP(B195,'WinBUGS output'!A:C,3,FALSE)</f>
        <v>Sertraline</v>
      </c>
      <c r="E195" s="5" t="str">
        <f>FIXED('WinBUGS output'!N194,2)</f>
        <v>1.95</v>
      </c>
      <c r="F195" s="5" t="str">
        <f>FIXED('WinBUGS output'!M194,2)</f>
        <v>0.93</v>
      </c>
      <c r="G195" s="5" t="str">
        <f>FIXED('WinBUGS output'!O194,2)</f>
        <v>2.97</v>
      </c>
      <c r="H195"/>
      <c r="I195"/>
      <c r="J195"/>
      <c r="N195">
        <v>10</v>
      </c>
      <c r="O195">
        <v>13</v>
      </c>
      <c r="P195" s="5" t="str">
        <f>VLOOKUP('Direct lors'!N195,'WinBUGS output'!D:F,3,FALSE)</f>
        <v>Self-help with support</v>
      </c>
      <c r="Q195" s="5" t="str">
        <f>VLOOKUP('Direct lors'!O195,'WinBUGS output'!D:F,3,FALSE)</f>
        <v>Interpersonal psychotherapy (IPT)</v>
      </c>
      <c r="R195" s="5" t="str">
        <f>FIXED('WinBUGS output'!X194,2)</f>
        <v>0.57</v>
      </c>
      <c r="S195" s="5" t="str">
        <f>FIXED('WinBUGS output'!W194,2)</f>
        <v>-0.51</v>
      </c>
      <c r="T195" s="5" t="str">
        <f>FIXED('WinBUGS output'!Y194,2)</f>
        <v>1.62</v>
      </c>
      <c r="X195" s="5" t="str">
        <f t="shared" si="10"/>
        <v>Attention placebo</v>
      </c>
      <c r="Y195" s="5" t="str">
        <f t="shared" si="11"/>
        <v>Sertraline</v>
      </c>
      <c r="Z195" s="5" t="str">
        <f>FIXED(EXP('WinBUGS output'!N194),2)</f>
        <v>7.04</v>
      </c>
      <c r="AA195" s="5" t="str">
        <f>FIXED(EXP('WinBUGS output'!M194),2)</f>
        <v>2.55</v>
      </c>
      <c r="AB195" s="5" t="str">
        <f>FIXED(EXP('WinBUGS output'!O194),2)</f>
        <v>19.41</v>
      </c>
      <c r="AF195" s="5" t="str">
        <f t="shared" si="12"/>
        <v>Self-help with support</v>
      </c>
      <c r="AG195" s="5" t="str">
        <f t="shared" si="13"/>
        <v>Interpersonal psychotherapy (IPT)</v>
      </c>
      <c r="AH195" s="5" t="str">
        <f>FIXED(EXP('WinBUGS output'!X194),2)</f>
        <v>1.77</v>
      </c>
      <c r="AI195" s="5" t="str">
        <f>FIXED(EXP('WinBUGS output'!W194),2)</f>
        <v>0.60</v>
      </c>
      <c r="AJ195" s="5" t="str">
        <f>FIXED(EXP('WinBUGS output'!Y194),2)</f>
        <v>5.06</v>
      </c>
    </row>
    <row r="196" spans="1:36" x14ac:dyDescent="0.25">
      <c r="A196">
        <v>4</v>
      </c>
      <c r="B196">
        <v>20</v>
      </c>
      <c r="C196" s="5" t="str">
        <f>VLOOKUP(A196,'WinBUGS output'!A:C,3,FALSE)</f>
        <v>Attention placebo</v>
      </c>
      <c r="D196" s="5" t="str">
        <f>VLOOKUP(B196,'WinBUGS output'!A:C,3,FALSE)</f>
        <v>Any AD</v>
      </c>
      <c r="E196" s="5" t="str">
        <f>FIXED('WinBUGS output'!N195,2)</f>
        <v>1.94</v>
      </c>
      <c r="F196" s="5" t="str">
        <f>FIXED('WinBUGS output'!M195,2)</f>
        <v>0.89</v>
      </c>
      <c r="G196" s="5" t="str">
        <f>FIXED('WinBUGS output'!O195,2)</f>
        <v>2.97</v>
      </c>
      <c r="H196"/>
      <c r="I196"/>
      <c r="J196"/>
      <c r="N196">
        <v>10</v>
      </c>
      <c r="O196">
        <v>14</v>
      </c>
      <c r="P196" s="5" t="str">
        <f>VLOOKUP('Direct lors'!N196,'WinBUGS output'!D:F,3,FALSE)</f>
        <v>Self-help with support</v>
      </c>
      <c r="Q196" s="5" t="str">
        <f>VLOOKUP('Direct lors'!O196,'WinBUGS output'!D:F,3,FALSE)</f>
        <v>Counselling</v>
      </c>
      <c r="R196" s="5" t="str">
        <f>FIXED('WinBUGS output'!X195,2)</f>
        <v>0.40</v>
      </c>
      <c r="S196" s="5" t="str">
        <f>FIXED('WinBUGS output'!W195,2)</f>
        <v>-0.64</v>
      </c>
      <c r="T196" s="5" t="str">
        <f>FIXED('WinBUGS output'!Y195,2)</f>
        <v>1.36</v>
      </c>
      <c r="X196" s="5" t="str">
        <f t="shared" si="10"/>
        <v>Attention placebo</v>
      </c>
      <c r="Y196" s="5" t="str">
        <f t="shared" si="11"/>
        <v>Any AD</v>
      </c>
      <c r="Z196" s="5" t="str">
        <f>FIXED(EXP('WinBUGS output'!N195),2)</f>
        <v>6.98</v>
      </c>
      <c r="AA196" s="5" t="str">
        <f>FIXED(EXP('WinBUGS output'!M195),2)</f>
        <v>2.42</v>
      </c>
      <c r="AB196" s="5" t="str">
        <f>FIXED(EXP('WinBUGS output'!O195),2)</f>
        <v>19.51</v>
      </c>
      <c r="AF196" s="5" t="str">
        <f t="shared" si="12"/>
        <v>Self-help with support</v>
      </c>
      <c r="AG196" s="5" t="str">
        <f t="shared" si="13"/>
        <v>Counselling</v>
      </c>
      <c r="AH196" s="5" t="str">
        <f>FIXED(EXP('WinBUGS output'!X195),2)</f>
        <v>1.49</v>
      </c>
      <c r="AI196" s="5" t="str">
        <f>FIXED(EXP('WinBUGS output'!W195),2)</f>
        <v>0.53</v>
      </c>
      <c r="AJ196" s="5" t="str">
        <f>FIXED(EXP('WinBUGS output'!Y195),2)</f>
        <v>3.91</v>
      </c>
    </row>
    <row r="197" spans="1:36" x14ac:dyDescent="0.25">
      <c r="A197">
        <v>4</v>
      </c>
      <c r="B197">
        <v>21</v>
      </c>
      <c r="C197" s="5" t="str">
        <f>VLOOKUP(A197,'WinBUGS output'!A:C,3,FALSE)</f>
        <v>Attention placebo</v>
      </c>
      <c r="D197" s="5" t="str">
        <f>VLOOKUP(B197,'WinBUGS output'!A:C,3,FALSE)</f>
        <v>Short-term psychodynamic psychotherapy individual</v>
      </c>
      <c r="E197" s="5" t="str">
        <f>FIXED('WinBUGS output'!N196,2)</f>
        <v>1.46</v>
      </c>
      <c r="F197" s="5" t="str">
        <f>FIXED('WinBUGS output'!M196,2)</f>
        <v>0.26</v>
      </c>
      <c r="G197" s="5" t="str">
        <f>FIXED('WinBUGS output'!O196,2)</f>
        <v>2.61</v>
      </c>
      <c r="H197"/>
      <c r="I197"/>
      <c r="J197"/>
      <c r="N197">
        <v>10</v>
      </c>
      <c r="O197">
        <v>15</v>
      </c>
      <c r="P197" s="5" t="str">
        <f>VLOOKUP('Direct lors'!N197,'WinBUGS output'!D:F,3,FALSE)</f>
        <v>Self-help with support</v>
      </c>
      <c r="Q197" s="5" t="str">
        <f>VLOOKUP('Direct lors'!O197,'WinBUGS output'!D:F,3,FALSE)</f>
        <v>Problem solving</v>
      </c>
      <c r="R197" s="5" t="str">
        <f>FIXED('WinBUGS output'!X196,2)</f>
        <v>-0.22</v>
      </c>
      <c r="S197" s="5" t="str">
        <f>FIXED('WinBUGS output'!W196,2)</f>
        <v>-1.31</v>
      </c>
      <c r="T197" s="5" t="str">
        <f>FIXED('WinBUGS output'!Y196,2)</f>
        <v>0.83</v>
      </c>
      <c r="X197" s="5" t="str">
        <f t="shared" ref="X197:X260" si="14">C197</f>
        <v>Attention placebo</v>
      </c>
      <c r="Y197" s="5" t="str">
        <f t="shared" ref="Y197:Y260" si="15">D197</f>
        <v>Short-term psychodynamic psychotherapy individual</v>
      </c>
      <c r="Z197" s="5" t="str">
        <f>FIXED(EXP('WinBUGS output'!N196),2)</f>
        <v>4.31</v>
      </c>
      <c r="AA197" s="5" t="str">
        <f>FIXED(EXP('WinBUGS output'!M196),2)</f>
        <v>1.30</v>
      </c>
      <c r="AB197" s="5" t="str">
        <f>FIXED(EXP('WinBUGS output'!O196),2)</f>
        <v>13.63</v>
      </c>
      <c r="AF197" s="5" t="str">
        <f t="shared" si="12"/>
        <v>Self-help with support</v>
      </c>
      <c r="AG197" s="5" t="str">
        <f t="shared" si="13"/>
        <v>Problem solving</v>
      </c>
      <c r="AH197" s="5" t="str">
        <f>FIXED(EXP('WinBUGS output'!X196),2)</f>
        <v>0.80</v>
      </c>
      <c r="AI197" s="5" t="str">
        <f>FIXED(EXP('WinBUGS output'!W196),2)</f>
        <v>0.27</v>
      </c>
      <c r="AJ197" s="5" t="str">
        <f>FIXED(EXP('WinBUGS output'!Y196),2)</f>
        <v>2.30</v>
      </c>
    </row>
    <row r="198" spans="1:36" x14ac:dyDescent="0.25">
      <c r="A198">
        <v>4</v>
      </c>
      <c r="B198">
        <v>22</v>
      </c>
      <c r="C198" s="5" t="str">
        <f>VLOOKUP(A198,'WinBUGS output'!A:C,3,FALSE)</f>
        <v>Attention placebo</v>
      </c>
      <c r="D198" s="5" t="str">
        <f>VLOOKUP(B198,'WinBUGS output'!A:C,3,FALSE)</f>
        <v>Short-term psychodynamic psychotherapy group</v>
      </c>
      <c r="E198" s="5" t="str">
        <f>FIXED('WinBUGS output'!N197,2)</f>
        <v>0.89</v>
      </c>
      <c r="F198" s="5" t="str">
        <f>FIXED('WinBUGS output'!M197,2)</f>
        <v>-0.73</v>
      </c>
      <c r="G198" s="5" t="str">
        <f>FIXED('WinBUGS output'!O197,2)</f>
        <v>2.31</v>
      </c>
      <c r="H198"/>
      <c r="I198"/>
      <c r="J198"/>
      <c r="N198">
        <v>10</v>
      </c>
      <c r="O198">
        <v>16</v>
      </c>
      <c r="P198" s="5" t="str">
        <f>VLOOKUP('Direct lors'!N198,'WinBUGS output'!D:F,3,FALSE)</f>
        <v>Self-help with support</v>
      </c>
      <c r="Q198" s="5" t="str">
        <f>VLOOKUP('Direct lors'!O198,'WinBUGS output'!D:F,3,FALSE)</f>
        <v>Behavioural therapies (individual)</v>
      </c>
      <c r="R198" s="5" t="str">
        <f>FIXED('WinBUGS output'!X197,2)</f>
        <v>0.96</v>
      </c>
      <c r="S198" s="5" t="str">
        <f>FIXED('WinBUGS output'!W197,2)</f>
        <v>-0.18</v>
      </c>
      <c r="T198" s="5" t="str">
        <f>FIXED('WinBUGS output'!Y197,2)</f>
        <v>2.07</v>
      </c>
      <c r="X198" s="5" t="str">
        <f t="shared" si="14"/>
        <v>Attention placebo</v>
      </c>
      <c r="Y198" s="5" t="str">
        <f t="shared" si="15"/>
        <v>Short-term psychodynamic psychotherapy group</v>
      </c>
      <c r="Z198" s="5" t="str">
        <f>FIXED(EXP('WinBUGS output'!N197),2)</f>
        <v>2.44</v>
      </c>
      <c r="AA198" s="5" t="str">
        <f>FIXED(EXP('WinBUGS output'!M197),2)</f>
        <v>0.48</v>
      </c>
      <c r="AB198" s="5" t="str">
        <f>FIXED(EXP('WinBUGS output'!O197),2)</f>
        <v>10.07</v>
      </c>
      <c r="AF198" s="5" t="str">
        <f t="shared" si="12"/>
        <v>Self-help with support</v>
      </c>
      <c r="AG198" s="5" t="str">
        <f t="shared" si="13"/>
        <v>Behavioural therapies (individual)</v>
      </c>
      <c r="AH198" s="5" t="str">
        <f>FIXED(EXP('WinBUGS output'!X197),2)</f>
        <v>2.62</v>
      </c>
      <c r="AI198" s="5" t="str">
        <f>FIXED(EXP('WinBUGS output'!W197),2)</f>
        <v>0.84</v>
      </c>
      <c r="AJ198" s="5" t="str">
        <f>FIXED(EXP('WinBUGS output'!Y197),2)</f>
        <v>7.93</v>
      </c>
    </row>
    <row r="199" spans="1:36" x14ac:dyDescent="0.25">
      <c r="A199">
        <v>4</v>
      </c>
      <c r="B199">
        <v>23</v>
      </c>
      <c r="C199" s="5" t="str">
        <f>VLOOKUP(A199,'WinBUGS output'!A:C,3,FALSE)</f>
        <v>Attention placebo</v>
      </c>
      <c r="D199" s="5" t="str">
        <f>VLOOKUP(B199,'WinBUGS output'!A:C,3,FALSE)</f>
        <v>Computerised behavioural activation with support</v>
      </c>
      <c r="E199" s="5" t="str">
        <f>FIXED('WinBUGS output'!N198,2)</f>
        <v>1.59</v>
      </c>
      <c r="F199" s="5" t="str">
        <f>FIXED('WinBUGS output'!M198,2)</f>
        <v>0.54</v>
      </c>
      <c r="G199" s="5" t="str">
        <f>FIXED('WinBUGS output'!O198,2)</f>
        <v>2.70</v>
      </c>
      <c r="H199"/>
      <c r="I199"/>
      <c r="J199"/>
      <c r="N199">
        <v>10</v>
      </c>
      <c r="O199">
        <v>17</v>
      </c>
      <c r="P199" s="5" t="str">
        <f>VLOOKUP('Direct lors'!N199,'WinBUGS output'!D:F,3,FALSE)</f>
        <v>Self-help with support</v>
      </c>
      <c r="Q199" s="5" t="str">
        <f>VLOOKUP('Direct lors'!O199,'WinBUGS output'!D:F,3,FALSE)</f>
        <v>Cognitive and cognitive behavioural therapies (individual)</v>
      </c>
      <c r="R199" s="5" t="str">
        <f>FIXED('WinBUGS output'!X198,2)</f>
        <v>0.52</v>
      </c>
      <c r="S199" s="5" t="str">
        <f>FIXED('WinBUGS output'!W198,2)</f>
        <v>-0.32</v>
      </c>
      <c r="T199" s="5" t="str">
        <f>FIXED('WinBUGS output'!Y198,2)</f>
        <v>1.31</v>
      </c>
      <c r="X199" s="5" t="str">
        <f t="shared" si="14"/>
        <v>Attention placebo</v>
      </c>
      <c r="Y199" s="5" t="str">
        <f t="shared" si="15"/>
        <v>Computerised behavioural activation with support</v>
      </c>
      <c r="Z199" s="5" t="str">
        <f>FIXED(EXP('WinBUGS output'!N198),2)</f>
        <v>4.89</v>
      </c>
      <c r="AA199" s="5" t="str">
        <f>FIXED(EXP('WinBUGS output'!M198),2)</f>
        <v>1.72</v>
      </c>
      <c r="AB199" s="5" t="str">
        <f>FIXED(EXP('WinBUGS output'!O198),2)</f>
        <v>14.82</v>
      </c>
      <c r="AF199" s="5" t="str">
        <f t="shared" si="12"/>
        <v>Self-help with support</v>
      </c>
      <c r="AG199" s="5" t="str">
        <f t="shared" si="13"/>
        <v>Cognitive and cognitive behavioural therapies (individual)</v>
      </c>
      <c r="AH199" s="5" t="str">
        <f>FIXED(EXP('WinBUGS output'!X198),2)</f>
        <v>1.69</v>
      </c>
      <c r="AI199" s="5" t="str">
        <f>FIXED(EXP('WinBUGS output'!W198),2)</f>
        <v>0.72</v>
      </c>
      <c r="AJ199" s="5" t="str">
        <f>FIXED(EXP('WinBUGS output'!Y198),2)</f>
        <v>3.71</v>
      </c>
    </row>
    <row r="200" spans="1:36" x14ac:dyDescent="0.25">
      <c r="A200">
        <v>4</v>
      </c>
      <c r="B200">
        <v>24</v>
      </c>
      <c r="C200" s="5" t="str">
        <f>VLOOKUP(A200,'WinBUGS output'!A:C,3,FALSE)</f>
        <v>Attention placebo</v>
      </c>
      <c r="D200" s="5" t="str">
        <f>VLOOKUP(B200,'WinBUGS output'!A:C,3,FALSE)</f>
        <v>Computerised psychodynamic therapy with support</v>
      </c>
      <c r="E200" s="5" t="str">
        <f>FIXED('WinBUGS output'!N199,2)</f>
        <v>1.61</v>
      </c>
      <c r="F200" s="5" t="str">
        <f>FIXED('WinBUGS output'!M199,2)</f>
        <v>0.76</v>
      </c>
      <c r="G200" s="5" t="str">
        <f>FIXED('WinBUGS output'!O199,2)</f>
        <v>2.56</v>
      </c>
      <c r="H200" t="s">
        <v>2563</v>
      </c>
      <c r="I200" t="s">
        <v>2571</v>
      </c>
      <c r="J200" t="s">
        <v>2572</v>
      </c>
      <c r="N200">
        <v>10</v>
      </c>
      <c r="O200">
        <v>18</v>
      </c>
      <c r="P200" s="5" t="str">
        <f>VLOOKUP('Direct lors'!N200,'WinBUGS output'!D:F,3,FALSE)</f>
        <v>Self-help with support</v>
      </c>
      <c r="Q200" s="5" t="str">
        <f>VLOOKUP('Direct lors'!O200,'WinBUGS output'!D:F,3,FALSE)</f>
        <v>Behavioural, cognitive, or CBT groups</v>
      </c>
      <c r="R200" s="5" t="str">
        <f>FIXED('WinBUGS output'!X199,2)</f>
        <v>1.07</v>
      </c>
      <c r="S200" s="5" t="str">
        <f>FIXED('WinBUGS output'!W199,2)</f>
        <v>0.04</v>
      </c>
      <c r="T200" s="5" t="str">
        <f>FIXED('WinBUGS output'!Y199,2)</f>
        <v>2.04</v>
      </c>
      <c r="X200" s="5" t="str">
        <f t="shared" si="14"/>
        <v>Attention placebo</v>
      </c>
      <c r="Y200" s="5" t="str">
        <f t="shared" si="15"/>
        <v>Computerised psychodynamic therapy with support</v>
      </c>
      <c r="Z200" s="5" t="str">
        <f>FIXED(EXP('WinBUGS output'!N199),2)</f>
        <v>5.00</v>
      </c>
      <c r="AA200" s="5" t="str">
        <f>FIXED(EXP('WinBUGS output'!M199),2)</f>
        <v>2.14</v>
      </c>
      <c r="AB200" s="5" t="str">
        <f>FIXED(EXP('WinBUGS output'!O199),2)</f>
        <v>12.88</v>
      </c>
      <c r="AF200" s="5" t="str">
        <f t="shared" si="12"/>
        <v>Self-help with support</v>
      </c>
      <c r="AG200" s="5" t="str">
        <f t="shared" si="13"/>
        <v>Behavioural, cognitive, or CBT groups</v>
      </c>
      <c r="AH200" s="5" t="str">
        <f>FIXED(EXP('WinBUGS output'!X199),2)</f>
        <v>2.90</v>
      </c>
      <c r="AI200" s="5" t="str">
        <f>FIXED(EXP('WinBUGS output'!W199),2)</f>
        <v>1.04</v>
      </c>
      <c r="AJ200" s="5" t="str">
        <f>FIXED(EXP('WinBUGS output'!Y199),2)</f>
        <v>7.65</v>
      </c>
    </row>
    <row r="201" spans="1:36" x14ac:dyDescent="0.25">
      <c r="A201">
        <v>4</v>
      </c>
      <c r="B201">
        <v>25</v>
      </c>
      <c r="C201" s="5" t="str">
        <f>VLOOKUP(A201,'WinBUGS output'!A:C,3,FALSE)</f>
        <v>Attention placebo</v>
      </c>
      <c r="D201" s="5" t="str">
        <f>VLOOKUP(B201,'WinBUGS output'!A:C,3,FALSE)</f>
        <v>Computerised-CBT (CCBT) with support</v>
      </c>
      <c r="E201" s="5" t="str">
        <f>FIXED('WinBUGS output'!N200,2)</f>
        <v>1.54</v>
      </c>
      <c r="F201" s="5" t="str">
        <f>FIXED('WinBUGS output'!M200,2)</f>
        <v>0.67</v>
      </c>
      <c r="G201" s="5" t="str">
        <f>FIXED('WinBUGS output'!O200,2)</f>
        <v>2.46</v>
      </c>
      <c r="H201" t="s">
        <v>2463</v>
      </c>
      <c r="I201" t="s">
        <v>2573</v>
      </c>
      <c r="J201" t="s">
        <v>2574</v>
      </c>
      <c r="N201">
        <v>10</v>
      </c>
      <c r="O201">
        <v>19</v>
      </c>
      <c r="P201" s="5" t="str">
        <f>VLOOKUP('Direct lors'!N201,'WinBUGS output'!D:F,3,FALSE)</f>
        <v>Self-help with support</v>
      </c>
      <c r="Q201" s="5" t="str">
        <f>VLOOKUP('Direct lors'!O201,'WinBUGS output'!D:F,3,FALSE)</f>
        <v>Combined (Cognitive and cognitive behavioural therapies individual + AD)</v>
      </c>
      <c r="R201" s="5" t="str">
        <f>FIXED('WinBUGS output'!X200,2)</f>
        <v>1.40</v>
      </c>
      <c r="S201" s="5" t="str">
        <f>FIXED('WinBUGS output'!W200,2)</f>
        <v>0.06</v>
      </c>
      <c r="T201" s="5" t="str">
        <f>FIXED('WinBUGS output'!Y200,2)</f>
        <v>2.74</v>
      </c>
      <c r="X201" s="5" t="str">
        <f t="shared" si="14"/>
        <v>Attention placebo</v>
      </c>
      <c r="Y201" s="5" t="str">
        <f t="shared" si="15"/>
        <v>Computerised-CBT (CCBT) with support</v>
      </c>
      <c r="Z201" s="5" t="str">
        <f>FIXED(EXP('WinBUGS output'!N200),2)</f>
        <v>4.66</v>
      </c>
      <c r="AA201" s="5" t="str">
        <f>FIXED(EXP('WinBUGS output'!M200),2)</f>
        <v>1.95</v>
      </c>
      <c r="AB201" s="5" t="str">
        <f>FIXED(EXP('WinBUGS output'!O200),2)</f>
        <v>11.68</v>
      </c>
      <c r="AF201" s="5" t="str">
        <f t="shared" si="12"/>
        <v>Self-help with support</v>
      </c>
      <c r="AG201" s="5" t="str">
        <f t="shared" si="13"/>
        <v>Combined (Cognitive and cognitive behavioural therapies individual + AD)</v>
      </c>
      <c r="AH201" s="5" t="str">
        <f>FIXED(EXP('WinBUGS output'!X200),2)</f>
        <v>4.05</v>
      </c>
      <c r="AI201" s="5" t="str">
        <f>FIXED(EXP('WinBUGS output'!W200),2)</f>
        <v>1.06</v>
      </c>
      <c r="AJ201" s="5" t="str">
        <f>FIXED(EXP('WinBUGS output'!Y200),2)</f>
        <v>15.43</v>
      </c>
    </row>
    <row r="202" spans="1:36" x14ac:dyDescent="0.25">
      <c r="A202">
        <v>4</v>
      </c>
      <c r="B202">
        <v>26</v>
      </c>
      <c r="C202" s="5" t="str">
        <f>VLOOKUP(A202,'WinBUGS output'!A:C,3,FALSE)</f>
        <v>Attention placebo</v>
      </c>
      <c r="D202" s="5" t="str">
        <f>VLOOKUP(B202,'WinBUGS output'!A:C,3,FALSE)</f>
        <v>Computerised-CBT (CCBT) with support + TAU</v>
      </c>
      <c r="E202" s="5" t="str">
        <f>FIXED('WinBUGS output'!N201,2)</f>
        <v>1.22</v>
      </c>
      <c r="F202" s="5" t="str">
        <f>FIXED('WinBUGS output'!M201,2)</f>
        <v>0.15</v>
      </c>
      <c r="G202" s="5" t="str">
        <f>FIXED('WinBUGS output'!O201,2)</f>
        <v>2.21</v>
      </c>
      <c r="H202"/>
      <c r="I202"/>
      <c r="J202"/>
      <c r="N202">
        <v>10</v>
      </c>
      <c r="O202">
        <v>20</v>
      </c>
      <c r="P202" s="5" t="str">
        <f>VLOOKUP('Direct lors'!N202,'WinBUGS output'!D:F,3,FALSE)</f>
        <v>Self-help with support</v>
      </c>
      <c r="Q202" s="5" t="str">
        <f>VLOOKUP('Direct lors'!O202,'WinBUGS output'!D:F,3,FALSE)</f>
        <v>Combined (Behavioural, cognitive, or CBT groups + AD)</v>
      </c>
      <c r="R202" s="5" t="str">
        <f>FIXED('WinBUGS output'!X201,2)</f>
        <v>1.73</v>
      </c>
      <c r="S202" s="5" t="str">
        <f>FIXED('WinBUGS output'!W201,2)</f>
        <v>0.13</v>
      </c>
      <c r="T202" s="5" t="str">
        <f>FIXED('WinBUGS output'!Y201,2)</f>
        <v>3.33</v>
      </c>
      <c r="X202" s="5" t="str">
        <f t="shared" si="14"/>
        <v>Attention placebo</v>
      </c>
      <c r="Y202" s="5" t="str">
        <f t="shared" si="15"/>
        <v>Computerised-CBT (CCBT) with support + TAU</v>
      </c>
      <c r="Z202" s="5" t="str">
        <f>FIXED(EXP('WinBUGS output'!N201),2)</f>
        <v>3.38</v>
      </c>
      <c r="AA202" s="5" t="str">
        <f>FIXED(EXP('WinBUGS output'!M201),2)</f>
        <v>1.17</v>
      </c>
      <c r="AB202" s="5" t="str">
        <f>FIXED(EXP('WinBUGS output'!O201),2)</f>
        <v>9.12</v>
      </c>
      <c r="AF202" s="5" t="str">
        <f t="shared" si="12"/>
        <v>Self-help with support</v>
      </c>
      <c r="AG202" s="5" t="str">
        <f t="shared" si="13"/>
        <v>Combined (Behavioural, cognitive, or CBT groups + AD)</v>
      </c>
      <c r="AH202" s="5" t="str">
        <f>FIXED(EXP('WinBUGS output'!X201),2)</f>
        <v>5.66</v>
      </c>
      <c r="AI202" s="5" t="str">
        <f>FIXED(EXP('WinBUGS output'!W201),2)</f>
        <v>1.14</v>
      </c>
      <c r="AJ202" s="5" t="str">
        <f>FIXED(EXP('WinBUGS output'!Y201),2)</f>
        <v>27.85</v>
      </c>
    </row>
    <row r="203" spans="1:36" x14ac:dyDescent="0.25">
      <c r="A203">
        <v>4</v>
      </c>
      <c r="B203">
        <v>27</v>
      </c>
      <c r="C203" s="5" t="str">
        <f>VLOOKUP(A203,'WinBUGS output'!A:C,3,FALSE)</f>
        <v>Attention placebo</v>
      </c>
      <c r="D203" s="5" t="str">
        <f>VLOOKUP(B203,'WinBUGS output'!A:C,3,FALSE)</f>
        <v>Tailored computerised-CBT (CCBT) with support</v>
      </c>
      <c r="E203" s="5" t="str">
        <f>FIXED('WinBUGS output'!N202,2)</f>
        <v>1.68</v>
      </c>
      <c r="F203" s="5" t="str">
        <f>FIXED('WinBUGS output'!M202,2)</f>
        <v>0.80</v>
      </c>
      <c r="G203" s="5" t="str">
        <f>FIXED('WinBUGS output'!O202,2)</f>
        <v>2.68</v>
      </c>
      <c r="H203" t="s">
        <v>2468</v>
      </c>
      <c r="I203" t="s">
        <v>2575</v>
      </c>
      <c r="J203" t="s">
        <v>2576</v>
      </c>
      <c r="N203">
        <v>10</v>
      </c>
      <c r="O203">
        <v>21</v>
      </c>
      <c r="P203" s="5" t="str">
        <f>VLOOKUP('Direct lors'!N203,'WinBUGS output'!D:F,3,FALSE)</f>
        <v>Self-help with support</v>
      </c>
      <c r="Q203" s="5" t="str">
        <f>VLOOKUP('Direct lors'!O203,'WinBUGS output'!D:F,3,FALSE)</f>
        <v>Combined (Problem solving + AD)</v>
      </c>
      <c r="R203" s="5" t="str">
        <f>FIXED('WinBUGS output'!X202,2)</f>
        <v>-0.15</v>
      </c>
      <c r="S203" s="5" t="str">
        <f>FIXED('WinBUGS output'!W202,2)</f>
        <v>-1.65</v>
      </c>
      <c r="T203" s="5" t="str">
        <f>FIXED('WinBUGS output'!Y202,2)</f>
        <v>1.34</v>
      </c>
      <c r="X203" s="5" t="str">
        <f t="shared" si="14"/>
        <v>Attention placebo</v>
      </c>
      <c r="Y203" s="5" t="str">
        <f t="shared" si="15"/>
        <v>Tailored computerised-CBT (CCBT) with support</v>
      </c>
      <c r="Z203" s="5" t="str">
        <f>FIXED(EXP('WinBUGS output'!N202),2)</f>
        <v>5.38</v>
      </c>
      <c r="AA203" s="5" t="str">
        <f>FIXED(EXP('WinBUGS output'!M202),2)</f>
        <v>2.22</v>
      </c>
      <c r="AB203" s="5" t="str">
        <f>FIXED(EXP('WinBUGS output'!O202),2)</f>
        <v>14.60</v>
      </c>
      <c r="AF203" s="5" t="str">
        <f t="shared" si="12"/>
        <v>Self-help with support</v>
      </c>
      <c r="AG203" s="5" t="str">
        <f t="shared" si="13"/>
        <v>Combined (Problem solving + AD)</v>
      </c>
      <c r="AH203" s="5" t="str">
        <f>FIXED(EXP('WinBUGS output'!X202),2)</f>
        <v>0.86</v>
      </c>
      <c r="AI203" s="5" t="str">
        <f>FIXED(EXP('WinBUGS output'!W202),2)</f>
        <v>0.19</v>
      </c>
      <c r="AJ203" s="5" t="str">
        <f>FIXED(EXP('WinBUGS output'!Y202),2)</f>
        <v>3.80</v>
      </c>
    </row>
    <row r="204" spans="1:36" x14ac:dyDescent="0.25">
      <c r="A204">
        <v>4</v>
      </c>
      <c r="B204">
        <v>28</v>
      </c>
      <c r="C204" s="5" t="str">
        <f>VLOOKUP(A204,'WinBUGS output'!A:C,3,FALSE)</f>
        <v>Attention placebo</v>
      </c>
      <c r="D204" s="5" t="str">
        <f>VLOOKUP(B204,'WinBUGS output'!A:C,3,FALSE)</f>
        <v>Cognitive bibliotherapy</v>
      </c>
      <c r="E204" s="5" t="str">
        <f>FIXED('WinBUGS output'!N203,2)</f>
        <v>0.86</v>
      </c>
      <c r="F204" s="5" t="str">
        <f>FIXED('WinBUGS output'!M203,2)</f>
        <v>-0.49</v>
      </c>
      <c r="G204" s="5" t="str">
        <f>FIXED('WinBUGS output'!O203,2)</f>
        <v>2.23</v>
      </c>
      <c r="H204"/>
      <c r="I204"/>
      <c r="J204"/>
      <c r="N204">
        <v>10</v>
      </c>
      <c r="O204">
        <v>22</v>
      </c>
      <c r="P204" s="5" t="str">
        <f>VLOOKUP('Direct lors'!N204,'WinBUGS output'!D:F,3,FALSE)</f>
        <v>Self-help with support</v>
      </c>
      <c r="Q204" s="5" t="str">
        <f>VLOOKUP('Direct lors'!O204,'WinBUGS output'!D:F,3,FALSE)</f>
        <v>Combined (Counselling + AD)</v>
      </c>
      <c r="R204" s="5" t="str">
        <f>FIXED('WinBUGS output'!X203,2)</f>
        <v>2.48</v>
      </c>
      <c r="S204" s="5" t="str">
        <f>FIXED('WinBUGS output'!W203,2)</f>
        <v>0.27</v>
      </c>
      <c r="T204" s="5" t="str">
        <f>FIXED('WinBUGS output'!Y203,2)</f>
        <v>4.77</v>
      </c>
      <c r="X204" s="5" t="str">
        <f t="shared" si="14"/>
        <v>Attention placebo</v>
      </c>
      <c r="Y204" s="5" t="str">
        <f t="shared" si="15"/>
        <v>Cognitive bibliotherapy</v>
      </c>
      <c r="Z204" s="5" t="str">
        <f>FIXED(EXP('WinBUGS output'!N203),2)</f>
        <v>2.37</v>
      </c>
      <c r="AA204" s="5" t="str">
        <f>FIXED(EXP('WinBUGS output'!M203),2)</f>
        <v>0.61</v>
      </c>
      <c r="AB204" s="5" t="str">
        <f>FIXED(EXP('WinBUGS output'!O203),2)</f>
        <v>9.28</v>
      </c>
      <c r="AF204" s="5" t="str">
        <f t="shared" si="12"/>
        <v>Self-help with support</v>
      </c>
      <c r="AG204" s="5" t="str">
        <f t="shared" si="13"/>
        <v>Combined (Counselling + AD)</v>
      </c>
      <c r="AH204" s="5" t="str">
        <f>FIXED(EXP('WinBUGS output'!X203),2)</f>
        <v>11.97</v>
      </c>
      <c r="AI204" s="5" t="str">
        <f>FIXED(EXP('WinBUGS output'!W203),2)</f>
        <v>1.31</v>
      </c>
      <c r="AJ204" s="5" t="str">
        <f>FIXED(EXP('WinBUGS output'!Y203),2)</f>
        <v>118.27</v>
      </c>
    </row>
    <row r="205" spans="1:36" x14ac:dyDescent="0.25">
      <c r="A205">
        <v>4</v>
      </c>
      <c r="B205">
        <v>29</v>
      </c>
      <c r="C205" s="5" t="str">
        <f>VLOOKUP(A205,'WinBUGS output'!A:C,3,FALSE)</f>
        <v>Attention placebo</v>
      </c>
      <c r="D205" s="5" t="str">
        <f>VLOOKUP(B205,'WinBUGS output'!A:C,3,FALSE)</f>
        <v>Cognitive bibliotherapy + TAU</v>
      </c>
      <c r="E205" s="5" t="str">
        <f>FIXED('WinBUGS output'!N204,2)</f>
        <v>1.77</v>
      </c>
      <c r="F205" s="5" t="str">
        <f>FIXED('WinBUGS output'!M204,2)</f>
        <v>0.59</v>
      </c>
      <c r="G205" s="5" t="str">
        <f>FIXED('WinBUGS output'!O204,2)</f>
        <v>2.95</v>
      </c>
      <c r="H205"/>
      <c r="I205"/>
      <c r="J205"/>
      <c r="N205">
        <v>10</v>
      </c>
      <c r="O205">
        <v>23</v>
      </c>
      <c r="P205" s="5" t="str">
        <f>VLOOKUP('Direct lors'!N205,'WinBUGS output'!D:F,3,FALSE)</f>
        <v>Self-help with support</v>
      </c>
      <c r="Q205" s="5" t="str">
        <f>VLOOKUP('Direct lors'!O205,'WinBUGS output'!D:F,3,FALSE)</f>
        <v>Combined (IPT + AD)</v>
      </c>
      <c r="R205" s="5" t="str">
        <f>FIXED('WinBUGS output'!X204,2)</f>
        <v>1.16</v>
      </c>
      <c r="S205" s="5" t="str">
        <f>FIXED('WinBUGS output'!W204,2)</f>
        <v>-0.20</v>
      </c>
      <c r="T205" s="5" t="str">
        <f>FIXED('WinBUGS output'!Y204,2)</f>
        <v>2.47</v>
      </c>
      <c r="X205" s="5" t="str">
        <f t="shared" si="14"/>
        <v>Attention placebo</v>
      </c>
      <c r="Y205" s="5" t="str">
        <f t="shared" si="15"/>
        <v>Cognitive bibliotherapy + TAU</v>
      </c>
      <c r="Z205" s="5" t="str">
        <f>FIXED(EXP('WinBUGS output'!N204),2)</f>
        <v>5.89</v>
      </c>
      <c r="AA205" s="5" t="str">
        <f>FIXED(EXP('WinBUGS output'!M204),2)</f>
        <v>1.81</v>
      </c>
      <c r="AB205" s="5" t="str">
        <f>FIXED(EXP('WinBUGS output'!O204),2)</f>
        <v>19.18</v>
      </c>
      <c r="AF205" s="5" t="str">
        <f t="shared" si="12"/>
        <v>Self-help with support</v>
      </c>
      <c r="AG205" s="5" t="str">
        <f t="shared" si="13"/>
        <v>Combined (IPT + AD)</v>
      </c>
      <c r="AH205" s="5" t="str">
        <f>FIXED(EXP('WinBUGS output'!X204),2)</f>
        <v>3.19</v>
      </c>
      <c r="AI205" s="5" t="str">
        <f>FIXED(EXP('WinBUGS output'!W204),2)</f>
        <v>0.82</v>
      </c>
      <c r="AJ205" s="5" t="str">
        <f>FIXED(EXP('WinBUGS output'!Y204),2)</f>
        <v>11.76</v>
      </c>
    </row>
    <row r="206" spans="1:36" x14ac:dyDescent="0.25">
      <c r="A206">
        <v>4</v>
      </c>
      <c r="B206">
        <v>30</v>
      </c>
      <c r="C206" s="5" t="str">
        <f>VLOOKUP(A206,'WinBUGS output'!A:C,3,FALSE)</f>
        <v>Attention placebo</v>
      </c>
      <c r="D206" s="5" t="str">
        <f>VLOOKUP(B206,'WinBUGS output'!A:C,3,FALSE)</f>
        <v>Computerised-CBT (CCBT)</v>
      </c>
      <c r="E206" s="5" t="str">
        <f>FIXED('WinBUGS output'!N205,2)</f>
        <v>2.24</v>
      </c>
      <c r="F206" s="5" t="str">
        <f>FIXED('WinBUGS output'!M205,2)</f>
        <v>0.95</v>
      </c>
      <c r="G206" s="5" t="str">
        <f>FIXED('WinBUGS output'!O205,2)</f>
        <v>3.52</v>
      </c>
      <c r="H206"/>
      <c r="I206"/>
      <c r="J206"/>
      <c r="N206">
        <v>10</v>
      </c>
      <c r="O206">
        <v>24</v>
      </c>
      <c r="P206" s="5" t="str">
        <f>VLOOKUP('Direct lors'!N206,'WinBUGS output'!D:F,3,FALSE)</f>
        <v>Self-help with support</v>
      </c>
      <c r="Q206" s="5" t="str">
        <f>VLOOKUP('Direct lors'!O206,'WinBUGS output'!D:F,3,FALSE)</f>
        <v>Combined (Short-term psychodynamic psychotherapies + AD)</v>
      </c>
      <c r="R206" s="5" t="str">
        <f>FIXED('WinBUGS output'!X205,2)</f>
        <v>1.73</v>
      </c>
      <c r="S206" s="5" t="str">
        <f>FIXED('WinBUGS output'!W205,2)</f>
        <v>0.52</v>
      </c>
      <c r="T206" s="5" t="str">
        <f>FIXED('WinBUGS output'!Y205,2)</f>
        <v>2.91</v>
      </c>
      <c r="X206" s="5" t="str">
        <f t="shared" si="14"/>
        <v>Attention placebo</v>
      </c>
      <c r="Y206" s="5" t="str">
        <f t="shared" si="15"/>
        <v>Computerised-CBT (CCBT)</v>
      </c>
      <c r="Z206" s="5" t="str">
        <f>FIXED(EXP('WinBUGS output'!N205),2)</f>
        <v>9.36</v>
      </c>
      <c r="AA206" s="5" t="str">
        <f>FIXED(EXP('WinBUGS output'!M205),2)</f>
        <v>2.58</v>
      </c>
      <c r="AB206" s="5" t="str">
        <f>FIXED(EXP('WinBUGS output'!O205),2)</f>
        <v>33.75</v>
      </c>
      <c r="AF206" s="5" t="str">
        <f t="shared" si="12"/>
        <v>Self-help with support</v>
      </c>
      <c r="AG206" s="5" t="str">
        <f t="shared" si="13"/>
        <v>Combined (Short-term psychodynamic psychotherapies + AD)</v>
      </c>
      <c r="AH206" s="5" t="str">
        <f>FIXED(EXP('WinBUGS output'!X205),2)</f>
        <v>5.66</v>
      </c>
      <c r="AI206" s="5" t="str">
        <f>FIXED(EXP('WinBUGS output'!W205),2)</f>
        <v>1.68</v>
      </c>
      <c r="AJ206" s="5" t="str">
        <f>FIXED(EXP('WinBUGS output'!Y205),2)</f>
        <v>18.39</v>
      </c>
    </row>
    <row r="207" spans="1:36" x14ac:dyDescent="0.25">
      <c r="A207">
        <v>4</v>
      </c>
      <c r="B207">
        <v>31</v>
      </c>
      <c r="C207" s="5" t="str">
        <f>VLOOKUP(A207,'WinBUGS output'!A:C,3,FALSE)</f>
        <v>Attention placebo</v>
      </c>
      <c r="D207" s="5" t="str">
        <f>VLOOKUP(B207,'WinBUGS output'!A:C,3,FALSE)</f>
        <v>Computerised-CBT (CCBT) + TAU</v>
      </c>
      <c r="E207" s="5" t="str">
        <f>FIXED('WinBUGS output'!N206,2)</f>
        <v>2.25</v>
      </c>
      <c r="F207" s="5" t="str">
        <f>FIXED('WinBUGS output'!M206,2)</f>
        <v>1.12</v>
      </c>
      <c r="G207" s="5" t="str">
        <f>FIXED('WinBUGS output'!O206,2)</f>
        <v>3.36</v>
      </c>
      <c r="H207"/>
      <c r="I207"/>
      <c r="J207"/>
      <c r="N207">
        <v>10</v>
      </c>
      <c r="O207">
        <v>25</v>
      </c>
      <c r="P207" s="5" t="str">
        <f>VLOOKUP('Direct lors'!N207,'WinBUGS output'!D:F,3,FALSE)</f>
        <v>Self-help with support</v>
      </c>
      <c r="Q207" s="5" t="str">
        <f>VLOOKUP('Direct lors'!O207,'WinBUGS output'!D:F,3,FALSE)</f>
        <v>Combined (psych + placebo)</v>
      </c>
      <c r="R207" s="5" t="str">
        <f>FIXED('WinBUGS output'!X206,2)</f>
        <v>1.45</v>
      </c>
      <c r="S207" s="5" t="str">
        <f>FIXED('WinBUGS output'!W206,2)</f>
        <v>-0.19</v>
      </c>
      <c r="T207" s="5" t="str">
        <f>FIXED('WinBUGS output'!Y206,2)</f>
        <v>3.24</v>
      </c>
      <c r="X207" s="5" t="str">
        <f t="shared" si="14"/>
        <v>Attention placebo</v>
      </c>
      <c r="Y207" s="5" t="str">
        <f t="shared" si="15"/>
        <v>Computerised-CBT (CCBT) + TAU</v>
      </c>
      <c r="Z207" s="5" t="str">
        <f>FIXED(EXP('WinBUGS output'!N206),2)</f>
        <v>9.49</v>
      </c>
      <c r="AA207" s="5" t="str">
        <f>FIXED(EXP('WinBUGS output'!M206),2)</f>
        <v>3.08</v>
      </c>
      <c r="AB207" s="5" t="str">
        <f>FIXED(EXP('WinBUGS output'!O206),2)</f>
        <v>28.65</v>
      </c>
      <c r="AF207" s="5" t="str">
        <f t="shared" si="12"/>
        <v>Self-help with support</v>
      </c>
      <c r="AG207" s="5" t="str">
        <f t="shared" si="13"/>
        <v>Combined (psych + placebo)</v>
      </c>
      <c r="AH207" s="5" t="str">
        <f>FIXED(EXP('WinBUGS output'!X206),2)</f>
        <v>4.27</v>
      </c>
      <c r="AI207" s="5" t="str">
        <f>FIXED(EXP('WinBUGS output'!W206),2)</f>
        <v>0.82</v>
      </c>
      <c r="AJ207" s="5" t="str">
        <f>FIXED(EXP('WinBUGS output'!Y206),2)</f>
        <v>25.56</v>
      </c>
    </row>
    <row r="208" spans="1:36" x14ac:dyDescent="0.25">
      <c r="A208">
        <v>4</v>
      </c>
      <c r="B208">
        <v>32</v>
      </c>
      <c r="C208" s="5" t="str">
        <f>VLOOKUP(A208,'WinBUGS output'!A:C,3,FALSE)</f>
        <v>Attention placebo</v>
      </c>
      <c r="D208" s="5" t="str">
        <f>VLOOKUP(B208,'WinBUGS output'!A:C,3,FALSE)</f>
        <v>Tailored computerised psychoeducation and self-help strategies</v>
      </c>
      <c r="E208" s="5" t="str">
        <f>FIXED('WinBUGS output'!N207,2)</f>
        <v>1.14</v>
      </c>
      <c r="F208" s="5" t="str">
        <f>FIXED('WinBUGS output'!M207,2)</f>
        <v>-0.12</v>
      </c>
      <c r="G208" s="5" t="str">
        <f>FIXED('WinBUGS output'!O207,2)</f>
        <v>2.40</v>
      </c>
      <c r="H208"/>
      <c r="I208"/>
      <c r="J208"/>
      <c r="N208">
        <v>10</v>
      </c>
      <c r="O208">
        <v>26</v>
      </c>
      <c r="P208" s="5" t="str">
        <f>VLOOKUP('Direct lors'!N208,'WinBUGS output'!D:F,3,FALSE)</f>
        <v>Self-help with support</v>
      </c>
      <c r="Q208" s="5" t="str">
        <f>VLOOKUP('Direct lors'!O208,'WinBUGS output'!D:F,3,FALSE)</f>
        <v>Combined (Exercise + AD/CBT)</v>
      </c>
      <c r="R208" s="5" t="str">
        <f>FIXED('WinBUGS output'!X207,2)</f>
        <v>0.12</v>
      </c>
      <c r="S208" s="5" t="str">
        <f>FIXED('WinBUGS output'!W207,2)</f>
        <v>-1.04</v>
      </c>
      <c r="T208" s="5" t="str">
        <f>FIXED('WinBUGS output'!Y207,2)</f>
        <v>1.23</v>
      </c>
      <c r="X208" s="5" t="str">
        <f t="shared" si="14"/>
        <v>Attention placebo</v>
      </c>
      <c r="Y208" s="5" t="str">
        <f t="shared" si="15"/>
        <v>Tailored computerised psychoeducation and self-help strategies</v>
      </c>
      <c r="Z208" s="5" t="str">
        <f>FIXED(EXP('WinBUGS output'!N207),2)</f>
        <v>3.12</v>
      </c>
      <c r="AA208" s="5" t="str">
        <f>FIXED(EXP('WinBUGS output'!M207),2)</f>
        <v>0.88</v>
      </c>
      <c r="AB208" s="5" t="str">
        <f>FIXED(EXP('WinBUGS output'!O207),2)</f>
        <v>11.06</v>
      </c>
      <c r="AF208" s="5" t="str">
        <f t="shared" si="12"/>
        <v>Self-help with support</v>
      </c>
      <c r="AG208" s="5" t="str">
        <f t="shared" si="13"/>
        <v>Combined (Exercise + AD/CBT)</v>
      </c>
      <c r="AH208" s="5" t="str">
        <f>FIXED(EXP('WinBUGS output'!X207),2)</f>
        <v>1.13</v>
      </c>
      <c r="AI208" s="5" t="str">
        <f>FIXED(EXP('WinBUGS output'!W207),2)</f>
        <v>0.35</v>
      </c>
      <c r="AJ208" s="5" t="str">
        <f>FIXED(EXP('WinBUGS output'!Y207),2)</f>
        <v>3.43</v>
      </c>
    </row>
    <row r="209" spans="1:36" x14ac:dyDescent="0.25">
      <c r="A209">
        <v>4</v>
      </c>
      <c r="B209">
        <v>33</v>
      </c>
      <c r="C209" s="5" t="str">
        <f>VLOOKUP(A209,'WinBUGS output'!A:C,3,FALSE)</f>
        <v>Attention placebo</v>
      </c>
      <c r="D209" s="5" t="str">
        <f>VLOOKUP(B209,'WinBUGS output'!A:C,3,FALSE)</f>
        <v>Psychoeducational group programme + TAU</v>
      </c>
      <c r="E209" s="5" t="str">
        <f>FIXED('WinBUGS output'!N208,2)</f>
        <v>2.02</v>
      </c>
      <c r="F209" s="5" t="str">
        <f>FIXED('WinBUGS output'!M208,2)</f>
        <v>0.71</v>
      </c>
      <c r="G209" s="5" t="str">
        <f>FIXED('WinBUGS output'!O208,2)</f>
        <v>3.30</v>
      </c>
      <c r="H209"/>
      <c r="I209"/>
      <c r="J209"/>
      <c r="N209">
        <v>11</v>
      </c>
      <c r="O209">
        <v>12</v>
      </c>
      <c r="P209" s="5" t="str">
        <f>VLOOKUP('Direct lors'!N209,'WinBUGS output'!D:F,3,FALSE)</f>
        <v>Self-help</v>
      </c>
      <c r="Q209" s="5" t="str">
        <f>VLOOKUP('Direct lors'!O209,'WinBUGS output'!D:F,3,FALSE)</f>
        <v>Psychoeducational interventions</v>
      </c>
      <c r="R209" s="5" t="str">
        <f>FIXED('WinBUGS output'!X208,2)</f>
        <v>0.36</v>
      </c>
      <c r="S209" s="5" t="str">
        <f>FIXED('WinBUGS output'!W208,2)</f>
        <v>-0.92</v>
      </c>
      <c r="T209" s="5" t="str">
        <f>FIXED('WinBUGS output'!Y208,2)</f>
        <v>1.65</v>
      </c>
      <c r="X209" s="5" t="str">
        <f t="shared" si="14"/>
        <v>Attention placebo</v>
      </c>
      <c r="Y209" s="5" t="str">
        <f t="shared" si="15"/>
        <v>Psychoeducational group programme + TAU</v>
      </c>
      <c r="Z209" s="5" t="str">
        <f>FIXED(EXP('WinBUGS output'!N208),2)</f>
        <v>7.52</v>
      </c>
      <c r="AA209" s="5" t="str">
        <f>FIXED(EXP('WinBUGS output'!M208),2)</f>
        <v>2.03</v>
      </c>
      <c r="AB209" s="5" t="str">
        <f>FIXED(EXP('WinBUGS output'!O208),2)</f>
        <v>27.00</v>
      </c>
      <c r="AF209" s="5" t="str">
        <f t="shared" si="12"/>
        <v>Self-help</v>
      </c>
      <c r="AG209" s="5" t="str">
        <f t="shared" si="13"/>
        <v>Psychoeducational interventions</v>
      </c>
      <c r="AH209" s="5" t="str">
        <f>FIXED(EXP('WinBUGS output'!X208),2)</f>
        <v>1.43</v>
      </c>
      <c r="AI209" s="5" t="str">
        <f>FIXED(EXP('WinBUGS output'!W208),2)</f>
        <v>0.40</v>
      </c>
      <c r="AJ209" s="5" t="str">
        <f>FIXED(EXP('WinBUGS output'!Y208),2)</f>
        <v>5.21</v>
      </c>
    </row>
    <row r="210" spans="1:36" x14ac:dyDescent="0.25">
      <c r="A210">
        <v>4</v>
      </c>
      <c r="B210">
        <v>34</v>
      </c>
      <c r="C210" s="5" t="str">
        <f>VLOOKUP(A210,'WinBUGS output'!A:C,3,FALSE)</f>
        <v>Attention placebo</v>
      </c>
      <c r="D210" s="5" t="str">
        <f>VLOOKUP(B210,'WinBUGS output'!A:C,3,FALSE)</f>
        <v>Interpersonal psychotherapy (IPT)</v>
      </c>
      <c r="E210" s="5" t="str">
        <f>FIXED('WinBUGS output'!N209,2)</f>
        <v>2.10</v>
      </c>
      <c r="F210" s="5" t="str">
        <f>FIXED('WinBUGS output'!M209,2)</f>
        <v>1.06</v>
      </c>
      <c r="G210" s="5" t="str">
        <f>FIXED('WinBUGS output'!O209,2)</f>
        <v>3.15</v>
      </c>
      <c r="H210"/>
      <c r="I210"/>
      <c r="J210"/>
      <c r="N210">
        <v>11</v>
      </c>
      <c r="O210">
        <v>13</v>
      </c>
      <c r="P210" s="5" t="str">
        <f>VLOOKUP('Direct lors'!N210,'WinBUGS output'!D:F,3,FALSE)</f>
        <v>Self-help</v>
      </c>
      <c r="Q210" s="5" t="str">
        <f>VLOOKUP('Direct lors'!O210,'WinBUGS output'!D:F,3,FALSE)</f>
        <v>Interpersonal psychotherapy (IPT)</v>
      </c>
      <c r="R210" s="5" t="str">
        <f>FIXED('WinBUGS output'!X209,2)</f>
        <v>0.44</v>
      </c>
      <c r="S210" s="5" t="str">
        <f>FIXED('WinBUGS output'!W209,2)</f>
        <v>-0.64</v>
      </c>
      <c r="T210" s="5" t="str">
        <f>FIXED('WinBUGS output'!Y209,2)</f>
        <v>1.57</v>
      </c>
      <c r="X210" s="5" t="str">
        <f t="shared" si="14"/>
        <v>Attention placebo</v>
      </c>
      <c r="Y210" s="5" t="str">
        <f t="shared" si="15"/>
        <v>Interpersonal psychotherapy (IPT)</v>
      </c>
      <c r="Z210" s="5" t="str">
        <f>FIXED(EXP('WinBUGS output'!N209),2)</f>
        <v>8.16</v>
      </c>
      <c r="AA210" s="5" t="str">
        <f>FIXED(EXP('WinBUGS output'!M209),2)</f>
        <v>2.89</v>
      </c>
      <c r="AB210" s="5" t="str">
        <f>FIXED(EXP('WinBUGS output'!O209),2)</f>
        <v>23.38</v>
      </c>
      <c r="AF210" s="5" t="str">
        <f t="shared" ref="AF210:AF273" si="16">P210</f>
        <v>Self-help</v>
      </c>
      <c r="AG210" s="5" t="str">
        <f t="shared" ref="AG210:AG273" si="17">Q210</f>
        <v>Interpersonal psychotherapy (IPT)</v>
      </c>
      <c r="AH210" s="5" t="str">
        <f>FIXED(EXP('WinBUGS output'!X209),2)</f>
        <v>1.55</v>
      </c>
      <c r="AI210" s="5" t="str">
        <f>FIXED(EXP('WinBUGS output'!W209),2)</f>
        <v>0.53</v>
      </c>
      <c r="AJ210" s="5" t="str">
        <f>FIXED(EXP('WinBUGS output'!Y209),2)</f>
        <v>4.80</v>
      </c>
    </row>
    <row r="211" spans="1:36" x14ac:dyDescent="0.25">
      <c r="A211">
        <v>4</v>
      </c>
      <c r="B211">
        <v>35</v>
      </c>
      <c r="C211" s="5" t="str">
        <f>VLOOKUP(A211,'WinBUGS output'!A:C,3,FALSE)</f>
        <v>Attention placebo</v>
      </c>
      <c r="D211" s="5" t="str">
        <f>VLOOKUP(B211,'WinBUGS output'!A:C,3,FALSE)</f>
        <v>Emotion-focused therapy (EFT)</v>
      </c>
      <c r="E211" s="5" t="str">
        <f>FIXED('WinBUGS output'!N210,2)</f>
        <v>2.10</v>
      </c>
      <c r="F211" s="5" t="str">
        <f>FIXED('WinBUGS output'!M210,2)</f>
        <v>0.67</v>
      </c>
      <c r="G211" s="5" t="str">
        <f>FIXED('WinBUGS output'!O210,2)</f>
        <v>3.56</v>
      </c>
      <c r="H211"/>
      <c r="I211"/>
      <c r="J211"/>
      <c r="N211">
        <v>11</v>
      </c>
      <c r="O211">
        <v>14</v>
      </c>
      <c r="P211" s="5" t="str">
        <f>VLOOKUP('Direct lors'!N211,'WinBUGS output'!D:F,3,FALSE)</f>
        <v>Self-help</v>
      </c>
      <c r="Q211" s="5" t="str">
        <f>VLOOKUP('Direct lors'!O211,'WinBUGS output'!D:F,3,FALSE)</f>
        <v>Counselling</v>
      </c>
      <c r="R211" s="5" t="str">
        <f>FIXED('WinBUGS output'!X210,2)</f>
        <v>0.27</v>
      </c>
      <c r="S211" s="5" t="str">
        <f>FIXED('WinBUGS output'!W210,2)</f>
        <v>-0.77</v>
      </c>
      <c r="T211" s="5" t="str">
        <f>FIXED('WinBUGS output'!Y210,2)</f>
        <v>1.30</v>
      </c>
      <c r="X211" s="5" t="str">
        <f t="shared" si="14"/>
        <v>Attention placebo</v>
      </c>
      <c r="Y211" s="5" t="str">
        <f t="shared" si="15"/>
        <v>Emotion-focused therapy (EFT)</v>
      </c>
      <c r="Z211" s="5" t="str">
        <f>FIXED(EXP('WinBUGS output'!N210),2)</f>
        <v>8.17</v>
      </c>
      <c r="AA211" s="5" t="str">
        <f>FIXED(EXP('WinBUGS output'!M210),2)</f>
        <v>1.96</v>
      </c>
      <c r="AB211" s="5" t="str">
        <f>FIXED(EXP('WinBUGS output'!O210),2)</f>
        <v>35.13</v>
      </c>
      <c r="AF211" s="5" t="str">
        <f t="shared" si="16"/>
        <v>Self-help</v>
      </c>
      <c r="AG211" s="5" t="str">
        <f t="shared" si="17"/>
        <v>Counselling</v>
      </c>
      <c r="AH211" s="5" t="str">
        <f>FIXED(EXP('WinBUGS output'!X210),2)</f>
        <v>1.31</v>
      </c>
      <c r="AI211" s="5" t="str">
        <f>FIXED(EXP('WinBUGS output'!W210),2)</f>
        <v>0.46</v>
      </c>
      <c r="AJ211" s="5" t="str">
        <f>FIXED(EXP('WinBUGS output'!Y210),2)</f>
        <v>3.68</v>
      </c>
    </row>
    <row r="212" spans="1:36" x14ac:dyDescent="0.25">
      <c r="A212">
        <v>4</v>
      </c>
      <c r="B212">
        <v>36</v>
      </c>
      <c r="C212" s="5" t="str">
        <f>VLOOKUP(A212,'WinBUGS output'!A:C,3,FALSE)</f>
        <v>Attention placebo</v>
      </c>
      <c r="D212" s="5" t="str">
        <f>VLOOKUP(B212,'WinBUGS output'!A:C,3,FALSE)</f>
        <v>Interpersonal counselling</v>
      </c>
      <c r="E212" s="5" t="str">
        <f>FIXED('WinBUGS output'!N211,2)</f>
        <v>2.24</v>
      </c>
      <c r="F212" s="5" t="str">
        <f>FIXED('WinBUGS output'!M211,2)</f>
        <v>1.10</v>
      </c>
      <c r="G212" s="5" t="str">
        <f>FIXED('WinBUGS output'!O211,2)</f>
        <v>3.33</v>
      </c>
      <c r="H212"/>
      <c r="I212"/>
      <c r="J212"/>
      <c r="N212">
        <v>11</v>
      </c>
      <c r="O212">
        <v>15</v>
      </c>
      <c r="P212" s="5" t="str">
        <f>VLOOKUP('Direct lors'!N212,'WinBUGS output'!D:F,3,FALSE)</f>
        <v>Self-help</v>
      </c>
      <c r="Q212" s="5" t="str">
        <f>VLOOKUP('Direct lors'!O212,'WinBUGS output'!D:F,3,FALSE)</f>
        <v>Problem solving</v>
      </c>
      <c r="R212" s="5" t="str">
        <f>FIXED('WinBUGS output'!X211,2)</f>
        <v>-0.35</v>
      </c>
      <c r="S212" s="5" t="str">
        <f>FIXED('WinBUGS output'!W211,2)</f>
        <v>-1.44</v>
      </c>
      <c r="T212" s="5" t="str">
        <f>FIXED('WinBUGS output'!Y211,2)</f>
        <v>0.77</v>
      </c>
      <c r="X212" s="5" t="str">
        <f t="shared" si="14"/>
        <v>Attention placebo</v>
      </c>
      <c r="Y212" s="5" t="str">
        <f t="shared" si="15"/>
        <v>Interpersonal counselling</v>
      </c>
      <c r="Z212" s="5" t="str">
        <f>FIXED(EXP('WinBUGS output'!N211),2)</f>
        <v>9.39</v>
      </c>
      <c r="AA212" s="5" t="str">
        <f>FIXED(EXP('WinBUGS output'!M211),2)</f>
        <v>3.01</v>
      </c>
      <c r="AB212" s="5" t="str">
        <f>FIXED(EXP('WinBUGS output'!O211),2)</f>
        <v>27.99</v>
      </c>
      <c r="AF212" s="5" t="str">
        <f t="shared" si="16"/>
        <v>Self-help</v>
      </c>
      <c r="AG212" s="5" t="str">
        <f t="shared" si="17"/>
        <v>Problem solving</v>
      </c>
      <c r="AH212" s="5" t="str">
        <f>FIXED(EXP('WinBUGS output'!X211),2)</f>
        <v>0.71</v>
      </c>
      <c r="AI212" s="5" t="str">
        <f>FIXED(EXP('WinBUGS output'!W211),2)</f>
        <v>0.24</v>
      </c>
      <c r="AJ212" s="5" t="str">
        <f>FIXED(EXP('WinBUGS output'!Y211),2)</f>
        <v>2.15</v>
      </c>
    </row>
    <row r="213" spans="1:36" x14ac:dyDescent="0.25">
      <c r="A213">
        <v>4</v>
      </c>
      <c r="B213">
        <v>37</v>
      </c>
      <c r="C213" s="5" t="str">
        <f>VLOOKUP(A213,'WinBUGS output'!A:C,3,FALSE)</f>
        <v>Attention placebo</v>
      </c>
      <c r="D213" s="5" t="str">
        <f>VLOOKUP(B213,'WinBUGS output'!A:C,3,FALSE)</f>
        <v>Non-directive counselling</v>
      </c>
      <c r="E213" s="5" t="str">
        <f>FIXED('WinBUGS output'!N212,2)</f>
        <v>1.84</v>
      </c>
      <c r="F213" s="5" t="str">
        <f>FIXED('WinBUGS output'!M212,2)</f>
        <v>0.51</v>
      </c>
      <c r="G213" s="5" t="str">
        <f>FIXED('WinBUGS output'!O212,2)</f>
        <v>3.10</v>
      </c>
      <c r="H213"/>
      <c r="I213"/>
      <c r="J213"/>
      <c r="N213">
        <v>11</v>
      </c>
      <c r="O213">
        <v>16</v>
      </c>
      <c r="P213" s="5" t="str">
        <f>VLOOKUP('Direct lors'!N213,'WinBUGS output'!D:F,3,FALSE)</f>
        <v>Self-help</v>
      </c>
      <c r="Q213" s="5" t="str">
        <f>VLOOKUP('Direct lors'!O213,'WinBUGS output'!D:F,3,FALSE)</f>
        <v>Behavioural therapies (individual)</v>
      </c>
      <c r="R213" s="5" t="str">
        <f>FIXED('WinBUGS output'!X212,2)</f>
        <v>0.84</v>
      </c>
      <c r="S213" s="5" t="str">
        <f>FIXED('WinBUGS output'!W212,2)</f>
        <v>-0.32</v>
      </c>
      <c r="T213" s="5" t="str">
        <f>FIXED('WinBUGS output'!Y212,2)</f>
        <v>2.00</v>
      </c>
      <c r="X213" s="5" t="str">
        <f t="shared" si="14"/>
        <v>Attention placebo</v>
      </c>
      <c r="Y213" s="5" t="str">
        <f t="shared" si="15"/>
        <v>Non-directive counselling</v>
      </c>
      <c r="Z213" s="5" t="str">
        <f>FIXED(EXP('WinBUGS output'!N212),2)</f>
        <v>6.30</v>
      </c>
      <c r="AA213" s="5" t="str">
        <f>FIXED(EXP('WinBUGS output'!M212),2)</f>
        <v>1.67</v>
      </c>
      <c r="AB213" s="5" t="str">
        <f>FIXED(EXP('WinBUGS output'!O212),2)</f>
        <v>22.24</v>
      </c>
      <c r="AF213" s="5" t="str">
        <f t="shared" si="16"/>
        <v>Self-help</v>
      </c>
      <c r="AG213" s="5" t="str">
        <f t="shared" si="17"/>
        <v>Behavioural therapies (individual)</v>
      </c>
      <c r="AH213" s="5" t="str">
        <f>FIXED(EXP('WinBUGS output'!X212),2)</f>
        <v>2.32</v>
      </c>
      <c r="AI213" s="5" t="str">
        <f>FIXED(EXP('WinBUGS output'!W212),2)</f>
        <v>0.73</v>
      </c>
      <c r="AJ213" s="5" t="str">
        <f>FIXED(EXP('WinBUGS output'!Y212),2)</f>
        <v>7.36</v>
      </c>
    </row>
    <row r="214" spans="1:36" x14ac:dyDescent="0.25">
      <c r="A214">
        <v>4</v>
      </c>
      <c r="B214">
        <v>38</v>
      </c>
      <c r="C214" s="5" t="str">
        <f>VLOOKUP(A214,'WinBUGS output'!A:C,3,FALSE)</f>
        <v>Attention placebo</v>
      </c>
      <c r="D214" s="5" t="str">
        <f>VLOOKUP(B214,'WinBUGS output'!A:C,3,FALSE)</f>
        <v>Psychodynamic counselling + TAU</v>
      </c>
      <c r="E214" s="5" t="str">
        <f>FIXED('WinBUGS output'!N213,2)</f>
        <v>1.71</v>
      </c>
      <c r="F214" s="5" t="str">
        <f>FIXED('WinBUGS output'!M213,2)</f>
        <v>0.50</v>
      </c>
      <c r="G214" s="5" t="str">
        <f>FIXED('WinBUGS output'!O213,2)</f>
        <v>2.88</v>
      </c>
      <c r="H214"/>
      <c r="I214"/>
      <c r="J214"/>
      <c r="N214">
        <v>11</v>
      </c>
      <c r="O214">
        <v>17</v>
      </c>
      <c r="P214" s="5" t="str">
        <f>VLOOKUP('Direct lors'!N214,'WinBUGS output'!D:F,3,FALSE)</f>
        <v>Self-help</v>
      </c>
      <c r="Q214" s="5" t="str">
        <f>VLOOKUP('Direct lors'!O214,'WinBUGS output'!D:F,3,FALSE)</f>
        <v>Cognitive and cognitive behavioural therapies (individual)</v>
      </c>
      <c r="R214" s="5" t="str">
        <f>FIXED('WinBUGS output'!X213,2)</f>
        <v>0.39</v>
      </c>
      <c r="S214" s="5" t="str">
        <f>FIXED('WinBUGS output'!W213,2)</f>
        <v>-0.44</v>
      </c>
      <c r="T214" s="5" t="str">
        <f>FIXED('WinBUGS output'!Y213,2)</f>
        <v>1.27</v>
      </c>
      <c r="X214" s="5" t="str">
        <f t="shared" si="14"/>
        <v>Attention placebo</v>
      </c>
      <c r="Y214" s="5" t="str">
        <f t="shared" si="15"/>
        <v>Psychodynamic counselling + TAU</v>
      </c>
      <c r="Z214" s="5" t="str">
        <f>FIXED(EXP('WinBUGS output'!N213),2)</f>
        <v>5.51</v>
      </c>
      <c r="AA214" s="5" t="str">
        <f>FIXED(EXP('WinBUGS output'!M213),2)</f>
        <v>1.65</v>
      </c>
      <c r="AB214" s="5" t="str">
        <f>FIXED(EXP('WinBUGS output'!O213),2)</f>
        <v>17.81</v>
      </c>
      <c r="AF214" s="5" t="str">
        <f t="shared" si="16"/>
        <v>Self-help</v>
      </c>
      <c r="AG214" s="5" t="str">
        <f t="shared" si="17"/>
        <v>Cognitive and cognitive behavioural therapies (individual)</v>
      </c>
      <c r="AH214" s="5" t="str">
        <f>FIXED(EXP('WinBUGS output'!X213),2)</f>
        <v>1.48</v>
      </c>
      <c r="AI214" s="5" t="str">
        <f>FIXED(EXP('WinBUGS output'!W213),2)</f>
        <v>0.64</v>
      </c>
      <c r="AJ214" s="5" t="str">
        <f>FIXED(EXP('WinBUGS output'!Y213),2)</f>
        <v>3.55</v>
      </c>
    </row>
    <row r="215" spans="1:36" x14ac:dyDescent="0.25">
      <c r="A215">
        <v>4</v>
      </c>
      <c r="B215">
        <v>39</v>
      </c>
      <c r="C215" s="5" t="str">
        <f>VLOOKUP(A215,'WinBUGS output'!A:C,3,FALSE)</f>
        <v>Attention placebo</v>
      </c>
      <c r="D215" s="5" t="str">
        <f>VLOOKUP(B215,'WinBUGS output'!A:C,3,FALSE)</f>
        <v>Relational client-centered therapy</v>
      </c>
      <c r="E215" s="5" t="str">
        <f>FIXED('WinBUGS output'!N214,2)</f>
        <v>1.77</v>
      </c>
      <c r="F215" s="5" t="str">
        <f>FIXED('WinBUGS output'!M214,2)</f>
        <v>0.25</v>
      </c>
      <c r="G215" s="5" t="str">
        <f>FIXED('WinBUGS output'!O214,2)</f>
        <v>3.15</v>
      </c>
      <c r="H215"/>
      <c r="I215"/>
      <c r="J215"/>
      <c r="N215">
        <v>11</v>
      </c>
      <c r="O215">
        <v>18</v>
      </c>
      <c r="P215" s="5" t="str">
        <f>VLOOKUP('Direct lors'!N215,'WinBUGS output'!D:F,3,FALSE)</f>
        <v>Self-help</v>
      </c>
      <c r="Q215" s="5" t="str">
        <f>VLOOKUP('Direct lors'!O215,'WinBUGS output'!D:F,3,FALSE)</f>
        <v>Behavioural, cognitive, or CBT groups</v>
      </c>
      <c r="R215" s="5" t="str">
        <f>FIXED('WinBUGS output'!X214,2)</f>
        <v>0.93</v>
      </c>
      <c r="S215" s="5" t="str">
        <f>FIXED('WinBUGS output'!W214,2)</f>
        <v>-0.07</v>
      </c>
      <c r="T215" s="5" t="str">
        <f>FIXED('WinBUGS output'!Y214,2)</f>
        <v>1.99</v>
      </c>
      <c r="X215" s="5" t="str">
        <f t="shared" si="14"/>
        <v>Attention placebo</v>
      </c>
      <c r="Y215" s="5" t="str">
        <f t="shared" si="15"/>
        <v>Relational client-centered therapy</v>
      </c>
      <c r="Z215" s="5" t="str">
        <f>FIXED(EXP('WinBUGS output'!N214),2)</f>
        <v>5.86</v>
      </c>
      <c r="AA215" s="5" t="str">
        <f>FIXED(EXP('WinBUGS output'!M214),2)</f>
        <v>1.29</v>
      </c>
      <c r="AB215" s="5" t="str">
        <f>FIXED(EXP('WinBUGS output'!O214),2)</f>
        <v>23.24</v>
      </c>
      <c r="AF215" s="5" t="str">
        <f t="shared" si="16"/>
        <v>Self-help</v>
      </c>
      <c r="AG215" s="5" t="str">
        <f t="shared" si="17"/>
        <v>Behavioural, cognitive, or CBT groups</v>
      </c>
      <c r="AH215" s="5" t="str">
        <f>FIXED(EXP('WinBUGS output'!X214),2)</f>
        <v>2.54</v>
      </c>
      <c r="AI215" s="5" t="str">
        <f>FIXED(EXP('WinBUGS output'!W214),2)</f>
        <v>0.93</v>
      </c>
      <c r="AJ215" s="5" t="str">
        <f>FIXED(EXP('WinBUGS output'!Y214),2)</f>
        <v>7.32</v>
      </c>
    </row>
    <row r="216" spans="1:36" x14ac:dyDescent="0.25">
      <c r="A216">
        <v>4</v>
      </c>
      <c r="B216">
        <v>40</v>
      </c>
      <c r="C216" s="5" t="str">
        <f>VLOOKUP(A216,'WinBUGS output'!A:C,3,FALSE)</f>
        <v>Attention placebo</v>
      </c>
      <c r="D216" s="5" t="str">
        <f>VLOOKUP(B216,'WinBUGS output'!A:C,3,FALSE)</f>
        <v>Problem solving individual</v>
      </c>
      <c r="E216" s="5" t="str">
        <f>FIXED('WinBUGS output'!N215,2)</f>
        <v>1.41</v>
      </c>
      <c r="F216" s="5" t="str">
        <f>FIXED('WinBUGS output'!M215,2)</f>
        <v>0.18</v>
      </c>
      <c r="G216" s="5" t="str">
        <f>FIXED('WinBUGS output'!O215,2)</f>
        <v>2.61</v>
      </c>
      <c r="H216"/>
      <c r="I216"/>
      <c r="J216"/>
      <c r="N216">
        <v>11</v>
      </c>
      <c r="O216">
        <v>19</v>
      </c>
      <c r="P216" s="5" t="str">
        <f>VLOOKUP('Direct lors'!N216,'WinBUGS output'!D:F,3,FALSE)</f>
        <v>Self-help</v>
      </c>
      <c r="Q216" s="5" t="str">
        <f>VLOOKUP('Direct lors'!O216,'WinBUGS output'!D:F,3,FALSE)</f>
        <v>Combined (Cognitive and cognitive behavioural therapies individual + AD)</v>
      </c>
      <c r="R216" s="5" t="str">
        <f>FIXED('WinBUGS output'!X215,2)</f>
        <v>1.28</v>
      </c>
      <c r="S216" s="5" t="str">
        <f>FIXED('WinBUGS output'!W215,2)</f>
        <v>-0.08</v>
      </c>
      <c r="T216" s="5" t="str">
        <f>FIXED('WinBUGS output'!Y215,2)</f>
        <v>2.64</v>
      </c>
      <c r="X216" s="5" t="str">
        <f t="shared" si="14"/>
        <v>Attention placebo</v>
      </c>
      <c r="Y216" s="5" t="str">
        <f t="shared" si="15"/>
        <v>Problem solving individual</v>
      </c>
      <c r="Z216" s="5" t="str">
        <f>FIXED(EXP('WinBUGS output'!N215),2)</f>
        <v>4.09</v>
      </c>
      <c r="AA216" s="5" t="str">
        <f>FIXED(EXP('WinBUGS output'!M215),2)</f>
        <v>1.20</v>
      </c>
      <c r="AB216" s="5" t="str">
        <f>FIXED(EXP('WinBUGS output'!O215),2)</f>
        <v>13.54</v>
      </c>
      <c r="AF216" s="5" t="str">
        <f t="shared" si="16"/>
        <v>Self-help</v>
      </c>
      <c r="AG216" s="5" t="str">
        <f t="shared" si="17"/>
        <v>Combined (Cognitive and cognitive behavioural therapies individual + AD)</v>
      </c>
      <c r="AH216" s="5" t="str">
        <f>FIXED(EXP('WinBUGS output'!X215),2)</f>
        <v>3.60</v>
      </c>
      <c r="AI216" s="5" t="str">
        <f>FIXED(EXP('WinBUGS output'!W215),2)</f>
        <v>0.93</v>
      </c>
      <c r="AJ216" s="5" t="str">
        <f>FIXED(EXP('WinBUGS output'!Y215),2)</f>
        <v>14.03</v>
      </c>
    </row>
    <row r="217" spans="1:36" x14ac:dyDescent="0.25">
      <c r="A217">
        <v>4</v>
      </c>
      <c r="B217">
        <v>41</v>
      </c>
      <c r="C217" s="5" t="str">
        <f>VLOOKUP(A217,'WinBUGS output'!A:C,3,FALSE)</f>
        <v>Attention placebo</v>
      </c>
      <c r="D217" s="5" t="str">
        <f>VLOOKUP(B217,'WinBUGS output'!A:C,3,FALSE)</f>
        <v>Problem solving individual + enhanced TAU</v>
      </c>
      <c r="E217" s="5" t="str">
        <f>FIXED('WinBUGS output'!N216,2)</f>
        <v>1.21</v>
      </c>
      <c r="F217" s="5" t="str">
        <f>FIXED('WinBUGS output'!M216,2)</f>
        <v>-0.02</v>
      </c>
      <c r="G217" s="5" t="str">
        <f>FIXED('WinBUGS output'!O216,2)</f>
        <v>2.44</v>
      </c>
      <c r="H217"/>
      <c r="I217"/>
      <c r="J217"/>
      <c r="N217">
        <v>11</v>
      </c>
      <c r="O217">
        <v>20</v>
      </c>
      <c r="P217" s="5" t="str">
        <f>VLOOKUP('Direct lors'!N217,'WinBUGS output'!D:F,3,FALSE)</f>
        <v>Self-help</v>
      </c>
      <c r="Q217" s="5" t="str">
        <f>VLOOKUP('Direct lors'!O217,'WinBUGS output'!D:F,3,FALSE)</f>
        <v>Combined (Behavioural, cognitive, or CBT groups + AD)</v>
      </c>
      <c r="R217" s="5" t="str">
        <f>FIXED('WinBUGS output'!X216,2)</f>
        <v>1.61</v>
      </c>
      <c r="S217" s="5" t="str">
        <f>FIXED('WinBUGS output'!W216,2)</f>
        <v>0.01</v>
      </c>
      <c r="T217" s="5" t="str">
        <f>FIXED('WinBUGS output'!Y216,2)</f>
        <v>3.22</v>
      </c>
      <c r="X217" s="5" t="str">
        <f t="shared" si="14"/>
        <v>Attention placebo</v>
      </c>
      <c r="Y217" s="5" t="str">
        <f t="shared" si="15"/>
        <v>Problem solving individual + enhanced TAU</v>
      </c>
      <c r="Z217" s="5" t="str">
        <f>FIXED(EXP('WinBUGS output'!N216),2)</f>
        <v>3.36</v>
      </c>
      <c r="AA217" s="5" t="str">
        <f>FIXED(EXP('WinBUGS output'!M216),2)</f>
        <v>0.98</v>
      </c>
      <c r="AB217" s="5" t="str">
        <f>FIXED(EXP('WinBUGS output'!O216),2)</f>
        <v>11.52</v>
      </c>
      <c r="AF217" s="5" t="str">
        <f t="shared" si="16"/>
        <v>Self-help</v>
      </c>
      <c r="AG217" s="5" t="str">
        <f t="shared" si="17"/>
        <v>Combined (Behavioural, cognitive, or CBT groups + AD)</v>
      </c>
      <c r="AH217" s="5" t="str">
        <f>FIXED(EXP('WinBUGS output'!X216),2)</f>
        <v>5.02</v>
      </c>
      <c r="AI217" s="5" t="str">
        <f>FIXED(EXP('WinBUGS output'!W216),2)</f>
        <v>1.01</v>
      </c>
      <c r="AJ217" s="5" t="str">
        <f>FIXED(EXP('WinBUGS output'!Y216),2)</f>
        <v>25.03</v>
      </c>
    </row>
    <row r="218" spans="1:36" x14ac:dyDescent="0.25">
      <c r="A218">
        <v>4</v>
      </c>
      <c r="B218">
        <v>42</v>
      </c>
      <c r="C218" s="5" t="str">
        <f>VLOOKUP(A218,'WinBUGS output'!A:C,3,FALSE)</f>
        <v>Attention placebo</v>
      </c>
      <c r="D218" s="5" t="str">
        <f>VLOOKUP(B218,'WinBUGS output'!A:C,3,FALSE)</f>
        <v>Behavioural activation (BA)</v>
      </c>
      <c r="E218" s="5" t="str">
        <f>FIXED('WinBUGS output'!N217,2)</f>
        <v>2.58</v>
      </c>
      <c r="F218" s="5" t="str">
        <f>FIXED('WinBUGS output'!M217,2)</f>
        <v>1.41</v>
      </c>
      <c r="G218" s="5" t="str">
        <f>FIXED('WinBUGS output'!O217,2)</f>
        <v>3.76</v>
      </c>
      <c r="H218"/>
      <c r="I218"/>
      <c r="J218"/>
      <c r="N218">
        <v>11</v>
      </c>
      <c r="O218">
        <v>21</v>
      </c>
      <c r="P218" s="5" t="str">
        <f>VLOOKUP('Direct lors'!N218,'WinBUGS output'!D:F,3,FALSE)</f>
        <v>Self-help</v>
      </c>
      <c r="Q218" s="5" t="str">
        <f>VLOOKUP('Direct lors'!O218,'WinBUGS output'!D:F,3,FALSE)</f>
        <v>Combined (Problem solving + AD)</v>
      </c>
      <c r="R218" s="5" t="str">
        <f>FIXED('WinBUGS output'!X217,2)</f>
        <v>-0.26</v>
      </c>
      <c r="S218" s="5" t="str">
        <f>FIXED('WinBUGS output'!W217,2)</f>
        <v>-1.77</v>
      </c>
      <c r="T218" s="5" t="str">
        <f>FIXED('WinBUGS output'!Y217,2)</f>
        <v>1.25</v>
      </c>
      <c r="X218" s="5" t="str">
        <f t="shared" si="14"/>
        <v>Attention placebo</v>
      </c>
      <c r="Y218" s="5" t="str">
        <f t="shared" si="15"/>
        <v>Behavioural activation (BA)</v>
      </c>
      <c r="Z218" s="5" t="str">
        <f>FIXED(EXP('WinBUGS output'!N217),2)</f>
        <v>13.17</v>
      </c>
      <c r="AA218" s="5" t="str">
        <f>FIXED(EXP('WinBUGS output'!M217),2)</f>
        <v>4.11</v>
      </c>
      <c r="AB218" s="5" t="str">
        <f>FIXED(EXP('WinBUGS output'!O217),2)</f>
        <v>42.73</v>
      </c>
      <c r="AF218" s="5" t="str">
        <f t="shared" si="16"/>
        <v>Self-help</v>
      </c>
      <c r="AG218" s="5" t="str">
        <f t="shared" si="17"/>
        <v>Combined (Problem solving + AD)</v>
      </c>
      <c r="AH218" s="5" t="str">
        <f>FIXED(EXP('WinBUGS output'!X217),2)</f>
        <v>0.77</v>
      </c>
      <c r="AI218" s="5" t="str">
        <f>FIXED(EXP('WinBUGS output'!W217),2)</f>
        <v>0.17</v>
      </c>
      <c r="AJ218" s="5" t="str">
        <f>FIXED(EXP('WinBUGS output'!Y217),2)</f>
        <v>3.48</v>
      </c>
    </row>
    <row r="219" spans="1:36" x14ac:dyDescent="0.25">
      <c r="A219">
        <v>4</v>
      </c>
      <c r="B219">
        <v>43</v>
      </c>
      <c r="C219" s="5" t="str">
        <f>VLOOKUP(A219,'WinBUGS output'!A:C,3,FALSE)</f>
        <v>Attention placebo</v>
      </c>
      <c r="D219" s="5" t="str">
        <f>VLOOKUP(B219,'WinBUGS output'!A:C,3,FALSE)</f>
        <v>Behavioural therapy (Lewinsohn 1976)</v>
      </c>
      <c r="E219" s="5" t="str">
        <f>FIXED('WinBUGS output'!N218,2)</f>
        <v>2.42</v>
      </c>
      <c r="F219" s="5" t="str">
        <f>FIXED('WinBUGS output'!M218,2)</f>
        <v>0.97</v>
      </c>
      <c r="G219" s="5" t="str">
        <f>FIXED('WinBUGS output'!O218,2)</f>
        <v>3.81</v>
      </c>
      <c r="H219"/>
      <c r="I219"/>
      <c r="J219"/>
      <c r="N219">
        <v>11</v>
      </c>
      <c r="O219">
        <v>22</v>
      </c>
      <c r="P219" s="5" t="str">
        <f>VLOOKUP('Direct lors'!N219,'WinBUGS output'!D:F,3,FALSE)</f>
        <v>Self-help</v>
      </c>
      <c r="Q219" s="5" t="str">
        <f>VLOOKUP('Direct lors'!O219,'WinBUGS output'!D:F,3,FALSE)</f>
        <v>Combined (Counselling + AD)</v>
      </c>
      <c r="R219" s="5" t="str">
        <f>FIXED('WinBUGS output'!X218,2)</f>
        <v>2.36</v>
      </c>
      <c r="S219" s="5" t="str">
        <f>FIXED('WinBUGS output'!W218,2)</f>
        <v>0.15</v>
      </c>
      <c r="T219" s="5" t="str">
        <f>FIXED('WinBUGS output'!Y218,2)</f>
        <v>4.67</v>
      </c>
      <c r="X219" s="5" t="str">
        <f t="shared" si="14"/>
        <v>Attention placebo</v>
      </c>
      <c r="Y219" s="5" t="str">
        <f t="shared" si="15"/>
        <v>Behavioural therapy (Lewinsohn 1976)</v>
      </c>
      <c r="Z219" s="5" t="str">
        <f>FIXED(EXP('WinBUGS output'!N218),2)</f>
        <v>11.20</v>
      </c>
      <c r="AA219" s="5" t="str">
        <f>FIXED(EXP('WinBUGS output'!M218),2)</f>
        <v>2.63</v>
      </c>
      <c r="AB219" s="5" t="str">
        <f>FIXED(EXP('WinBUGS output'!O218),2)</f>
        <v>45.06</v>
      </c>
      <c r="AF219" s="5" t="str">
        <f t="shared" si="16"/>
        <v>Self-help</v>
      </c>
      <c r="AG219" s="5" t="str">
        <f t="shared" si="17"/>
        <v>Combined (Counselling + AD)</v>
      </c>
      <c r="AH219" s="5" t="str">
        <f>FIXED(EXP('WinBUGS output'!X218),2)</f>
        <v>10.59</v>
      </c>
      <c r="AI219" s="5" t="str">
        <f>FIXED(EXP('WinBUGS output'!W218),2)</f>
        <v>1.17</v>
      </c>
      <c r="AJ219" s="5" t="str">
        <f>FIXED(EXP('WinBUGS output'!Y218),2)</f>
        <v>106.70</v>
      </c>
    </row>
    <row r="220" spans="1:36" x14ac:dyDescent="0.25">
      <c r="A220">
        <v>4</v>
      </c>
      <c r="B220">
        <v>44</v>
      </c>
      <c r="C220" s="5" t="str">
        <f>VLOOKUP(A220,'WinBUGS output'!A:C,3,FALSE)</f>
        <v>Attention placebo</v>
      </c>
      <c r="D220" s="5" t="str">
        <f>VLOOKUP(B220,'WinBUGS output'!A:C,3,FALSE)</f>
        <v>CBT individual (under 15 sessions)</v>
      </c>
      <c r="E220" s="5" t="str">
        <f>FIXED('WinBUGS output'!N219,2)</f>
        <v>1.86</v>
      </c>
      <c r="F220" s="5" t="str">
        <f>FIXED('WinBUGS output'!M219,2)</f>
        <v>0.85</v>
      </c>
      <c r="G220" s="5" t="str">
        <f>FIXED('WinBUGS output'!O219,2)</f>
        <v>2.86</v>
      </c>
      <c r="H220"/>
      <c r="I220"/>
      <c r="J220"/>
      <c r="N220">
        <v>11</v>
      </c>
      <c r="O220">
        <v>23</v>
      </c>
      <c r="P220" s="5" t="str">
        <f>VLOOKUP('Direct lors'!N220,'WinBUGS output'!D:F,3,FALSE)</f>
        <v>Self-help</v>
      </c>
      <c r="Q220" s="5" t="str">
        <f>VLOOKUP('Direct lors'!O220,'WinBUGS output'!D:F,3,FALSE)</f>
        <v>Combined (IPT + AD)</v>
      </c>
      <c r="R220" s="5" t="str">
        <f>FIXED('WinBUGS output'!X219,2)</f>
        <v>1.04</v>
      </c>
      <c r="S220" s="5" t="str">
        <f>FIXED('WinBUGS output'!W219,2)</f>
        <v>-0.33</v>
      </c>
      <c r="T220" s="5" t="str">
        <f>FIXED('WinBUGS output'!Y219,2)</f>
        <v>2.40</v>
      </c>
      <c r="X220" s="5" t="str">
        <f t="shared" si="14"/>
        <v>Attention placebo</v>
      </c>
      <c r="Y220" s="5" t="str">
        <f t="shared" si="15"/>
        <v>CBT individual (under 15 sessions)</v>
      </c>
      <c r="Z220" s="5" t="str">
        <f>FIXED(EXP('WinBUGS output'!N219),2)</f>
        <v>6.40</v>
      </c>
      <c r="AA220" s="5" t="str">
        <f>FIXED(EXP('WinBUGS output'!M219),2)</f>
        <v>2.34</v>
      </c>
      <c r="AB220" s="5" t="str">
        <f>FIXED(EXP('WinBUGS output'!O219),2)</f>
        <v>17.51</v>
      </c>
      <c r="AF220" s="5" t="str">
        <f t="shared" si="16"/>
        <v>Self-help</v>
      </c>
      <c r="AG220" s="5" t="str">
        <f t="shared" si="17"/>
        <v>Combined (IPT + AD)</v>
      </c>
      <c r="AH220" s="5" t="str">
        <f>FIXED(EXP('WinBUGS output'!X219),2)</f>
        <v>2.82</v>
      </c>
      <c r="AI220" s="5" t="str">
        <f>FIXED(EXP('WinBUGS output'!W219),2)</f>
        <v>0.72</v>
      </c>
      <c r="AJ220" s="5" t="str">
        <f>FIXED(EXP('WinBUGS output'!Y219),2)</f>
        <v>10.97</v>
      </c>
    </row>
    <row r="221" spans="1:36" x14ac:dyDescent="0.25">
      <c r="A221">
        <v>4</v>
      </c>
      <c r="B221">
        <v>45</v>
      </c>
      <c r="C221" s="5" t="str">
        <f>VLOOKUP(A221,'WinBUGS output'!A:C,3,FALSE)</f>
        <v>Attention placebo</v>
      </c>
      <c r="D221" s="5" t="str">
        <f>VLOOKUP(B221,'WinBUGS output'!A:C,3,FALSE)</f>
        <v>CBT individual (over 15 sessions)</v>
      </c>
      <c r="E221" s="5" t="str">
        <f>FIXED('WinBUGS output'!N220,2)</f>
        <v>2.11</v>
      </c>
      <c r="F221" s="5" t="str">
        <f>FIXED('WinBUGS output'!M220,2)</f>
        <v>1.08</v>
      </c>
      <c r="G221" s="5" t="str">
        <f>FIXED('WinBUGS output'!O220,2)</f>
        <v>3.13</v>
      </c>
      <c r="H221"/>
      <c r="I221"/>
      <c r="J221"/>
      <c r="N221">
        <v>11</v>
      </c>
      <c r="O221">
        <v>24</v>
      </c>
      <c r="P221" s="5" t="str">
        <f>VLOOKUP('Direct lors'!N221,'WinBUGS output'!D:F,3,FALSE)</f>
        <v>Self-help</v>
      </c>
      <c r="Q221" s="5" t="str">
        <f>VLOOKUP('Direct lors'!O221,'WinBUGS output'!D:F,3,FALSE)</f>
        <v>Combined (Short-term psychodynamic psychotherapies + AD)</v>
      </c>
      <c r="R221" s="5" t="str">
        <f>FIXED('WinBUGS output'!X220,2)</f>
        <v>1.60</v>
      </c>
      <c r="S221" s="5" t="str">
        <f>FIXED('WinBUGS output'!W220,2)</f>
        <v>0.41</v>
      </c>
      <c r="T221" s="5" t="str">
        <f>FIXED('WinBUGS output'!Y220,2)</f>
        <v>2.84</v>
      </c>
      <c r="X221" s="5" t="str">
        <f t="shared" si="14"/>
        <v>Attention placebo</v>
      </c>
      <c r="Y221" s="5" t="str">
        <f t="shared" si="15"/>
        <v>CBT individual (over 15 sessions)</v>
      </c>
      <c r="Z221" s="5" t="str">
        <f>FIXED(EXP('WinBUGS output'!N220),2)</f>
        <v>8.21</v>
      </c>
      <c r="AA221" s="5" t="str">
        <f>FIXED(EXP('WinBUGS output'!M220),2)</f>
        <v>2.95</v>
      </c>
      <c r="AB221" s="5" t="str">
        <f>FIXED(EXP('WinBUGS output'!O220),2)</f>
        <v>22.83</v>
      </c>
      <c r="AF221" s="5" t="str">
        <f t="shared" si="16"/>
        <v>Self-help</v>
      </c>
      <c r="AG221" s="5" t="str">
        <f t="shared" si="17"/>
        <v>Combined (Short-term psychodynamic psychotherapies + AD)</v>
      </c>
      <c r="AH221" s="5" t="str">
        <f>FIXED(EXP('WinBUGS output'!X220),2)</f>
        <v>4.96</v>
      </c>
      <c r="AI221" s="5" t="str">
        <f>FIXED(EXP('WinBUGS output'!W220),2)</f>
        <v>1.50</v>
      </c>
      <c r="AJ221" s="5" t="str">
        <f>FIXED(EXP('WinBUGS output'!Y220),2)</f>
        <v>17.13</v>
      </c>
    </row>
    <row r="222" spans="1:36" x14ac:dyDescent="0.25">
      <c r="A222">
        <v>4</v>
      </c>
      <c r="B222">
        <v>46</v>
      </c>
      <c r="C222" s="5" t="str">
        <f>VLOOKUP(A222,'WinBUGS output'!A:C,3,FALSE)</f>
        <v>Attention placebo</v>
      </c>
      <c r="D222" s="5" t="str">
        <f>VLOOKUP(B222,'WinBUGS output'!A:C,3,FALSE)</f>
        <v>CBT individual (over 15 sessions) + TAU</v>
      </c>
      <c r="E222" s="5" t="str">
        <f>FIXED('WinBUGS output'!N221,2)</f>
        <v>2.14</v>
      </c>
      <c r="F222" s="5" t="str">
        <f>FIXED('WinBUGS output'!M221,2)</f>
        <v>0.97</v>
      </c>
      <c r="G222" s="5" t="str">
        <f>FIXED('WinBUGS output'!O221,2)</f>
        <v>3.38</v>
      </c>
      <c r="H222"/>
      <c r="I222"/>
      <c r="J222"/>
      <c r="N222">
        <v>11</v>
      </c>
      <c r="O222">
        <v>25</v>
      </c>
      <c r="P222" s="5" t="str">
        <f>VLOOKUP('Direct lors'!N222,'WinBUGS output'!D:F,3,FALSE)</f>
        <v>Self-help</v>
      </c>
      <c r="Q222" s="5" t="str">
        <f>VLOOKUP('Direct lors'!O222,'WinBUGS output'!D:F,3,FALSE)</f>
        <v>Combined (psych + placebo)</v>
      </c>
      <c r="R222" s="5" t="str">
        <f>FIXED('WinBUGS output'!X221,2)</f>
        <v>1.33</v>
      </c>
      <c r="S222" s="5" t="str">
        <f>FIXED('WinBUGS output'!W221,2)</f>
        <v>-0.36</v>
      </c>
      <c r="T222" s="5" t="str">
        <f>FIXED('WinBUGS output'!Y221,2)</f>
        <v>3.16</v>
      </c>
      <c r="X222" s="5" t="str">
        <f t="shared" si="14"/>
        <v>Attention placebo</v>
      </c>
      <c r="Y222" s="5" t="str">
        <f t="shared" si="15"/>
        <v>CBT individual (over 15 sessions) + TAU</v>
      </c>
      <c r="Z222" s="5" t="str">
        <f>FIXED(EXP('WinBUGS output'!N221),2)</f>
        <v>8.48</v>
      </c>
      <c r="AA222" s="5" t="str">
        <f>FIXED(EXP('WinBUGS output'!M221),2)</f>
        <v>2.64</v>
      </c>
      <c r="AB222" s="5" t="str">
        <f>FIXED(EXP('WinBUGS output'!O221),2)</f>
        <v>29.49</v>
      </c>
      <c r="AF222" s="5" t="str">
        <f t="shared" si="16"/>
        <v>Self-help</v>
      </c>
      <c r="AG222" s="5" t="str">
        <f t="shared" si="17"/>
        <v>Combined (psych + placebo)</v>
      </c>
      <c r="AH222" s="5" t="str">
        <f>FIXED(EXP('WinBUGS output'!X221),2)</f>
        <v>3.78</v>
      </c>
      <c r="AI222" s="5" t="str">
        <f>FIXED(EXP('WinBUGS output'!W221),2)</f>
        <v>0.70</v>
      </c>
      <c r="AJ222" s="5" t="str">
        <f>FIXED(EXP('WinBUGS output'!Y221),2)</f>
        <v>23.55</v>
      </c>
    </row>
    <row r="223" spans="1:36" x14ac:dyDescent="0.25">
      <c r="A223">
        <v>4</v>
      </c>
      <c r="B223">
        <v>47</v>
      </c>
      <c r="C223" s="5" t="str">
        <f>VLOOKUP(A223,'WinBUGS output'!A:C,3,FALSE)</f>
        <v>Attention placebo</v>
      </c>
      <c r="D223" s="5" t="str">
        <f>VLOOKUP(B223,'WinBUGS output'!A:C,3,FALSE)</f>
        <v>Rational emotive behaviour therapy (REBT) individual</v>
      </c>
      <c r="E223" s="5" t="str">
        <f>FIXED('WinBUGS output'!N222,2)</f>
        <v>1.96</v>
      </c>
      <c r="F223" s="5" t="str">
        <f>FIXED('WinBUGS output'!M222,2)</f>
        <v>0.86</v>
      </c>
      <c r="G223" s="5" t="str">
        <f>FIXED('WinBUGS output'!O222,2)</f>
        <v>3.06</v>
      </c>
      <c r="H223"/>
      <c r="I223"/>
      <c r="J223"/>
      <c r="N223">
        <v>11</v>
      </c>
      <c r="O223">
        <v>26</v>
      </c>
      <c r="P223" s="5" t="str">
        <f>VLOOKUP('Direct lors'!N223,'WinBUGS output'!D:F,3,FALSE)</f>
        <v>Self-help</v>
      </c>
      <c r="Q223" s="5" t="str">
        <f>VLOOKUP('Direct lors'!O223,'WinBUGS output'!D:F,3,FALSE)</f>
        <v>Combined (Exercise + AD/CBT)</v>
      </c>
      <c r="R223" s="5" t="str">
        <f>FIXED('WinBUGS output'!X222,2)</f>
        <v>0.00</v>
      </c>
      <c r="S223" s="5" t="str">
        <f>FIXED('WinBUGS output'!W222,2)</f>
        <v>-1.20</v>
      </c>
      <c r="T223" s="5" t="str">
        <f>FIXED('WinBUGS output'!Y222,2)</f>
        <v>1.19</v>
      </c>
      <c r="X223" s="5" t="str">
        <f t="shared" si="14"/>
        <v>Attention placebo</v>
      </c>
      <c r="Y223" s="5" t="str">
        <f t="shared" si="15"/>
        <v>Rational emotive behaviour therapy (REBT) individual</v>
      </c>
      <c r="Z223" s="5" t="str">
        <f>FIXED(EXP('WinBUGS output'!N222),2)</f>
        <v>7.09</v>
      </c>
      <c r="AA223" s="5" t="str">
        <f>FIXED(EXP('WinBUGS output'!M222),2)</f>
        <v>2.37</v>
      </c>
      <c r="AB223" s="5" t="str">
        <f>FIXED(EXP('WinBUGS output'!O222),2)</f>
        <v>21.28</v>
      </c>
      <c r="AF223" s="5" t="str">
        <f t="shared" si="16"/>
        <v>Self-help</v>
      </c>
      <c r="AG223" s="5" t="str">
        <f t="shared" si="17"/>
        <v>Combined (Exercise + AD/CBT)</v>
      </c>
      <c r="AH223" s="5" t="str">
        <f>FIXED(EXP('WinBUGS output'!X222),2)</f>
        <v>1.00</v>
      </c>
      <c r="AI223" s="5" t="str">
        <f>FIXED(EXP('WinBUGS output'!W222),2)</f>
        <v>0.30</v>
      </c>
      <c r="AJ223" s="5" t="str">
        <f>FIXED(EXP('WinBUGS output'!Y222),2)</f>
        <v>3.29</v>
      </c>
    </row>
    <row r="224" spans="1:36" x14ac:dyDescent="0.25">
      <c r="A224">
        <v>4</v>
      </c>
      <c r="B224">
        <v>48</v>
      </c>
      <c r="C224" s="5" t="str">
        <f>VLOOKUP(A224,'WinBUGS output'!A:C,3,FALSE)</f>
        <v>Attention placebo</v>
      </c>
      <c r="D224" s="5" t="str">
        <f>VLOOKUP(B224,'WinBUGS output'!A:C,3,FALSE)</f>
        <v>Third-wave cognitive therapy individual</v>
      </c>
      <c r="E224" s="5" t="str">
        <f>FIXED('WinBUGS output'!N223,2)</f>
        <v>2.18</v>
      </c>
      <c r="F224" s="5" t="str">
        <f>FIXED('WinBUGS output'!M223,2)</f>
        <v>1.09</v>
      </c>
      <c r="G224" s="5" t="str">
        <f>FIXED('WinBUGS output'!O223,2)</f>
        <v>3.30</v>
      </c>
      <c r="H224"/>
      <c r="I224"/>
      <c r="J224"/>
      <c r="N224">
        <v>12</v>
      </c>
      <c r="O224">
        <v>13</v>
      </c>
      <c r="P224" s="5" t="str">
        <f>VLOOKUP('Direct lors'!N224,'WinBUGS output'!D:F,3,FALSE)</f>
        <v>Psychoeducational interventions</v>
      </c>
      <c r="Q224" s="5" t="str">
        <f>VLOOKUP('Direct lors'!O224,'WinBUGS output'!D:F,3,FALSE)</f>
        <v>Interpersonal psychotherapy (IPT)</v>
      </c>
      <c r="R224" s="5" t="str">
        <f>FIXED('WinBUGS output'!X223,2)</f>
        <v>0.08</v>
      </c>
      <c r="S224" s="5" t="str">
        <f>FIXED('WinBUGS output'!W223,2)</f>
        <v>-1.28</v>
      </c>
      <c r="T224" s="5" t="str">
        <f>FIXED('WinBUGS output'!Y223,2)</f>
        <v>1.44</v>
      </c>
      <c r="X224" s="5" t="str">
        <f t="shared" si="14"/>
        <v>Attention placebo</v>
      </c>
      <c r="Y224" s="5" t="str">
        <f t="shared" si="15"/>
        <v>Third-wave cognitive therapy individual</v>
      </c>
      <c r="Z224" s="5" t="str">
        <f>FIXED(EXP('WinBUGS output'!N223),2)</f>
        <v>8.87</v>
      </c>
      <c r="AA224" s="5" t="str">
        <f>FIXED(EXP('WinBUGS output'!M223),2)</f>
        <v>2.99</v>
      </c>
      <c r="AB224" s="5" t="str">
        <f>FIXED(EXP('WinBUGS output'!O223),2)</f>
        <v>27.03</v>
      </c>
      <c r="AF224" s="5" t="str">
        <f t="shared" si="16"/>
        <v>Psychoeducational interventions</v>
      </c>
      <c r="AG224" s="5" t="str">
        <f t="shared" si="17"/>
        <v>Interpersonal psychotherapy (IPT)</v>
      </c>
      <c r="AH224" s="5" t="str">
        <f>FIXED(EXP('WinBUGS output'!X223),2)</f>
        <v>1.09</v>
      </c>
      <c r="AI224" s="5" t="str">
        <f>FIXED(EXP('WinBUGS output'!W223),2)</f>
        <v>0.28</v>
      </c>
      <c r="AJ224" s="5" t="str">
        <f>FIXED(EXP('WinBUGS output'!Y223),2)</f>
        <v>4.22</v>
      </c>
    </row>
    <row r="225" spans="1:36" x14ac:dyDescent="0.25">
      <c r="A225">
        <v>4</v>
      </c>
      <c r="B225">
        <v>49</v>
      </c>
      <c r="C225" s="5" t="str">
        <f>VLOOKUP(A225,'WinBUGS output'!A:C,3,FALSE)</f>
        <v>Attention placebo</v>
      </c>
      <c r="D225" s="5" t="str">
        <f>VLOOKUP(B225,'WinBUGS output'!A:C,3,FALSE)</f>
        <v>CBT group (under 15 sessions)</v>
      </c>
      <c r="E225" s="5" t="str">
        <f>FIXED('WinBUGS output'!N224,2)</f>
        <v>2.57</v>
      </c>
      <c r="F225" s="5" t="str">
        <f>FIXED('WinBUGS output'!M224,2)</f>
        <v>1.36</v>
      </c>
      <c r="G225" s="5" t="str">
        <f>FIXED('WinBUGS output'!O224,2)</f>
        <v>3.77</v>
      </c>
      <c r="H225"/>
      <c r="I225"/>
      <c r="J225"/>
      <c r="N225">
        <v>12</v>
      </c>
      <c r="O225">
        <v>14</v>
      </c>
      <c r="P225" s="5" t="str">
        <f>VLOOKUP('Direct lors'!N225,'WinBUGS output'!D:F,3,FALSE)</f>
        <v>Psychoeducational interventions</v>
      </c>
      <c r="Q225" s="5" t="str">
        <f>VLOOKUP('Direct lors'!O225,'WinBUGS output'!D:F,3,FALSE)</f>
        <v>Counselling</v>
      </c>
      <c r="R225" s="5" t="str">
        <f>FIXED('WinBUGS output'!X224,2)</f>
        <v>-0.09</v>
      </c>
      <c r="S225" s="5" t="str">
        <f>FIXED('WinBUGS output'!W224,2)</f>
        <v>-1.39</v>
      </c>
      <c r="T225" s="5" t="str">
        <f>FIXED('WinBUGS output'!Y224,2)</f>
        <v>1.20</v>
      </c>
      <c r="X225" s="5" t="str">
        <f t="shared" si="14"/>
        <v>Attention placebo</v>
      </c>
      <c r="Y225" s="5" t="str">
        <f t="shared" si="15"/>
        <v>CBT group (under 15 sessions)</v>
      </c>
      <c r="Z225" s="5" t="str">
        <f>FIXED(EXP('WinBUGS output'!N224),2)</f>
        <v>13.07</v>
      </c>
      <c r="AA225" s="5" t="str">
        <f>FIXED(EXP('WinBUGS output'!M224),2)</f>
        <v>3.90</v>
      </c>
      <c r="AB225" s="5" t="str">
        <f>FIXED(EXP('WinBUGS output'!O224),2)</f>
        <v>43.51</v>
      </c>
      <c r="AF225" s="5" t="str">
        <f t="shared" si="16"/>
        <v>Psychoeducational interventions</v>
      </c>
      <c r="AG225" s="5" t="str">
        <f t="shared" si="17"/>
        <v>Counselling</v>
      </c>
      <c r="AH225" s="5" t="str">
        <f>FIXED(EXP('WinBUGS output'!X224),2)</f>
        <v>0.92</v>
      </c>
      <c r="AI225" s="5" t="str">
        <f>FIXED(EXP('WinBUGS output'!W224),2)</f>
        <v>0.25</v>
      </c>
      <c r="AJ225" s="5" t="str">
        <f>FIXED(EXP('WinBUGS output'!Y224),2)</f>
        <v>3.31</v>
      </c>
    </row>
    <row r="226" spans="1:36" x14ac:dyDescent="0.25">
      <c r="A226">
        <v>4</v>
      </c>
      <c r="B226">
        <v>50</v>
      </c>
      <c r="C226" s="5" t="str">
        <f>VLOOKUP(A226,'WinBUGS output'!A:C,3,FALSE)</f>
        <v>Attention placebo</v>
      </c>
      <c r="D226" s="5" t="str">
        <f>VLOOKUP(B226,'WinBUGS output'!A:C,3,FALSE)</f>
        <v>CBT group (under 15 sessions) + TAU</v>
      </c>
      <c r="E226" s="5" t="str">
        <f>FIXED('WinBUGS output'!N225,2)</f>
        <v>2.76</v>
      </c>
      <c r="F226" s="5" t="str">
        <f>FIXED('WinBUGS output'!M225,2)</f>
        <v>1.55</v>
      </c>
      <c r="G226" s="5" t="str">
        <f>FIXED('WinBUGS output'!O225,2)</f>
        <v>4.02</v>
      </c>
      <c r="H226"/>
      <c r="I226"/>
      <c r="J226"/>
      <c r="N226">
        <v>12</v>
      </c>
      <c r="O226">
        <v>15</v>
      </c>
      <c r="P226" s="5" t="str">
        <f>VLOOKUP('Direct lors'!N226,'WinBUGS output'!D:F,3,FALSE)</f>
        <v>Psychoeducational interventions</v>
      </c>
      <c r="Q226" s="5" t="str">
        <f>VLOOKUP('Direct lors'!O226,'WinBUGS output'!D:F,3,FALSE)</f>
        <v>Problem solving</v>
      </c>
      <c r="R226" s="5" t="str">
        <f>FIXED('WinBUGS output'!X225,2)</f>
        <v>-0.71</v>
      </c>
      <c r="S226" s="5" t="str">
        <f>FIXED('WinBUGS output'!W225,2)</f>
        <v>-2.07</v>
      </c>
      <c r="T226" s="5" t="str">
        <f>FIXED('WinBUGS output'!Y225,2)</f>
        <v>0.64</v>
      </c>
      <c r="X226" s="5" t="str">
        <f t="shared" si="14"/>
        <v>Attention placebo</v>
      </c>
      <c r="Y226" s="5" t="str">
        <f t="shared" si="15"/>
        <v>CBT group (under 15 sessions) + TAU</v>
      </c>
      <c r="Z226" s="5" t="str">
        <f>FIXED(EXP('WinBUGS output'!N225),2)</f>
        <v>15.86</v>
      </c>
      <c r="AA226" s="5" t="str">
        <f>FIXED(EXP('WinBUGS output'!M225),2)</f>
        <v>4.70</v>
      </c>
      <c r="AB226" s="5" t="str">
        <f>FIXED(EXP('WinBUGS output'!O225),2)</f>
        <v>55.53</v>
      </c>
      <c r="AF226" s="5" t="str">
        <f t="shared" si="16"/>
        <v>Psychoeducational interventions</v>
      </c>
      <c r="AG226" s="5" t="str">
        <f t="shared" si="17"/>
        <v>Problem solving</v>
      </c>
      <c r="AH226" s="5" t="str">
        <f>FIXED(EXP('WinBUGS output'!X225),2)</f>
        <v>0.49</v>
      </c>
      <c r="AI226" s="5" t="str">
        <f>FIXED(EXP('WinBUGS output'!W225),2)</f>
        <v>0.13</v>
      </c>
      <c r="AJ226" s="5" t="str">
        <f>FIXED(EXP('WinBUGS output'!Y225),2)</f>
        <v>1.90</v>
      </c>
    </row>
    <row r="227" spans="1:36" x14ac:dyDescent="0.25">
      <c r="A227">
        <v>4</v>
      </c>
      <c r="B227">
        <v>51</v>
      </c>
      <c r="C227" s="5" t="str">
        <f>VLOOKUP(A227,'WinBUGS output'!A:C,3,FALSE)</f>
        <v>Attention placebo</v>
      </c>
      <c r="D227" s="5" t="str">
        <f>VLOOKUP(B227,'WinBUGS output'!A:C,3,FALSE)</f>
        <v>Coping with Depression course (group) + TAU</v>
      </c>
      <c r="E227" s="5" t="str">
        <f>FIXED('WinBUGS output'!N226,2)</f>
        <v>2.45</v>
      </c>
      <c r="F227" s="5" t="str">
        <f>FIXED('WinBUGS output'!M226,2)</f>
        <v>1.20</v>
      </c>
      <c r="G227" s="5" t="str">
        <f>FIXED('WinBUGS output'!O226,2)</f>
        <v>3.66</v>
      </c>
      <c r="H227"/>
      <c r="I227"/>
      <c r="J227"/>
      <c r="N227">
        <v>12</v>
      </c>
      <c r="O227">
        <v>16</v>
      </c>
      <c r="P227" s="5" t="str">
        <f>VLOOKUP('Direct lors'!N227,'WinBUGS output'!D:F,3,FALSE)</f>
        <v>Psychoeducational interventions</v>
      </c>
      <c r="Q227" s="5" t="str">
        <f>VLOOKUP('Direct lors'!O227,'WinBUGS output'!D:F,3,FALSE)</f>
        <v>Behavioural therapies (individual)</v>
      </c>
      <c r="R227" s="5" t="str">
        <f>FIXED('WinBUGS output'!X226,2)</f>
        <v>0.48</v>
      </c>
      <c r="S227" s="5" t="str">
        <f>FIXED('WinBUGS output'!W226,2)</f>
        <v>-0.96</v>
      </c>
      <c r="T227" s="5" t="str">
        <f>FIXED('WinBUGS output'!Y226,2)</f>
        <v>1.88</v>
      </c>
      <c r="X227" s="5" t="str">
        <f t="shared" si="14"/>
        <v>Attention placebo</v>
      </c>
      <c r="Y227" s="5" t="str">
        <f t="shared" si="15"/>
        <v>Coping with Depression course (group) + TAU</v>
      </c>
      <c r="Z227" s="5" t="str">
        <f>FIXED(EXP('WinBUGS output'!N226),2)</f>
        <v>11.53</v>
      </c>
      <c r="AA227" s="5" t="str">
        <f>FIXED(EXP('WinBUGS output'!M226),2)</f>
        <v>3.32</v>
      </c>
      <c r="AB227" s="5" t="str">
        <f>FIXED(EXP('WinBUGS output'!O226),2)</f>
        <v>38.71</v>
      </c>
      <c r="AF227" s="5" t="str">
        <f t="shared" si="16"/>
        <v>Psychoeducational interventions</v>
      </c>
      <c r="AG227" s="5" t="str">
        <f t="shared" si="17"/>
        <v>Behavioural therapies (individual)</v>
      </c>
      <c r="AH227" s="5" t="str">
        <f>FIXED(EXP('WinBUGS output'!X226),2)</f>
        <v>1.62</v>
      </c>
      <c r="AI227" s="5" t="str">
        <f>FIXED(EXP('WinBUGS output'!W226),2)</f>
        <v>0.38</v>
      </c>
      <c r="AJ227" s="5" t="str">
        <f>FIXED(EXP('WinBUGS output'!Y226),2)</f>
        <v>6.54</v>
      </c>
    </row>
    <row r="228" spans="1:36" x14ac:dyDescent="0.25">
      <c r="A228">
        <v>4</v>
      </c>
      <c r="B228">
        <v>52</v>
      </c>
      <c r="C228" s="5" t="str">
        <f>VLOOKUP(A228,'WinBUGS output'!A:C,3,FALSE)</f>
        <v>Attention placebo</v>
      </c>
      <c r="D228" s="5" t="str">
        <f>VLOOKUP(B228,'WinBUGS output'!A:C,3,FALSE)</f>
        <v>CBT individual (over 15 sessions) + any TCA</v>
      </c>
      <c r="E228" s="5" t="str">
        <f>FIXED('WinBUGS output'!N227,2)</f>
        <v>2.88</v>
      </c>
      <c r="F228" s="5" t="str">
        <f>FIXED('WinBUGS output'!M227,2)</f>
        <v>1.46</v>
      </c>
      <c r="G228" s="5" t="str">
        <f>FIXED('WinBUGS output'!O227,2)</f>
        <v>4.35</v>
      </c>
      <c r="H228"/>
      <c r="I228"/>
      <c r="J228"/>
      <c r="N228">
        <v>12</v>
      </c>
      <c r="O228">
        <v>17</v>
      </c>
      <c r="P228" s="5" t="str">
        <f>VLOOKUP('Direct lors'!N228,'WinBUGS output'!D:F,3,FALSE)</f>
        <v>Psychoeducational interventions</v>
      </c>
      <c r="Q228" s="5" t="str">
        <f>VLOOKUP('Direct lors'!O228,'WinBUGS output'!D:F,3,FALSE)</f>
        <v>Cognitive and cognitive behavioural therapies (individual)</v>
      </c>
      <c r="R228" s="5" t="str">
        <f>FIXED('WinBUGS output'!X227,2)</f>
        <v>0.03</v>
      </c>
      <c r="S228" s="5" t="str">
        <f>FIXED('WinBUGS output'!W227,2)</f>
        <v>-1.14</v>
      </c>
      <c r="T228" s="5" t="str">
        <f>FIXED('WinBUGS output'!Y227,2)</f>
        <v>1.22</v>
      </c>
      <c r="X228" s="5" t="str">
        <f t="shared" si="14"/>
        <v>Attention placebo</v>
      </c>
      <c r="Y228" s="5" t="str">
        <f t="shared" si="15"/>
        <v>CBT individual (over 15 sessions) + any TCA</v>
      </c>
      <c r="Z228" s="5" t="str">
        <f>FIXED(EXP('WinBUGS output'!N227),2)</f>
        <v>17.81</v>
      </c>
      <c r="AA228" s="5" t="str">
        <f>FIXED(EXP('WinBUGS output'!M227),2)</f>
        <v>4.32</v>
      </c>
      <c r="AB228" s="5" t="str">
        <f>FIXED(EXP('WinBUGS output'!O227),2)</f>
        <v>77.56</v>
      </c>
      <c r="AF228" s="5" t="str">
        <f t="shared" si="16"/>
        <v>Psychoeducational interventions</v>
      </c>
      <c r="AG228" s="5" t="str">
        <f t="shared" si="17"/>
        <v>Cognitive and cognitive behavioural therapies (individual)</v>
      </c>
      <c r="AH228" s="5" t="str">
        <f>FIXED(EXP('WinBUGS output'!X227),2)</f>
        <v>1.03</v>
      </c>
      <c r="AI228" s="5" t="str">
        <f>FIXED(EXP('WinBUGS output'!W227),2)</f>
        <v>0.32</v>
      </c>
      <c r="AJ228" s="5" t="str">
        <f>FIXED(EXP('WinBUGS output'!Y227),2)</f>
        <v>3.40</v>
      </c>
    </row>
    <row r="229" spans="1:36" x14ac:dyDescent="0.25">
      <c r="A229">
        <v>4</v>
      </c>
      <c r="B229">
        <v>53</v>
      </c>
      <c r="C229" s="5" t="str">
        <f>VLOOKUP(A229,'WinBUGS output'!A:C,3,FALSE)</f>
        <v>Attention placebo</v>
      </c>
      <c r="D229" s="5" t="str">
        <f>VLOOKUP(B229,'WinBUGS output'!A:C,3,FALSE)</f>
        <v>CBT individual (over 15 sessions) + imipramine</v>
      </c>
      <c r="E229" s="5" t="str">
        <f>FIXED('WinBUGS output'!N228,2)</f>
        <v>2.97</v>
      </c>
      <c r="F229" s="5" t="str">
        <f>FIXED('WinBUGS output'!M228,2)</f>
        <v>1.56</v>
      </c>
      <c r="G229" s="5" t="str">
        <f>FIXED('WinBUGS output'!O228,2)</f>
        <v>4.41</v>
      </c>
      <c r="H229"/>
      <c r="I229"/>
      <c r="J229"/>
      <c r="N229">
        <v>12</v>
      </c>
      <c r="O229">
        <v>18</v>
      </c>
      <c r="P229" s="5" t="str">
        <f>VLOOKUP('Direct lors'!N229,'WinBUGS output'!D:F,3,FALSE)</f>
        <v>Psychoeducational interventions</v>
      </c>
      <c r="Q229" s="5" t="str">
        <f>VLOOKUP('Direct lors'!O229,'WinBUGS output'!D:F,3,FALSE)</f>
        <v>Behavioural, cognitive, or CBT groups</v>
      </c>
      <c r="R229" s="5" t="str">
        <f>FIXED('WinBUGS output'!X228,2)</f>
        <v>0.58</v>
      </c>
      <c r="S229" s="5" t="str">
        <f>FIXED('WinBUGS output'!W228,2)</f>
        <v>-0.70</v>
      </c>
      <c r="T229" s="5" t="str">
        <f>FIXED('WinBUGS output'!Y228,2)</f>
        <v>1.87</v>
      </c>
      <c r="X229" s="5" t="str">
        <f t="shared" si="14"/>
        <v>Attention placebo</v>
      </c>
      <c r="Y229" s="5" t="str">
        <f t="shared" si="15"/>
        <v>CBT individual (over 15 sessions) + imipramine</v>
      </c>
      <c r="Z229" s="5" t="str">
        <f>FIXED(EXP('WinBUGS output'!N228),2)</f>
        <v>19.53</v>
      </c>
      <c r="AA229" s="5" t="str">
        <f>FIXED(EXP('WinBUGS output'!M228),2)</f>
        <v>4.75</v>
      </c>
      <c r="AB229" s="5" t="str">
        <f>FIXED(EXP('WinBUGS output'!O228),2)</f>
        <v>82.35</v>
      </c>
      <c r="AF229" s="5" t="str">
        <f t="shared" si="16"/>
        <v>Psychoeducational interventions</v>
      </c>
      <c r="AG229" s="5" t="str">
        <f t="shared" si="17"/>
        <v>Behavioural, cognitive, or CBT groups</v>
      </c>
      <c r="AH229" s="5" t="str">
        <f>FIXED(EXP('WinBUGS output'!X228),2)</f>
        <v>1.78</v>
      </c>
      <c r="AI229" s="5" t="str">
        <f>FIXED(EXP('WinBUGS output'!W228),2)</f>
        <v>0.50</v>
      </c>
      <c r="AJ229" s="5" t="str">
        <f>FIXED(EXP('WinBUGS output'!Y228),2)</f>
        <v>6.48</v>
      </c>
    </row>
    <row r="230" spans="1:36" x14ac:dyDescent="0.25">
      <c r="A230">
        <v>4</v>
      </c>
      <c r="B230">
        <v>54</v>
      </c>
      <c r="C230" s="5" t="str">
        <f>VLOOKUP(A230,'WinBUGS output'!A:C,3,FALSE)</f>
        <v>Attention placebo</v>
      </c>
      <c r="D230" s="5" t="str">
        <f>VLOOKUP(B230,'WinBUGS output'!A:C,3,FALSE)</f>
        <v>CBT group (under 15 sessions) + imipramine</v>
      </c>
      <c r="E230" s="5" t="str">
        <f>FIXED('WinBUGS output'!N229,2)</f>
        <v>3.26</v>
      </c>
      <c r="F230" s="5" t="str">
        <f>FIXED('WinBUGS output'!M229,2)</f>
        <v>1.61</v>
      </c>
      <c r="G230" s="5" t="str">
        <f>FIXED('WinBUGS output'!O229,2)</f>
        <v>4.89</v>
      </c>
      <c r="H230"/>
      <c r="I230"/>
      <c r="J230"/>
      <c r="N230">
        <v>12</v>
      </c>
      <c r="O230">
        <v>19</v>
      </c>
      <c r="P230" s="5" t="str">
        <f>VLOOKUP('Direct lors'!N230,'WinBUGS output'!D:F,3,FALSE)</f>
        <v>Psychoeducational interventions</v>
      </c>
      <c r="Q230" s="5" t="str">
        <f>VLOOKUP('Direct lors'!O230,'WinBUGS output'!D:F,3,FALSE)</f>
        <v>Combined (Cognitive and cognitive behavioural therapies individual + AD)</v>
      </c>
      <c r="R230" s="5" t="str">
        <f>FIXED('WinBUGS output'!X229,2)</f>
        <v>0.91</v>
      </c>
      <c r="S230" s="5" t="str">
        <f>FIXED('WinBUGS output'!W229,2)</f>
        <v>-0.65</v>
      </c>
      <c r="T230" s="5" t="str">
        <f>FIXED('WinBUGS output'!Y229,2)</f>
        <v>2.53</v>
      </c>
      <c r="X230" s="5" t="str">
        <f t="shared" si="14"/>
        <v>Attention placebo</v>
      </c>
      <c r="Y230" s="5" t="str">
        <f t="shared" si="15"/>
        <v>CBT group (under 15 sessions) + imipramine</v>
      </c>
      <c r="Z230" s="5" t="str">
        <f>FIXED(EXP('WinBUGS output'!N229),2)</f>
        <v>26.08</v>
      </c>
      <c r="AA230" s="5" t="str">
        <f>FIXED(EXP('WinBUGS output'!M229),2)</f>
        <v>5.02</v>
      </c>
      <c r="AB230" s="5" t="str">
        <f>FIXED(EXP('WinBUGS output'!O229),2)</f>
        <v>132.42</v>
      </c>
      <c r="AF230" s="5" t="str">
        <f t="shared" si="16"/>
        <v>Psychoeducational interventions</v>
      </c>
      <c r="AG230" s="5" t="str">
        <f t="shared" si="17"/>
        <v>Combined (Cognitive and cognitive behavioural therapies individual + AD)</v>
      </c>
      <c r="AH230" s="5" t="str">
        <f>FIXED(EXP('WinBUGS output'!X229),2)</f>
        <v>2.48</v>
      </c>
      <c r="AI230" s="5" t="str">
        <f>FIXED(EXP('WinBUGS output'!W229),2)</f>
        <v>0.52</v>
      </c>
      <c r="AJ230" s="5" t="str">
        <f>FIXED(EXP('WinBUGS output'!Y229),2)</f>
        <v>12.60</v>
      </c>
    </row>
    <row r="231" spans="1:36" x14ac:dyDescent="0.25">
      <c r="A231">
        <v>4</v>
      </c>
      <c r="B231">
        <v>55</v>
      </c>
      <c r="C231" s="5" t="str">
        <f>VLOOKUP(A231,'WinBUGS output'!A:C,3,FALSE)</f>
        <v>Attention placebo</v>
      </c>
      <c r="D231" s="5" t="str">
        <f>VLOOKUP(B231,'WinBUGS output'!A:C,3,FALSE)</f>
        <v>Problem solving individual + any SSRI</v>
      </c>
      <c r="E231" s="5" t="str">
        <f>FIXED('WinBUGS output'!N230,2)</f>
        <v>1.38</v>
      </c>
      <c r="F231" s="5" t="str">
        <f>FIXED('WinBUGS output'!M230,2)</f>
        <v>-0.13</v>
      </c>
      <c r="G231" s="5" t="str">
        <f>FIXED('WinBUGS output'!O230,2)</f>
        <v>2.95</v>
      </c>
      <c r="H231"/>
      <c r="I231"/>
      <c r="J231"/>
      <c r="N231">
        <v>12</v>
      </c>
      <c r="O231">
        <v>20</v>
      </c>
      <c r="P231" s="5" t="str">
        <f>VLOOKUP('Direct lors'!N231,'WinBUGS output'!D:F,3,FALSE)</f>
        <v>Psychoeducational interventions</v>
      </c>
      <c r="Q231" s="5" t="str">
        <f>VLOOKUP('Direct lors'!O231,'WinBUGS output'!D:F,3,FALSE)</f>
        <v>Combined (Behavioural, cognitive, or CBT groups + AD)</v>
      </c>
      <c r="R231" s="5" t="str">
        <f>FIXED('WinBUGS output'!X230,2)</f>
        <v>1.25</v>
      </c>
      <c r="S231" s="5" t="str">
        <f>FIXED('WinBUGS output'!W230,2)</f>
        <v>-0.56</v>
      </c>
      <c r="T231" s="5" t="str">
        <f>FIXED('WinBUGS output'!Y230,2)</f>
        <v>3.07</v>
      </c>
      <c r="X231" s="5" t="str">
        <f t="shared" si="14"/>
        <v>Attention placebo</v>
      </c>
      <c r="Y231" s="5" t="str">
        <f t="shared" si="15"/>
        <v>Problem solving individual + any SSRI</v>
      </c>
      <c r="Z231" s="5" t="str">
        <f>FIXED(EXP('WinBUGS output'!N230),2)</f>
        <v>3.97</v>
      </c>
      <c r="AA231" s="5" t="str">
        <f>FIXED(EXP('WinBUGS output'!M230),2)</f>
        <v>0.88</v>
      </c>
      <c r="AB231" s="5" t="str">
        <f>FIXED(EXP('WinBUGS output'!O230),2)</f>
        <v>19.09</v>
      </c>
      <c r="AF231" s="5" t="str">
        <f t="shared" si="16"/>
        <v>Psychoeducational interventions</v>
      </c>
      <c r="AG231" s="5" t="str">
        <f t="shared" si="17"/>
        <v>Combined (Behavioural, cognitive, or CBT groups + AD)</v>
      </c>
      <c r="AH231" s="5" t="str">
        <f>FIXED(EXP('WinBUGS output'!X230),2)</f>
        <v>3.47</v>
      </c>
      <c r="AI231" s="5" t="str">
        <f>FIXED(EXP('WinBUGS output'!W230),2)</f>
        <v>0.57</v>
      </c>
      <c r="AJ231" s="5" t="str">
        <f>FIXED(EXP('WinBUGS output'!Y230),2)</f>
        <v>21.50</v>
      </c>
    </row>
    <row r="232" spans="1:36" x14ac:dyDescent="0.25">
      <c r="A232">
        <v>4</v>
      </c>
      <c r="B232">
        <v>56</v>
      </c>
      <c r="C232" s="5" t="str">
        <f>VLOOKUP(A232,'WinBUGS output'!A:C,3,FALSE)</f>
        <v>Attention placebo</v>
      </c>
      <c r="D232" s="5" t="str">
        <f>VLOOKUP(B232,'WinBUGS output'!A:C,3,FALSE)</f>
        <v>Supportive psychotherapy + any SSRI</v>
      </c>
      <c r="E232" s="5" t="str">
        <f>FIXED('WinBUGS output'!N231,2)</f>
        <v>4.01</v>
      </c>
      <c r="F232" s="5" t="str">
        <f>FIXED('WinBUGS output'!M231,2)</f>
        <v>1.77</v>
      </c>
      <c r="G232" s="5" t="str">
        <f>FIXED('WinBUGS output'!O231,2)</f>
        <v>6.34</v>
      </c>
      <c r="H232"/>
      <c r="I232"/>
      <c r="J232"/>
      <c r="N232">
        <v>12</v>
      </c>
      <c r="O232">
        <v>21</v>
      </c>
      <c r="P232" s="5" t="str">
        <f>VLOOKUP('Direct lors'!N232,'WinBUGS output'!D:F,3,FALSE)</f>
        <v>Psychoeducational interventions</v>
      </c>
      <c r="Q232" s="5" t="str">
        <f>VLOOKUP('Direct lors'!O232,'WinBUGS output'!D:F,3,FALSE)</f>
        <v>Combined (Problem solving + AD)</v>
      </c>
      <c r="R232" s="5" t="str">
        <f>FIXED('WinBUGS output'!X231,2)</f>
        <v>-0.63</v>
      </c>
      <c r="S232" s="5" t="str">
        <f>FIXED('WinBUGS output'!W231,2)</f>
        <v>-2.30</v>
      </c>
      <c r="T232" s="5" t="str">
        <f>FIXED('WinBUGS output'!Y231,2)</f>
        <v>1.09</v>
      </c>
      <c r="X232" s="5" t="str">
        <f t="shared" si="14"/>
        <v>Attention placebo</v>
      </c>
      <c r="Y232" s="5" t="str">
        <f t="shared" si="15"/>
        <v>Supportive psychotherapy + any SSRI</v>
      </c>
      <c r="Z232" s="5" t="str">
        <f>FIXED(EXP('WinBUGS output'!N231),2)</f>
        <v>55.26</v>
      </c>
      <c r="AA232" s="5" t="str">
        <f>FIXED(EXP('WinBUGS output'!M231),2)</f>
        <v>5.85</v>
      </c>
      <c r="AB232" s="5" t="str">
        <f>FIXED(EXP('WinBUGS output'!O231),2)</f>
        <v>568.50</v>
      </c>
      <c r="AF232" s="5" t="str">
        <f t="shared" si="16"/>
        <v>Psychoeducational interventions</v>
      </c>
      <c r="AG232" s="5" t="str">
        <f t="shared" si="17"/>
        <v>Combined (Problem solving + AD)</v>
      </c>
      <c r="AH232" s="5" t="str">
        <f>FIXED(EXP('WinBUGS output'!X231),2)</f>
        <v>0.53</v>
      </c>
      <c r="AI232" s="5" t="str">
        <f>FIXED(EXP('WinBUGS output'!W231),2)</f>
        <v>0.10</v>
      </c>
      <c r="AJ232" s="5" t="str">
        <f>FIXED(EXP('WinBUGS output'!Y231),2)</f>
        <v>2.98</v>
      </c>
    </row>
    <row r="233" spans="1:36" x14ac:dyDescent="0.25">
      <c r="A233">
        <v>4</v>
      </c>
      <c r="B233">
        <v>57</v>
      </c>
      <c r="C233" s="5" t="str">
        <f>VLOOKUP(A233,'WinBUGS output'!A:C,3,FALSE)</f>
        <v>Attention placebo</v>
      </c>
      <c r="D233" s="5" t="str">
        <f>VLOOKUP(B233,'WinBUGS output'!A:C,3,FALSE)</f>
        <v>Interpersonal psychotherapy (IPT) + any AD</v>
      </c>
      <c r="E233" s="5" t="str">
        <f>FIXED('WinBUGS output'!N232,2)</f>
        <v>2.69</v>
      </c>
      <c r="F233" s="5" t="str">
        <f>FIXED('WinBUGS output'!M232,2)</f>
        <v>1.31</v>
      </c>
      <c r="G233" s="5" t="str">
        <f>FIXED('WinBUGS output'!O232,2)</f>
        <v>4.06</v>
      </c>
      <c r="H233"/>
      <c r="I233"/>
      <c r="J233"/>
      <c r="N233">
        <v>12</v>
      </c>
      <c r="O233">
        <v>22</v>
      </c>
      <c r="P233" s="5" t="str">
        <f>VLOOKUP('Direct lors'!N233,'WinBUGS output'!D:F,3,FALSE)</f>
        <v>Psychoeducational interventions</v>
      </c>
      <c r="Q233" s="5" t="str">
        <f>VLOOKUP('Direct lors'!O233,'WinBUGS output'!D:F,3,FALSE)</f>
        <v>Combined (Counselling + AD)</v>
      </c>
      <c r="R233" s="5" t="str">
        <f>FIXED('WinBUGS output'!X232,2)</f>
        <v>2.00</v>
      </c>
      <c r="S233" s="5" t="str">
        <f>FIXED('WinBUGS output'!W232,2)</f>
        <v>-0.36</v>
      </c>
      <c r="T233" s="5" t="str">
        <f>FIXED('WinBUGS output'!Y232,2)</f>
        <v>4.42</v>
      </c>
      <c r="X233" s="5" t="str">
        <f t="shared" si="14"/>
        <v>Attention placebo</v>
      </c>
      <c r="Y233" s="5" t="str">
        <f t="shared" si="15"/>
        <v>Interpersonal psychotherapy (IPT) + any AD</v>
      </c>
      <c r="Z233" s="5" t="str">
        <f>FIXED(EXP('WinBUGS output'!N232),2)</f>
        <v>14.72</v>
      </c>
      <c r="AA233" s="5" t="str">
        <f>FIXED(EXP('WinBUGS output'!M232),2)</f>
        <v>3.69</v>
      </c>
      <c r="AB233" s="5" t="str">
        <f>FIXED(EXP('WinBUGS output'!O232),2)</f>
        <v>57.80</v>
      </c>
      <c r="AF233" s="5" t="str">
        <f t="shared" si="16"/>
        <v>Psychoeducational interventions</v>
      </c>
      <c r="AG233" s="5" t="str">
        <f t="shared" si="17"/>
        <v>Combined (Counselling + AD)</v>
      </c>
      <c r="AH233" s="5" t="str">
        <f>FIXED(EXP('WinBUGS output'!X232),2)</f>
        <v>7.35</v>
      </c>
      <c r="AI233" s="5" t="str">
        <f>FIXED(EXP('WinBUGS output'!W232),2)</f>
        <v>0.70</v>
      </c>
      <c r="AJ233" s="5" t="str">
        <f>FIXED(EXP('WinBUGS output'!Y232),2)</f>
        <v>82.76</v>
      </c>
    </row>
    <row r="234" spans="1:36" x14ac:dyDescent="0.25">
      <c r="A234">
        <v>4</v>
      </c>
      <c r="B234">
        <v>58</v>
      </c>
      <c r="C234" s="5" t="str">
        <f>VLOOKUP(A234,'WinBUGS output'!A:C,3,FALSE)</f>
        <v>Attention placebo</v>
      </c>
      <c r="D234" s="5" t="str">
        <f>VLOOKUP(B234,'WinBUGS output'!A:C,3,FALSE)</f>
        <v>Short-term psychodynamic psychotherapy individual + Any AD</v>
      </c>
      <c r="E234" s="5" t="str">
        <f>FIXED('WinBUGS output'!N233,2)</f>
        <v>3.24</v>
      </c>
      <c r="F234" s="5" t="str">
        <f>FIXED('WinBUGS output'!M233,2)</f>
        <v>1.99</v>
      </c>
      <c r="G234" s="5" t="str">
        <f>FIXED('WinBUGS output'!O233,2)</f>
        <v>4.48</v>
      </c>
      <c r="H234"/>
      <c r="I234"/>
      <c r="J234"/>
      <c r="N234">
        <v>12</v>
      </c>
      <c r="O234">
        <v>23</v>
      </c>
      <c r="P234" s="5" t="str">
        <f>VLOOKUP('Direct lors'!N234,'WinBUGS output'!D:F,3,FALSE)</f>
        <v>Psychoeducational interventions</v>
      </c>
      <c r="Q234" s="5" t="str">
        <f>VLOOKUP('Direct lors'!O234,'WinBUGS output'!D:F,3,FALSE)</f>
        <v>Combined (IPT + AD)</v>
      </c>
      <c r="R234" s="5" t="str">
        <f>FIXED('WinBUGS output'!X233,2)</f>
        <v>0.67</v>
      </c>
      <c r="S234" s="5" t="str">
        <f>FIXED('WinBUGS output'!W233,2)</f>
        <v>-0.91</v>
      </c>
      <c r="T234" s="5" t="str">
        <f>FIXED('WinBUGS output'!Y233,2)</f>
        <v>2.26</v>
      </c>
      <c r="X234" s="5" t="str">
        <f t="shared" si="14"/>
        <v>Attention placebo</v>
      </c>
      <c r="Y234" s="5" t="str">
        <f t="shared" si="15"/>
        <v>Short-term psychodynamic psychotherapy individual + Any AD</v>
      </c>
      <c r="Z234" s="5" t="str">
        <f>FIXED(EXP('WinBUGS output'!N233),2)</f>
        <v>25.64</v>
      </c>
      <c r="AA234" s="5" t="str">
        <f>FIXED(EXP('WinBUGS output'!M233),2)</f>
        <v>7.30</v>
      </c>
      <c r="AB234" s="5" t="str">
        <f>FIXED(EXP('WinBUGS output'!O233),2)</f>
        <v>88.50</v>
      </c>
      <c r="AF234" s="5" t="str">
        <f t="shared" si="16"/>
        <v>Psychoeducational interventions</v>
      </c>
      <c r="AG234" s="5" t="str">
        <f t="shared" si="17"/>
        <v>Combined (IPT + AD)</v>
      </c>
      <c r="AH234" s="5" t="str">
        <f>FIXED(EXP('WinBUGS output'!X233),2)</f>
        <v>1.96</v>
      </c>
      <c r="AI234" s="5" t="str">
        <f>FIXED(EXP('WinBUGS output'!W233),2)</f>
        <v>0.40</v>
      </c>
      <c r="AJ234" s="5" t="str">
        <f>FIXED(EXP('WinBUGS output'!Y233),2)</f>
        <v>9.58</v>
      </c>
    </row>
    <row r="235" spans="1:36" x14ac:dyDescent="0.25">
      <c r="A235">
        <v>4</v>
      </c>
      <c r="B235">
        <v>59</v>
      </c>
      <c r="C235" s="5" t="str">
        <f>VLOOKUP(A235,'WinBUGS output'!A:C,3,FALSE)</f>
        <v>Attention placebo</v>
      </c>
      <c r="D235" s="5" t="str">
        <f>VLOOKUP(B235,'WinBUGS output'!A:C,3,FALSE)</f>
        <v>Short-term psychodynamic psychotherapy individual + any SSRI</v>
      </c>
      <c r="E235" s="5" t="str">
        <f>FIXED('WinBUGS output'!N234,2)</f>
        <v>3.28</v>
      </c>
      <c r="F235" s="5" t="str">
        <f>FIXED('WinBUGS output'!M234,2)</f>
        <v>1.83</v>
      </c>
      <c r="G235" s="5" t="str">
        <f>FIXED('WinBUGS output'!O234,2)</f>
        <v>4.74</v>
      </c>
      <c r="H235"/>
      <c r="I235"/>
      <c r="J235"/>
      <c r="N235">
        <v>12</v>
      </c>
      <c r="O235">
        <v>24</v>
      </c>
      <c r="P235" s="5" t="str">
        <f>VLOOKUP('Direct lors'!N235,'WinBUGS output'!D:F,3,FALSE)</f>
        <v>Psychoeducational interventions</v>
      </c>
      <c r="Q235" s="5" t="str">
        <f>VLOOKUP('Direct lors'!O235,'WinBUGS output'!D:F,3,FALSE)</f>
        <v>Combined (Short-term psychodynamic psychotherapies + AD)</v>
      </c>
      <c r="R235" s="5" t="str">
        <f>FIXED('WinBUGS output'!X234,2)</f>
        <v>1.25</v>
      </c>
      <c r="S235" s="5" t="str">
        <f>FIXED('WinBUGS output'!W234,2)</f>
        <v>-0.20</v>
      </c>
      <c r="T235" s="5" t="str">
        <f>FIXED('WinBUGS output'!Y234,2)</f>
        <v>2.69</v>
      </c>
      <c r="X235" s="5" t="str">
        <f t="shared" si="14"/>
        <v>Attention placebo</v>
      </c>
      <c r="Y235" s="5" t="str">
        <f t="shared" si="15"/>
        <v>Short-term psychodynamic psychotherapy individual + any SSRI</v>
      </c>
      <c r="Z235" s="5" t="str">
        <f>FIXED(EXP('WinBUGS output'!N234),2)</f>
        <v>26.44</v>
      </c>
      <c r="AA235" s="5" t="str">
        <f>FIXED(EXP('WinBUGS output'!M234),2)</f>
        <v>6.21</v>
      </c>
      <c r="AB235" s="5" t="str">
        <f>FIXED(EXP('WinBUGS output'!O234),2)</f>
        <v>114.55</v>
      </c>
      <c r="AF235" s="5" t="str">
        <f t="shared" si="16"/>
        <v>Psychoeducational interventions</v>
      </c>
      <c r="AG235" s="5" t="str">
        <f t="shared" si="17"/>
        <v>Combined (Short-term psychodynamic psychotherapies + AD)</v>
      </c>
      <c r="AH235" s="5" t="str">
        <f>FIXED(EXP('WinBUGS output'!X234),2)</f>
        <v>3.48</v>
      </c>
      <c r="AI235" s="5" t="str">
        <f>FIXED(EXP('WinBUGS output'!W234),2)</f>
        <v>0.82</v>
      </c>
      <c r="AJ235" s="5" t="str">
        <f>FIXED(EXP('WinBUGS output'!Y234),2)</f>
        <v>14.78</v>
      </c>
    </row>
    <row r="236" spans="1:36" x14ac:dyDescent="0.25">
      <c r="A236">
        <v>4</v>
      </c>
      <c r="B236">
        <v>60</v>
      </c>
      <c r="C236" s="5" t="str">
        <f>VLOOKUP(A236,'WinBUGS output'!A:C,3,FALSE)</f>
        <v>Attention placebo</v>
      </c>
      <c r="D236" s="5" t="str">
        <f>VLOOKUP(B236,'WinBUGS output'!A:C,3,FALSE)</f>
        <v>CBT individual (over 15 sessions) + Pill placebo</v>
      </c>
      <c r="E236" s="5" t="str">
        <f>FIXED('WinBUGS output'!N235,2)</f>
        <v>2.98</v>
      </c>
      <c r="F236" s="5" t="str">
        <f>FIXED('WinBUGS output'!M235,2)</f>
        <v>1.38</v>
      </c>
      <c r="G236" s="5" t="str">
        <f>FIXED('WinBUGS output'!O235,2)</f>
        <v>4.80</v>
      </c>
      <c r="H236"/>
      <c r="I236"/>
      <c r="J236"/>
      <c r="N236">
        <v>12</v>
      </c>
      <c r="O236">
        <v>25</v>
      </c>
      <c r="P236" s="5" t="str">
        <f>VLOOKUP('Direct lors'!N236,'WinBUGS output'!D:F,3,FALSE)</f>
        <v>Psychoeducational interventions</v>
      </c>
      <c r="Q236" s="5" t="str">
        <f>VLOOKUP('Direct lors'!O236,'WinBUGS output'!D:F,3,FALSE)</f>
        <v>Combined (psych + placebo)</v>
      </c>
      <c r="R236" s="5" t="str">
        <f>FIXED('WinBUGS output'!X235,2)</f>
        <v>0.97</v>
      </c>
      <c r="S236" s="5" t="str">
        <f>FIXED('WinBUGS output'!W235,2)</f>
        <v>-0.91</v>
      </c>
      <c r="T236" s="5" t="str">
        <f>FIXED('WinBUGS output'!Y235,2)</f>
        <v>2.95</v>
      </c>
      <c r="X236" s="5" t="str">
        <f t="shared" si="14"/>
        <v>Attention placebo</v>
      </c>
      <c r="Y236" s="5" t="str">
        <f t="shared" si="15"/>
        <v>CBT individual (over 15 sessions) + Pill placebo</v>
      </c>
      <c r="Z236" s="5" t="str">
        <f>FIXED(EXP('WinBUGS output'!N235),2)</f>
        <v>19.61</v>
      </c>
      <c r="AA236" s="5" t="str">
        <f>FIXED(EXP('WinBUGS output'!M235),2)</f>
        <v>3.97</v>
      </c>
      <c r="AB236" s="5" t="str">
        <f>FIXED(EXP('WinBUGS output'!O235),2)</f>
        <v>121.27</v>
      </c>
      <c r="AF236" s="5" t="str">
        <f t="shared" si="16"/>
        <v>Psychoeducational interventions</v>
      </c>
      <c r="AG236" s="5" t="str">
        <f t="shared" si="17"/>
        <v>Combined (psych + placebo)</v>
      </c>
      <c r="AH236" s="5" t="str">
        <f>FIXED(EXP('WinBUGS output'!X235),2)</f>
        <v>2.65</v>
      </c>
      <c r="AI236" s="5" t="str">
        <f>FIXED(EXP('WinBUGS output'!W235),2)</f>
        <v>0.40</v>
      </c>
      <c r="AJ236" s="5" t="str">
        <f>FIXED(EXP('WinBUGS output'!Y235),2)</f>
        <v>19.11</v>
      </c>
    </row>
    <row r="237" spans="1:36" x14ac:dyDescent="0.25">
      <c r="A237">
        <v>4</v>
      </c>
      <c r="B237">
        <v>61</v>
      </c>
      <c r="C237" s="5" t="str">
        <f>VLOOKUP(A237,'WinBUGS output'!A:C,3,FALSE)</f>
        <v>Attention placebo</v>
      </c>
      <c r="D237" s="5" t="str">
        <f>VLOOKUP(B237,'WinBUGS output'!A:C,3,FALSE)</f>
        <v>Exercise + Sertraline</v>
      </c>
      <c r="E237" s="5" t="str">
        <f>FIXED('WinBUGS output'!N236,2)</f>
        <v>1.66</v>
      </c>
      <c r="F237" s="5" t="str">
        <f>FIXED('WinBUGS output'!M236,2)</f>
        <v>0.50</v>
      </c>
      <c r="G237" s="5" t="str">
        <f>FIXED('WinBUGS output'!O236,2)</f>
        <v>2.80</v>
      </c>
      <c r="H237"/>
      <c r="I237"/>
      <c r="J237"/>
      <c r="N237">
        <v>12</v>
      </c>
      <c r="O237">
        <v>26</v>
      </c>
      <c r="P237" s="5" t="str">
        <f>VLOOKUP('Direct lors'!N237,'WinBUGS output'!D:F,3,FALSE)</f>
        <v>Psychoeducational interventions</v>
      </c>
      <c r="Q237" s="5" t="str">
        <f>VLOOKUP('Direct lors'!O237,'WinBUGS output'!D:F,3,FALSE)</f>
        <v>Combined (Exercise + AD/CBT)</v>
      </c>
      <c r="R237" s="5" t="str">
        <f>FIXED('WinBUGS output'!X236,2)</f>
        <v>-0.37</v>
      </c>
      <c r="S237" s="5" t="str">
        <f>FIXED('WinBUGS output'!W236,2)</f>
        <v>-1.80</v>
      </c>
      <c r="T237" s="5" t="str">
        <f>FIXED('WinBUGS output'!Y236,2)</f>
        <v>1.07</v>
      </c>
      <c r="X237" s="5" t="str">
        <f t="shared" si="14"/>
        <v>Attention placebo</v>
      </c>
      <c r="Y237" s="5" t="str">
        <f t="shared" si="15"/>
        <v>Exercise + Sertraline</v>
      </c>
      <c r="Z237" s="5" t="str">
        <f>FIXED(EXP('WinBUGS output'!N236),2)</f>
        <v>5.24</v>
      </c>
      <c r="AA237" s="5" t="str">
        <f>FIXED(EXP('WinBUGS output'!M236),2)</f>
        <v>1.64</v>
      </c>
      <c r="AB237" s="5" t="str">
        <f>FIXED(EXP('WinBUGS output'!O236),2)</f>
        <v>16.46</v>
      </c>
      <c r="AF237" s="5" t="str">
        <f t="shared" si="16"/>
        <v>Psychoeducational interventions</v>
      </c>
      <c r="AG237" s="5" t="str">
        <f t="shared" si="17"/>
        <v>Combined (Exercise + AD/CBT)</v>
      </c>
      <c r="AH237" s="5" t="str">
        <f>FIXED(EXP('WinBUGS output'!X236),2)</f>
        <v>0.69</v>
      </c>
      <c r="AI237" s="5" t="str">
        <f>FIXED(EXP('WinBUGS output'!W236),2)</f>
        <v>0.17</v>
      </c>
      <c r="AJ237" s="5" t="str">
        <f>FIXED(EXP('WinBUGS output'!Y236),2)</f>
        <v>2.92</v>
      </c>
    </row>
    <row r="238" spans="1:36" x14ac:dyDescent="0.25">
      <c r="A238">
        <v>5</v>
      </c>
      <c r="B238">
        <v>6</v>
      </c>
      <c r="C238" s="5" t="str">
        <f>VLOOKUP(A238,'WinBUGS output'!A:C,3,FALSE)</f>
        <v>Attention placebo + TAU</v>
      </c>
      <c r="D238" s="5" t="str">
        <f>VLOOKUP(B238,'WinBUGS output'!A:C,3,FALSE)</f>
        <v>TAU</v>
      </c>
      <c r="E238" s="5" t="str">
        <f>FIXED('WinBUGS output'!N237,2)</f>
        <v>1.29</v>
      </c>
      <c r="F238" s="5" t="str">
        <f>FIXED('WinBUGS output'!M237,2)</f>
        <v>0.11</v>
      </c>
      <c r="G238" s="5" t="str">
        <f>FIXED('WinBUGS output'!O237,2)</f>
        <v>2.46</v>
      </c>
      <c r="H238"/>
      <c r="I238"/>
      <c r="J238"/>
      <c r="N238">
        <v>13</v>
      </c>
      <c r="O238">
        <v>14</v>
      </c>
      <c r="P238" s="5" t="str">
        <f>VLOOKUP('Direct lors'!N238,'WinBUGS output'!D:F,3,FALSE)</f>
        <v>Interpersonal psychotherapy (IPT)</v>
      </c>
      <c r="Q238" s="5" t="str">
        <f>VLOOKUP('Direct lors'!O238,'WinBUGS output'!D:F,3,FALSE)</f>
        <v>Counselling</v>
      </c>
      <c r="R238" s="5" t="str">
        <f>FIXED('WinBUGS output'!X237,2)</f>
        <v>-0.17</v>
      </c>
      <c r="S238" s="5" t="str">
        <f>FIXED('WinBUGS output'!W237,2)</f>
        <v>-1.26</v>
      </c>
      <c r="T238" s="5" t="str">
        <f>FIXED('WinBUGS output'!Y237,2)</f>
        <v>0.90</v>
      </c>
      <c r="X238" s="5" t="str">
        <f t="shared" si="14"/>
        <v>Attention placebo + TAU</v>
      </c>
      <c r="Y238" s="5" t="str">
        <f t="shared" si="15"/>
        <v>TAU</v>
      </c>
      <c r="Z238" s="5" t="str">
        <f>FIXED(EXP('WinBUGS output'!N237),2)</f>
        <v>3.61</v>
      </c>
      <c r="AA238" s="5" t="str">
        <f>FIXED(EXP('WinBUGS output'!M237),2)</f>
        <v>1.11</v>
      </c>
      <c r="AB238" s="5" t="str">
        <f>FIXED(EXP('WinBUGS output'!O237),2)</f>
        <v>11.68</v>
      </c>
      <c r="AF238" s="5" t="str">
        <f t="shared" si="16"/>
        <v>Interpersonal psychotherapy (IPT)</v>
      </c>
      <c r="AG238" s="5" t="str">
        <f t="shared" si="17"/>
        <v>Counselling</v>
      </c>
      <c r="AH238" s="5" t="str">
        <f>FIXED(EXP('WinBUGS output'!X237),2)</f>
        <v>0.84</v>
      </c>
      <c r="AI238" s="5" t="str">
        <f>FIXED(EXP('WinBUGS output'!W237),2)</f>
        <v>0.28</v>
      </c>
      <c r="AJ238" s="5" t="str">
        <f>FIXED(EXP('WinBUGS output'!Y237),2)</f>
        <v>2.46</v>
      </c>
    </row>
    <row r="239" spans="1:36" x14ac:dyDescent="0.25">
      <c r="A239">
        <v>5</v>
      </c>
      <c r="B239">
        <v>7</v>
      </c>
      <c r="C239" s="5" t="str">
        <f>VLOOKUP(A239,'WinBUGS output'!A:C,3,FALSE)</f>
        <v>Attention placebo + TAU</v>
      </c>
      <c r="D239" s="5" t="str">
        <f>VLOOKUP(B239,'WinBUGS output'!A:C,3,FALSE)</f>
        <v>Enhanced TAU</v>
      </c>
      <c r="E239" s="5" t="str">
        <f>FIXED('WinBUGS output'!N238,2)</f>
        <v>1.35</v>
      </c>
      <c r="F239" s="5" t="str">
        <f>FIXED('WinBUGS output'!M238,2)</f>
        <v>0.09</v>
      </c>
      <c r="G239" s="5" t="str">
        <f>FIXED('WinBUGS output'!O238,2)</f>
        <v>2.64</v>
      </c>
      <c r="H239"/>
      <c r="I239"/>
      <c r="J239"/>
      <c r="N239">
        <v>13</v>
      </c>
      <c r="O239">
        <v>15</v>
      </c>
      <c r="P239" s="5" t="str">
        <f>VLOOKUP('Direct lors'!N239,'WinBUGS output'!D:F,3,FALSE)</f>
        <v>Interpersonal psychotherapy (IPT)</v>
      </c>
      <c r="Q239" s="5" t="str">
        <f>VLOOKUP('Direct lors'!O239,'WinBUGS output'!D:F,3,FALSE)</f>
        <v>Problem solving</v>
      </c>
      <c r="R239" s="5" t="str">
        <f>FIXED('WinBUGS output'!X238,2)</f>
        <v>-0.79</v>
      </c>
      <c r="S239" s="5" t="str">
        <f>FIXED('WinBUGS output'!W238,2)</f>
        <v>-1.93</v>
      </c>
      <c r="T239" s="5" t="str">
        <f>FIXED('WinBUGS output'!Y238,2)</f>
        <v>0.35</v>
      </c>
      <c r="X239" s="5" t="str">
        <f t="shared" si="14"/>
        <v>Attention placebo + TAU</v>
      </c>
      <c r="Y239" s="5" t="str">
        <f t="shared" si="15"/>
        <v>Enhanced TAU</v>
      </c>
      <c r="Z239" s="5" t="str">
        <f>FIXED(EXP('WinBUGS output'!N238),2)</f>
        <v>3.84</v>
      </c>
      <c r="AA239" s="5" t="str">
        <f>FIXED(EXP('WinBUGS output'!M238),2)</f>
        <v>1.10</v>
      </c>
      <c r="AB239" s="5" t="str">
        <f>FIXED(EXP('WinBUGS output'!O238),2)</f>
        <v>13.97</v>
      </c>
      <c r="AF239" s="5" t="str">
        <f t="shared" si="16"/>
        <v>Interpersonal psychotherapy (IPT)</v>
      </c>
      <c r="AG239" s="5" t="str">
        <f t="shared" si="17"/>
        <v>Problem solving</v>
      </c>
      <c r="AH239" s="5" t="str">
        <f>FIXED(EXP('WinBUGS output'!X238),2)</f>
        <v>0.45</v>
      </c>
      <c r="AI239" s="5" t="str">
        <f>FIXED(EXP('WinBUGS output'!W238),2)</f>
        <v>0.14</v>
      </c>
      <c r="AJ239" s="5" t="str">
        <f>FIXED(EXP('WinBUGS output'!Y238),2)</f>
        <v>1.41</v>
      </c>
    </row>
    <row r="240" spans="1:36" x14ac:dyDescent="0.25">
      <c r="A240">
        <v>5</v>
      </c>
      <c r="B240">
        <v>8</v>
      </c>
      <c r="C240" s="5" t="str">
        <f>VLOOKUP(A240,'WinBUGS output'!A:C,3,FALSE)</f>
        <v>Attention placebo + TAU</v>
      </c>
      <c r="D240" s="5" t="str">
        <f>VLOOKUP(B240,'WinBUGS output'!A:C,3,FALSE)</f>
        <v>Exercise</v>
      </c>
      <c r="E240" s="5" t="str">
        <f>FIXED('WinBUGS output'!N239,2)</f>
        <v>1.71</v>
      </c>
      <c r="F240" s="5" t="str">
        <f>FIXED('WinBUGS output'!M239,2)</f>
        <v>0.57</v>
      </c>
      <c r="G240" s="5" t="str">
        <f>FIXED('WinBUGS output'!O239,2)</f>
        <v>2.84</v>
      </c>
      <c r="H240"/>
      <c r="I240"/>
      <c r="J240"/>
      <c r="N240">
        <v>13</v>
      </c>
      <c r="O240">
        <v>16</v>
      </c>
      <c r="P240" s="5" t="str">
        <f>VLOOKUP('Direct lors'!N240,'WinBUGS output'!D:F,3,FALSE)</f>
        <v>Interpersonal psychotherapy (IPT)</v>
      </c>
      <c r="Q240" s="5" t="str">
        <f>VLOOKUP('Direct lors'!O240,'WinBUGS output'!D:F,3,FALSE)</f>
        <v>Behavioural therapies (individual)</v>
      </c>
      <c r="R240" s="5" t="str">
        <f>FIXED('WinBUGS output'!X239,2)</f>
        <v>0.41</v>
      </c>
      <c r="S240" s="5" t="str">
        <f>FIXED('WinBUGS output'!W239,2)</f>
        <v>-0.85</v>
      </c>
      <c r="T240" s="5" t="str">
        <f>FIXED('WinBUGS output'!Y239,2)</f>
        <v>1.58</v>
      </c>
      <c r="X240" s="5" t="str">
        <f t="shared" si="14"/>
        <v>Attention placebo + TAU</v>
      </c>
      <c r="Y240" s="5" t="str">
        <f t="shared" si="15"/>
        <v>Exercise</v>
      </c>
      <c r="Z240" s="5" t="str">
        <f>FIXED(EXP('WinBUGS output'!N239),2)</f>
        <v>5.50</v>
      </c>
      <c r="AA240" s="5" t="str">
        <f>FIXED(EXP('WinBUGS output'!M239),2)</f>
        <v>1.76</v>
      </c>
      <c r="AB240" s="5" t="str">
        <f>FIXED(EXP('WinBUGS output'!O239),2)</f>
        <v>17.15</v>
      </c>
      <c r="AF240" s="5" t="str">
        <f t="shared" si="16"/>
        <v>Interpersonal psychotherapy (IPT)</v>
      </c>
      <c r="AG240" s="5" t="str">
        <f t="shared" si="17"/>
        <v>Behavioural therapies (individual)</v>
      </c>
      <c r="AH240" s="5" t="str">
        <f>FIXED(EXP('WinBUGS output'!X239),2)</f>
        <v>1.50</v>
      </c>
      <c r="AI240" s="5" t="str">
        <f>FIXED(EXP('WinBUGS output'!W239),2)</f>
        <v>0.43</v>
      </c>
      <c r="AJ240" s="5" t="str">
        <f>FIXED(EXP('WinBUGS output'!Y239),2)</f>
        <v>4.85</v>
      </c>
    </row>
    <row r="241" spans="1:36" x14ac:dyDescent="0.25">
      <c r="A241">
        <v>5</v>
      </c>
      <c r="B241">
        <v>9</v>
      </c>
      <c r="C241" s="5" t="str">
        <f>VLOOKUP(A241,'WinBUGS output'!A:C,3,FALSE)</f>
        <v>Attention placebo + TAU</v>
      </c>
      <c r="D241" s="5" t="str">
        <f>VLOOKUP(B241,'WinBUGS output'!A:C,3,FALSE)</f>
        <v>Exercise + TAU</v>
      </c>
      <c r="E241" s="5" t="str">
        <f>FIXED('WinBUGS output'!N240,2)</f>
        <v>1.75</v>
      </c>
      <c r="F241" s="5" t="str">
        <f>FIXED('WinBUGS output'!M240,2)</f>
        <v>0.62</v>
      </c>
      <c r="G241" s="5" t="str">
        <f>FIXED('WinBUGS output'!O240,2)</f>
        <v>2.90</v>
      </c>
      <c r="H241" t="s">
        <v>2460</v>
      </c>
      <c r="I241" t="s">
        <v>2462</v>
      </c>
      <c r="J241" t="s">
        <v>2577</v>
      </c>
      <c r="N241">
        <v>13</v>
      </c>
      <c r="O241">
        <v>17</v>
      </c>
      <c r="P241" s="5" t="str">
        <f>VLOOKUP('Direct lors'!N241,'WinBUGS output'!D:F,3,FALSE)</f>
        <v>Interpersonal psychotherapy (IPT)</v>
      </c>
      <c r="Q241" s="5" t="str">
        <f>VLOOKUP('Direct lors'!O241,'WinBUGS output'!D:F,3,FALSE)</f>
        <v>Cognitive and cognitive behavioural therapies (individual)</v>
      </c>
      <c r="R241" s="5" t="str">
        <f>FIXED('WinBUGS output'!X240,2)</f>
        <v>-0.05</v>
      </c>
      <c r="S241" s="5" t="str">
        <f>FIXED('WinBUGS output'!W240,2)</f>
        <v>-0.96</v>
      </c>
      <c r="T241" s="5" t="str">
        <f>FIXED('WinBUGS output'!Y240,2)</f>
        <v>0.90</v>
      </c>
      <c r="X241" s="5" t="str">
        <f t="shared" si="14"/>
        <v>Attention placebo + TAU</v>
      </c>
      <c r="Y241" s="5" t="str">
        <f t="shared" si="15"/>
        <v>Exercise + TAU</v>
      </c>
      <c r="Z241" s="5" t="str">
        <f>FIXED(EXP('WinBUGS output'!N240),2)</f>
        <v>5.74</v>
      </c>
      <c r="AA241" s="5" t="str">
        <f>FIXED(EXP('WinBUGS output'!M240),2)</f>
        <v>1.86</v>
      </c>
      <c r="AB241" s="5" t="str">
        <f>FIXED(EXP('WinBUGS output'!O240),2)</f>
        <v>18.08</v>
      </c>
      <c r="AF241" s="5" t="str">
        <f t="shared" si="16"/>
        <v>Interpersonal psychotherapy (IPT)</v>
      </c>
      <c r="AG241" s="5" t="str">
        <f t="shared" si="17"/>
        <v>Cognitive and cognitive behavioural therapies (individual)</v>
      </c>
      <c r="AH241" s="5" t="str">
        <f>FIXED(EXP('WinBUGS output'!X240),2)</f>
        <v>0.95</v>
      </c>
      <c r="AI241" s="5" t="str">
        <f>FIXED(EXP('WinBUGS output'!W240),2)</f>
        <v>0.38</v>
      </c>
      <c r="AJ241" s="5" t="str">
        <f>FIXED(EXP('WinBUGS output'!Y240),2)</f>
        <v>2.45</v>
      </c>
    </row>
    <row r="242" spans="1:36" x14ac:dyDescent="0.25">
      <c r="A242">
        <v>5</v>
      </c>
      <c r="B242">
        <v>10</v>
      </c>
      <c r="C242" s="5" t="str">
        <f>VLOOKUP(A242,'WinBUGS output'!A:C,3,FALSE)</f>
        <v>Attention placebo + TAU</v>
      </c>
      <c r="D242" s="5" t="str">
        <f>VLOOKUP(B242,'WinBUGS output'!A:C,3,FALSE)</f>
        <v>Any TCA</v>
      </c>
      <c r="E242" s="5" t="str">
        <f>FIXED('WinBUGS output'!N241,2)</f>
        <v>1.92</v>
      </c>
      <c r="F242" s="5" t="str">
        <f>FIXED('WinBUGS output'!M241,2)</f>
        <v>0.70</v>
      </c>
      <c r="G242" s="5" t="str">
        <f>FIXED('WinBUGS output'!O241,2)</f>
        <v>3.13</v>
      </c>
      <c r="H242"/>
      <c r="I242"/>
      <c r="J242"/>
      <c r="N242">
        <v>13</v>
      </c>
      <c r="O242">
        <v>18</v>
      </c>
      <c r="P242" s="5" t="str">
        <f>VLOOKUP('Direct lors'!N242,'WinBUGS output'!D:F,3,FALSE)</f>
        <v>Interpersonal psychotherapy (IPT)</v>
      </c>
      <c r="Q242" s="5" t="str">
        <f>VLOOKUP('Direct lors'!O242,'WinBUGS output'!D:F,3,FALSE)</f>
        <v>Behavioural, cognitive, or CBT groups</v>
      </c>
      <c r="R242" s="5" t="str">
        <f>FIXED('WinBUGS output'!X241,2)</f>
        <v>0.49</v>
      </c>
      <c r="S242" s="5" t="str">
        <f>FIXED('WinBUGS output'!W241,2)</f>
        <v>-0.59</v>
      </c>
      <c r="T242" s="5" t="str">
        <f>FIXED('WinBUGS output'!Y241,2)</f>
        <v>1.58</v>
      </c>
      <c r="X242" s="5" t="str">
        <f t="shared" si="14"/>
        <v>Attention placebo + TAU</v>
      </c>
      <c r="Y242" s="5" t="str">
        <f t="shared" si="15"/>
        <v>Any TCA</v>
      </c>
      <c r="Z242" s="5" t="str">
        <f>FIXED(EXP('WinBUGS output'!N241),2)</f>
        <v>6.81</v>
      </c>
      <c r="AA242" s="5" t="str">
        <f>FIXED(EXP('WinBUGS output'!M241),2)</f>
        <v>2.02</v>
      </c>
      <c r="AB242" s="5" t="str">
        <f>FIXED(EXP('WinBUGS output'!O241),2)</f>
        <v>22.90</v>
      </c>
      <c r="AF242" s="5" t="str">
        <f t="shared" si="16"/>
        <v>Interpersonal psychotherapy (IPT)</v>
      </c>
      <c r="AG242" s="5" t="str">
        <f t="shared" si="17"/>
        <v>Behavioural, cognitive, or CBT groups</v>
      </c>
      <c r="AH242" s="5" t="str">
        <f>FIXED(EXP('WinBUGS output'!X241),2)</f>
        <v>1.64</v>
      </c>
      <c r="AI242" s="5" t="str">
        <f>FIXED(EXP('WinBUGS output'!W241),2)</f>
        <v>0.56</v>
      </c>
      <c r="AJ242" s="5" t="str">
        <f>FIXED(EXP('WinBUGS output'!Y241),2)</f>
        <v>4.83</v>
      </c>
    </row>
    <row r="243" spans="1:36" x14ac:dyDescent="0.25">
      <c r="A243">
        <v>5</v>
      </c>
      <c r="B243">
        <v>11</v>
      </c>
      <c r="C243" s="5" t="str">
        <f>VLOOKUP(A243,'WinBUGS output'!A:C,3,FALSE)</f>
        <v>Attention placebo + TAU</v>
      </c>
      <c r="D243" s="5" t="str">
        <f>VLOOKUP(B243,'WinBUGS output'!A:C,3,FALSE)</f>
        <v>Amitriptyline</v>
      </c>
      <c r="E243" s="5" t="str">
        <f>FIXED('WinBUGS output'!N242,2)</f>
        <v>1.87</v>
      </c>
      <c r="F243" s="5" t="str">
        <f>FIXED('WinBUGS output'!M242,2)</f>
        <v>0.60</v>
      </c>
      <c r="G243" s="5" t="str">
        <f>FIXED('WinBUGS output'!O242,2)</f>
        <v>3.13</v>
      </c>
      <c r="H243"/>
      <c r="I243"/>
      <c r="J243"/>
      <c r="N243">
        <v>13</v>
      </c>
      <c r="O243">
        <v>19</v>
      </c>
      <c r="P243" s="5" t="str">
        <f>VLOOKUP('Direct lors'!N243,'WinBUGS output'!D:F,3,FALSE)</f>
        <v>Interpersonal psychotherapy (IPT)</v>
      </c>
      <c r="Q243" s="5" t="str">
        <f>VLOOKUP('Direct lors'!O243,'WinBUGS output'!D:F,3,FALSE)</f>
        <v>Combined (Cognitive and cognitive behavioural therapies individual + AD)</v>
      </c>
      <c r="R243" s="5" t="str">
        <f>FIXED('WinBUGS output'!X242,2)</f>
        <v>0.83</v>
      </c>
      <c r="S243" s="5" t="str">
        <f>FIXED('WinBUGS output'!W242,2)</f>
        <v>-0.53</v>
      </c>
      <c r="T243" s="5" t="str">
        <f>FIXED('WinBUGS output'!Y242,2)</f>
        <v>2.22</v>
      </c>
      <c r="X243" s="5" t="str">
        <f t="shared" si="14"/>
        <v>Attention placebo + TAU</v>
      </c>
      <c r="Y243" s="5" t="str">
        <f t="shared" si="15"/>
        <v>Amitriptyline</v>
      </c>
      <c r="Z243" s="5" t="str">
        <f>FIXED(EXP('WinBUGS output'!N242),2)</f>
        <v>6.51</v>
      </c>
      <c r="AA243" s="5" t="str">
        <f>FIXED(EXP('WinBUGS output'!M242),2)</f>
        <v>1.82</v>
      </c>
      <c r="AB243" s="5" t="str">
        <f>FIXED(EXP('WinBUGS output'!O242),2)</f>
        <v>22.83</v>
      </c>
      <c r="AF243" s="5" t="str">
        <f t="shared" si="16"/>
        <v>Interpersonal psychotherapy (IPT)</v>
      </c>
      <c r="AG243" s="5" t="str">
        <f t="shared" si="17"/>
        <v>Combined (Cognitive and cognitive behavioural therapies individual + AD)</v>
      </c>
      <c r="AH243" s="5" t="str">
        <f>FIXED(EXP('WinBUGS output'!X242),2)</f>
        <v>2.29</v>
      </c>
      <c r="AI243" s="5" t="str">
        <f>FIXED(EXP('WinBUGS output'!W242),2)</f>
        <v>0.59</v>
      </c>
      <c r="AJ243" s="5" t="str">
        <f>FIXED(EXP('WinBUGS output'!Y242),2)</f>
        <v>9.23</v>
      </c>
    </row>
    <row r="244" spans="1:36" x14ac:dyDescent="0.25">
      <c r="A244">
        <v>5</v>
      </c>
      <c r="B244">
        <v>12</v>
      </c>
      <c r="C244" s="5" t="str">
        <f>VLOOKUP(A244,'WinBUGS output'!A:C,3,FALSE)</f>
        <v>Attention placebo + TAU</v>
      </c>
      <c r="D244" s="5" t="str">
        <f>VLOOKUP(B244,'WinBUGS output'!A:C,3,FALSE)</f>
        <v>Imipramine</v>
      </c>
      <c r="E244" s="5" t="str">
        <f>FIXED('WinBUGS output'!N243,2)</f>
        <v>2.13</v>
      </c>
      <c r="F244" s="5" t="str">
        <f>FIXED('WinBUGS output'!M243,2)</f>
        <v>0.90</v>
      </c>
      <c r="G244" s="5" t="str">
        <f>FIXED('WinBUGS output'!O243,2)</f>
        <v>3.38</v>
      </c>
      <c r="H244"/>
      <c r="I244"/>
      <c r="J244"/>
      <c r="N244">
        <v>13</v>
      </c>
      <c r="O244">
        <v>20</v>
      </c>
      <c r="P244" s="5" t="str">
        <f>VLOOKUP('Direct lors'!N244,'WinBUGS output'!D:F,3,FALSE)</f>
        <v>Interpersonal psychotherapy (IPT)</v>
      </c>
      <c r="Q244" s="5" t="str">
        <f>VLOOKUP('Direct lors'!O244,'WinBUGS output'!D:F,3,FALSE)</f>
        <v>Combined (Behavioural, cognitive, or CBT groups + AD)</v>
      </c>
      <c r="R244" s="5" t="str">
        <f>FIXED('WinBUGS output'!X243,2)</f>
        <v>1.16</v>
      </c>
      <c r="S244" s="5" t="str">
        <f>FIXED('WinBUGS output'!W243,2)</f>
        <v>-0.47</v>
      </c>
      <c r="T244" s="5" t="str">
        <f>FIXED('WinBUGS output'!Y243,2)</f>
        <v>2.82</v>
      </c>
      <c r="X244" s="5" t="str">
        <f t="shared" si="14"/>
        <v>Attention placebo + TAU</v>
      </c>
      <c r="Y244" s="5" t="str">
        <f t="shared" si="15"/>
        <v>Imipramine</v>
      </c>
      <c r="Z244" s="5" t="str">
        <f>FIXED(EXP('WinBUGS output'!N243),2)</f>
        <v>8.44</v>
      </c>
      <c r="AA244" s="5" t="str">
        <f>FIXED(EXP('WinBUGS output'!M243),2)</f>
        <v>2.46</v>
      </c>
      <c r="AB244" s="5" t="str">
        <f>FIXED(EXP('WinBUGS output'!O243),2)</f>
        <v>29.43</v>
      </c>
      <c r="AF244" s="5" t="str">
        <f t="shared" si="16"/>
        <v>Interpersonal psychotherapy (IPT)</v>
      </c>
      <c r="AG244" s="5" t="str">
        <f t="shared" si="17"/>
        <v>Combined (Behavioural, cognitive, or CBT groups + AD)</v>
      </c>
      <c r="AH244" s="5" t="str">
        <f>FIXED(EXP('WinBUGS output'!X243),2)</f>
        <v>3.20</v>
      </c>
      <c r="AI244" s="5" t="str">
        <f>FIXED(EXP('WinBUGS output'!W243),2)</f>
        <v>0.63</v>
      </c>
      <c r="AJ244" s="5" t="str">
        <f>FIXED(EXP('WinBUGS output'!Y243),2)</f>
        <v>16.69</v>
      </c>
    </row>
    <row r="245" spans="1:36" x14ac:dyDescent="0.25">
      <c r="A245">
        <v>5</v>
      </c>
      <c r="B245">
        <v>13</v>
      </c>
      <c r="C245" s="5" t="str">
        <f>VLOOKUP(A245,'WinBUGS output'!A:C,3,FALSE)</f>
        <v>Attention placebo + TAU</v>
      </c>
      <c r="D245" s="5" t="str">
        <f>VLOOKUP(B245,'WinBUGS output'!A:C,3,FALSE)</f>
        <v>Lofepramine</v>
      </c>
      <c r="E245" s="5" t="str">
        <f>FIXED('WinBUGS output'!N244,2)</f>
        <v>1.75</v>
      </c>
      <c r="F245" s="5" t="str">
        <f>FIXED('WinBUGS output'!M244,2)</f>
        <v>0.44</v>
      </c>
      <c r="G245" s="5" t="str">
        <f>FIXED('WinBUGS output'!O244,2)</f>
        <v>3.01</v>
      </c>
      <c r="H245"/>
      <c r="I245"/>
      <c r="J245"/>
      <c r="N245">
        <v>13</v>
      </c>
      <c r="O245">
        <v>21</v>
      </c>
      <c r="P245" s="5" t="str">
        <f>VLOOKUP('Direct lors'!N245,'WinBUGS output'!D:F,3,FALSE)</f>
        <v>Interpersonal psychotherapy (IPT)</v>
      </c>
      <c r="Q245" s="5" t="str">
        <f>VLOOKUP('Direct lors'!O245,'WinBUGS output'!D:F,3,FALSE)</f>
        <v>Combined (Problem solving + AD)</v>
      </c>
      <c r="R245" s="5" t="str">
        <f>FIXED('WinBUGS output'!X244,2)</f>
        <v>-0.71</v>
      </c>
      <c r="S245" s="5" t="str">
        <f>FIXED('WinBUGS output'!W244,2)</f>
        <v>-2.22</v>
      </c>
      <c r="T245" s="5" t="str">
        <f>FIXED('WinBUGS output'!Y244,2)</f>
        <v>0.84</v>
      </c>
      <c r="X245" s="5" t="str">
        <f t="shared" si="14"/>
        <v>Attention placebo + TAU</v>
      </c>
      <c r="Y245" s="5" t="str">
        <f t="shared" si="15"/>
        <v>Lofepramine</v>
      </c>
      <c r="Z245" s="5" t="str">
        <f>FIXED(EXP('WinBUGS output'!N244),2)</f>
        <v>5.73</v>
      </c>
      <c r="AA245" s="5" t="str">
        <f>FIXED(EXP('WinBUGS output'!M244),2)</f>
        <v>1.55</v>
      </c>
      <c r="AB245" s="5" t="str">
        <f>FIXED(EXP('WinBUGS output'!O244),2)</f>
        <v>20.19</v>
      </c>
      <c r="AF245" s="5" t="str">
        <f t="shared" si="16"/>
        <v>Interpersonal psychotherapy (IPT)</v>
      </c>
      <c r="AG245" s="5" t="str">
        <f t="shared" si="17"/>
        <v>Combined (Problem solving + AD)</v>
      </c>
      <c r="AH245" s="5" t="str">
        <f>FIXED(EXP('WinBUGS output'!X244),2)</f>
        <v>0.49</v>
      </c>
      <c r="AI245" s="5" t="str">
        <f>FIXED(EXP('WinBUGS output'!W244),2)</f>
        <v>0.11</v>
      </c>
      <c r="AJ245" s="5" t="str">
        <f>FIXED(EXP('WinBUGS output'!Y244),2)</f>
        <v>2.31</v>
      </c>
    </row>
    <row r="246" spans="1:36" x14ac:dyDescent="0.25">
      <c r="A246">
        <v>5</v>
      </c>
      <c r="B246">
        <v>14</v>
      </c>
      <c r="C246" s="5" t="str">
        <f>VLOOKUP(A246,'WinBUGS output'!A:C,3,FALSE)</f>
        <v>Attention placebo + TAU</v>
      </c>
      <c r="D246" s="5" t="str">
        <f>VLOOKUP(B246,'WinBUGS output'!A:C,3,FALSE)</f>
        <v>Any SSRI</v>
      </c>
      <c r="E246" s="5" t="str">
        <f>FIXED('WinBUGS output'!N245,2)</f>
        <v>1.88</v>
      </c>
      <c r="F246" s="5" t="str">
        <f>FIXED('WinBUGS output'!M245,2)</f>
        <v>0.66</v>
      </c>
      <c r="G246" s="5" t="str">
        <f>FIXED('WinBUGS output'!O245,2)</f>
        <v>3.07</v>
      </c>
      <c r="H246"/>
      <c r="I246"/>
      <c r="J246"/>
      <c r="N246">
        <v>13</v>
      </c>
      <c r="O246">
        <v>22</v>
      </c>
      <c r="P246" s="5" t="str">
        <f>VLOOKUP('Direct lors'!N246,'WinBUGS output'!D:F,3,FALSE)</f>
        <v>Interpersonal psychotherapy (IPT)</v>
      </c>
      <c r="Q246" s="5" t="str">
        <f>VLOOKUP('Direct lors'!O246,'WinBUGS output'!D:F,3,FALSE)</f>
        <v>Combined (Counselling + AD)</v>
      </c>
      <c r="R246" s="5" t="str">
        <f>FIXED('WinBUGS output'!X245,2)</f>
        <v>1.91</v>
      </c>
      <c r="S246" s="5" t="str">
        <f>FIXED('WinBUGS output'!W245,2)</f>
        <v>-0.28</v>
      </c>
      <c r="T246" s="5" t="str">
        <f>FIXED('WinBUGS output'!Y245,2)</f>
        <v>4.22</v>
      </c>
      <c r="X246" s="5" t="str">
        <f t="shared" si="14"/>
        <v>Attention placebo + TAU</v>
      </c>
      <c r="Y246" s="5" t="str">
        <f t="shared" si="15"/>
        <v>Any SSRI</v>
      </c>
      <c r="Z246" s="5" t="str">
        <f>FIXED(EXP('WinBUGS output'!N245),2)</f>
        <v>6.54</v>
      </c>
      <c r="AA246" s="5" t="str">
        <f>FIXED(EXP('WinBUGS output'!M245),2)</f>
        <v>1.93</v>
      </c>
      <c r="AB246" s="5" t="str">
        <f>FIXED(EXP('WinBUGS output'!O245),2)</f>
        <v>21.52</v>
      </c>
      <c r="AF246" s="5" t="str">
        <f t="shared" si="16"/>
        <v>Interpersonal psychotherapy (IPT)</v>
      </c>
      <c r="AG246" s="5" t="str">
        <f t="shared" si="17"/>
        <v>Combined (Counselling + AD)</v>
      </c>
      <c r="AH246" s="5" t="str">
        <f>FIXED(EXP('WinBUGS output'!X245),2)</f>
        <v>6.75</v>
      </c>
      <c r="AI246" s="5" t="str">
        <f>FIXED(EXP('WinBUGS output'!W245),2)</f>
        <v>0.76</v>
      </c>
      <c r="AJ246" s="5" t="str">
        <f>FIXED(EXP('WinBUGS output'!Y245),2)</f>
        <v>68.03</v>
      </c>
    </row>
    <row r="247" spans="1:36" x14ac:dyDescent="0.25">
      <c r="A247">
        <v>5</v>
      </c>
      <c r="B247">
        <v>15</v>
      </c>
      <c r="C247" s="5" t="str">
        <f>VLOOKUP(A247,'WinBUGS output'!A:C,3,FALSE)</f>
        <v>Attention placebo + TAU</v>
      </c>
      <c r="D247" s="5" t="str">
        <f>VLOOKUP(B247,'WinBUGS output'!A:C,3,FALSE)</f>
        <v>Any SSRI + Enhanced TAU</v>
      </c>
      <c r="E247" s="5" t="str">
        <f>FIXED('WinBUGS output'!N246,2)</f>
        <v>2.05</v>
      </c>
      <c r="F247" s="5" t="str">
        <f>FIXED('WinBUGS output'!M246,2)</f>
        <v>0.82</v>
      </c>
      <c r="G247" s="5" t="str">
        <f>FIXED('WinBUGS output'!O246,2)</f>
        <v>3.29</v>
      </c>
      <c r="H247"/>
      <c r="I247"/>
      <c r="J247"/>
      <c r="N247">
        <v>13</v>
      </c>
      <c r="O247">
        <v>23</v>
      </c>
      <c r="P247" s="5" t="str">
        <f>VLOOKUP('Direct lors'!N247,'WinBUGS output'!D:F,3,FALSE)</f>
        <v>Interpersonal psychotherapy (IPT)</v>
      </c>
      <c r="Q247" s="5" t="str">
        <f>VLOOKUP('Direct lors'!O247,'WinBUGS output'!D:F,3,FALSE)</f>
        <v>Combined (IPT + AD)</v>
      </c>
      <c r="R247" s="5" t="str">
        <f>FIXED('WinBUGS output'!X246,2)</f>
        <v>0.59</v>
      </c>
      <c r="S247" s="5" t="str">
        <f>FIXED('WinBUGS output'!W246,2)</f>
        <v>-0.81</v>
      </c>
      <c r="T247" s="5" t="str">
        <f>FIXED('WinBUGS output'!Y246,2)</f>
        <v>1.99</v>
      </c>
      <c r="X247" s="5" t="str">
        <f t="shared" si="14"/>
        <v>Attention placebo + TAU</v>
      </c>
      <c r="Y247" s="5" t="str">
        <f t="shared" si="15"/>
        <v>Any SSRI + Enhanced TAU</v>
      </c>
      <c r="Z247" s="5" t="str">
        <f>FIXED(EXP('WinBUGS output'!N246),2)</f>
        <v>7.74</v>
      </c>
      <c r="AA247" s="5" t="str">
        <f>FIXED(EXP('WinBUGS output'!M246),2)</f>
        <v>2.28</v>
      </c>
      <c r="AB247" s="5" t="str">
        <f>FIXED(EXP('WinBUGS output'!O246),2)</f>
        <v>26.87</v>
      </c>
      <c r="AF247" s="5" t="str">
        <f t="shared" si="16"/>
        <v>Interpersonal psychotherapy (IPT)</v>
      </c>
      <c r="AG247" s="5" t="str">
        <f t="shared" si="17"/>
        <v>Combined (IPT + AD)</v>
      </c>
      <c r="AH247" s="5" t="str">
        <f>FIXED(EXP('WinBUGS output'!X246),2)</f>
        <v>1.80</v>
      </c>
      <c r="AI247" s="5" t="str">
        <f>FIXED(EXP('WinBUGS output'!W246),2)</f>
        <v>0.44</v>
      </c>
      <c r="AJ247" s="5" t="str">
        <f>FIXED(EXP('WinBUGS output'!Y246),2)</f>
        <v>7.32</v>
      </c>
    </row>
    <row r="248" spans="1:36" x14ac:dyDescent="0.25">
      <c r="A248">
        <v>5</v>
      </c>
      <c r="B248">
        <v>16</v>
      </c>
      <c r="C248" s="5" t="str">
        <f>VLOOKUP(A248,'WinBUGS output'!A:C,3,FALSE)</f>
        <v>Attention placebo + TAU</v>
      </c>
      <c r="D248" s="5" t="str">
        <f>VLOOKUP(B248,'WinBUGS output'!A:C,3,FALSE)</f>
        <v>Citalopram</v>
      </c>
      <c r="E248" s="5" t="str">
        <f>FIXED('WinBUGS output'!N247,2)</f>
        <v>1.97</v>
      </c>
      <c r="F248" s="5" t="str">
        <f>FIXED('WinBUGS output'!M247,2)</f>
        <v>0.74</v>
      </c>
      <c r="G248" s="5" t="str">
        <f>FIXED('WinBUGS output'!O247,2)</f>
        <v>3.20</v>
      </c>
      <c r="H248"/>
      <c r="I248"/>
      <c r="J248"/>
      <c r="N248">
        <v>13</v>
      </c>
      <c r="O248">
        <v>24</v>
      </c>
      <c r="P248" s="5" t="str">
        <f>VLOOKUP('Direct lors'!N248,'WinBUGS output'!D:F,3,FALSE)</f>
        <v>Interpersonal psychotherapy (IPT)</v>
      </c>
      <c r="Q248" s="5" t="str">
        <f>VLOOKUP('Direct lors'!O248,'WinBUGS output'!D:F,3,FALSE)</f>
        <v>Combined (Short-term psychodynamic psychotherapies + AD)</v>
      </c>
      <c r="R248" s="5" t="str">
        <f>FIXED('WinBUGS output'!X247,2)</f>
        <v>1.16</v>
      </c>
      <c r="S248" s="5" t="str">
        <f>FIXED('WinBUGS output'!W247,2)</f>
        <v>-0.06</v>
      </c>
      <c r="T248" s="5" t="str">
        <f>FIXED('WinBUGS output'!Y247,2)</f>
        <v>2.41</v>
      </c>
      <c r="X248" s="5" t="str">
        <f t="shared" si="14"/>
        <v>Attention placebo + TAU</v>
      </c>
      <c r="Y248" s="5" t="str">
        <f t="shared" si="15"/>
        <v>Citalopram</v>
      </c>
      <c r="Z248" s="5" t="str">
        <f>FIXED(EXP('WinBUGS output'!N247),2)</f>
        <v>7.19</v>
      </c>
      <c r="AA248" s="5" t="str">
        <f>FIXED(EXP('WinBUGS output'!M247),2)</f>
        <v>2.10</v>
      </c>
      <c r="AB248" s="5" t="str">
        <f>FIXED(EXP('WinBUGS output'!O247),2)</f>
        <v>24.51</v>
      </c>
      <c r="AF248" s="5" t="str">
        <f t="shared" si="16"/>
        <v>Interpersonal psychotherapy (IPT)</v>
      </c>
      <c r="AG248" s="5" t="str">
        <f t="shared" si="17"/>
        <v>Combined (Short-term psychodynamic psychotherapies + AD)</v>
      </c>
      <c r="AH248" s="5" t="str">
        <f>FIXED(EXP('WinBUGS output'!X247),2)</f>
        <v>3.19</v>
      </c>
      <c r="AI248" s="5" t="str">
        <f>FIXED(EXP('WinBUGS output'!W247),2)</f>
        <v>0.94</v>
      </c>
      <c r="AJ248" s="5" t="str">
        <f>FIXED(EXP('WinBUGS output'!Y247),2)</f>
        <v>11.15</v>
      </c>
    </row>
    <row r="249" spans="1:36" x14ac:dyDescent="0.25">
      <c r="A249">
        <v>5</v>
      </c>
      <c r="B249">
        <v>17</v>
      </c>
      <c r="C249" s="5" t="str">
        <f>VLOOKUP(A249,'WinBUGS output'!A:C,3,FALSE)</f>
        <v>Attention placebo + TAU</v>
      </c>
      <c r="D249" s="5" t="str">
        <f>VLOOKUP(B249,'WinBUGS output'!A:C,3,FALSE)</f>
        <v>Escitalopram</v>
      </c>
      <c r="E249" s="5" t="str">
        <f>FIXED('WinBUGS output'!N248,2)</f>
        <v>2.07</v>
      </c>
      <c r="F249" s="5" t="str">
        <f>FIXED('WinBUGS output'!M248,2)</f>
        <v>0.90</v>
      </c>
      <c r="G249" s="5" t="str">
        <f>FIXED('WinBUGS output'!O248,2)</f>
        <v>3.25</v>
      </c>
      <c r="H249"/>
      <c r="I249"/>
      <c r="J249"/>
      <c r="N249">
        <v>13</v>
      </c>
      <c r="O249">
        <v>25</v>
      </c>
      <c r="P249" s="5" t="str">
        <f>VLOOKUP('Direct lors'!N249,'WinBUGS output'!D:F,3,FALSE)</f>
        <v>Interpersonal psychotherapy (IPT)</v>
      </c>
      <c r="Q249" s="5" t="str">
        <f>VLOOKUP('Direct lors'!O249,'WinBUGS output'!D:F,3,FALSE)</f>
        <v>Combined (psych + placebo)</v>
      </c>
      <c r="R249" s="5" t="str">
        <f>FIXED('WinBUGS output'!X248,2)</f>
        <v>0.88</v>
      </c>
      <c r="S249" s="5" t="str">
        <f>FIXED('WinBUGS output'!W248,2)</f>
        <v>-0.82</v>
      </c>
      <c r="T249" s="5" t="str">
        <f>FIXED('WinBUGS output'!Y248,2)</f>
        <v>2.72</v>
      </c>
      <c r="X249" s="5" t="str">
        <f t="shared" si="14"/>
        <v>Attention placebo + TAU</v>
      </c>
      <c r="Y249" s="5" t="str">
        <f t="shared" si="15"/>
        <v>Escitalopram</v>
      </c>
      <c r="Z249" s="5" t="str">
        <f>FIXED(EXP('WinBUGS output'!N248),2)</f>
        <v>7.95</v>
      </c>
      <c r="AA249" s="5" t="str">
        <f>FIXED(EXP('WinBUGS output'!M248),2)</f>
        <v>2.47</v>
      </c>
      <c r="AB249" s="5" t="str">
        <f>FIXED(EXP('WinBUGS output'!O248),2)</f>
        <v>25.74</v>
      </c>
      <c r="AF249" s="5" t="str">
        <f t="shared" si="16"/>
        <v>Interpersonal psychotherapy (IPT)</v>
      </c>
      <c r="AG249" s="5" t="str">
        <f t="shared" si="17"/>
        <v>Combined (psych + placebo)</v>
      </c>
      <c r="AH249" s="5" t="str">
        <f>FIXED(EXP('WinBUGS output'!X248),2)</f>
        <v>2.42</v>
      </c>
      <c r="AI249" s="5" t="str">
        <f>FIXED(EXP('WinBUGS output'!W248),2)</f>
        <v>0.44</v>
      </c>
      <c r="AJ249" s="5" t="str">
        <f>FIXED(EXP('WinBUGS output'!Y248),2)</f>
        <v>15.24</v>
      </c>
    </row>
    <row r="250" spans="1:36" x14ac:dyDescent="0.25">
      <c r="A250">
        <v>5</v>
      </c>
      <c r="B250">
        <v>18</v>
      </c>
      <c r="C250" s="5" t="str">
        <f>VLOOKUP(A250,'WinBUGS output'!A:C,3,FALSE)</f>
        <v>Attention placebo + TAU</v>
      </c>
      <c r="D250" s="5" t="str">
        <f>VLOOKUP(B250,'WinBUGS output'!A:C,3,FALSE)</f>
        <v>Fluoxetine</v>
      </c>
      <c r="E250" s="5" t="str">
        <f>FIXED('WinBUGS output'!N249,2)</f>
        <v>2.11</v>
      </c>
      <c r="F250" s="5" t="str">
        <f>FIXED('WinBUGS output'!M249,2)</f>
        <v>0.93</v>
      </c>
      <c r="G250" s="5" t="str">
        <f>FIXED('WinBUGS output'!O249,2)</f>
        <v>3.29</v>
      </c>
      <c r="H250"/>
      <c r="I250"/>
      <c r="J250"/>
      <c r="N250">
        <v>13</v>
      </c>
      <c r="O250">
        <v>26</v>
      </c>
      <c r="P250" s="5" t="str">
        <f>VLOOKUP('Direct lors'!N250,'WinBUGS output'!D:F,3,FALSE)</f>
        <v>Interpersonal psychotherapy (IPT)</v>
      </c>
      <c r="Q250" s="5" t="str">
        <f>VLOOKUP('Direct lors'!O250,'WinBUGS output'!D:F,3,FALSE)</f>
        <v>Combined (Exercise + AD/CBT)</v>
      </c>
      <c r="R250" s="5" t="str">
        <f>FIXED('WinBUGS output'!X249,2)</f>
        <v>-0.45</v>
      </c>
      <c r="S250" s="5" t="str">
        <f>FIXED('WinBUGS output'!W249,2)</f>
        <v>-1.65</v>
      </c>
      <c r="T250" s="5" t="str">
        <f>FIXED('WinBUGS output'!Y249,2)</f>
        <v>0.75</v>
      </c>
      <c r="X250" s="5" t="str">
        <f t="shared" si="14"/>
        <v>Attention placebo + TAU</v>
      </c>
      <c r="Y250" s="5" t="str">
        <f t="shared" si="15"/>
        <v>Fluoxetine</v>
      </c>
      <c r="Z250" s="5" t="str">
        <f>FIXED(EXP('WinBUGS output'!N249),2)</f>
        <v>8.23</v>
      </c>
      <c r="AA250" s="5" t="str">
        <f>FIXED(EXP('WinBUGS output'!M249),2)</f>
        <v>2.54</v>
      </c>
      <c r="AB250" s="5" t="str">
        <f>FIXED(EXP('WinBUGS output'!O249),2)</f>
        <v>26.87</v>
      </c>
      <c r="AF250" s="5" t="str">
        <f t="shared" si="16"/>
        <v>Interpersonal psychotherapy (IPT)</v>
      </c>
      <c r="AG250" s="5" t="str">
        <f t="shared" si="17"/>
        <v>Combined (Exercise + AD/CBT)</v>
      </c>
      <c r="AH250" s="5" t="str">
        <f>FIXED(EXP('WinBUGS output'!X249),2)</f>
        <v>0.64</v>
      </c>
      <c r="AI250" s="5" t="str">
        <f>FIXED(EXP('WinBUGS output'!W249),2)</f>
        <v>0.19</v>
      </c>
      <c r="AJ250" s="5" t="str">
        <f>FIXED(EXP('WinBUGS output'!Y249),2)</f>
        <v>2.11</v>
      </c>
    </row>
    <row r="251" spans="1:36" x14ac:dyDescent="0.25">
      <c r="A251">
        <v>5</v>
      </c>
      <c r="B251">
        <v>19</v>
      </c>
      <c r="C251" s="5" t="str">
        <f>VLOOKUP(A251,'WinBUGS output'!A:C,3,FALSE)</f>
        <v>Attention placebo + TAU</v>
      </c>
      <c r="D251" s="5" t="str">
        <f>VLOOKUP(B251,'WinBUGS output'!A:C,3,FALSE)</f>
        <v>Sertraline</v>
      </c>
      <c r="E251" s="5" t="str">
        <f>FIXED('WinBUGS output'!N250,2)</f>
        <v>1.98</v>
      </c>
      <c r="F251" s="5" t="str">
        <f>FIXED('WinBUGS output'!M250,2)</f>
        <v>0.82</v>
      </c>
      <c r="G251" s="5" t="str">
        <f>FIXED('WinBUGS output'!O250,2)</f>
        <v>3.14</v>
      </c>
      <c r="H251"/>
      <c r="I251"/>
      <c r="J251"/>
      <c r="N251">
        <v>14</v>
      </c>
      <c r="O251">
        <v>15</v>
      </c>
      <c r="P251" s="5" t="str">
        <f>VLOOKUP('Direct lors'!N251,'WinBUGS output'!D:F,3,FALSE)</f>
        <v>Counselling</v>
      </c>
      <c r="Q251" s="5" t="str">
        <f>VLOOKUP('Direct lors'!O251,'WinBUGS output'!D:F,3,FALSE)</f>
        <v>Problem solving</v>
      </c>
      <c r="R251" s="5" t="str">
        <f>FIXED('WinBUGS output'!X250,2)</f>
        <v>-0.62</v>
      </c>
      <c r="S251" s="5" t="str">
        <f>FIXED('WinBUGS output'!W250,2)</f>
        <v>-1.67</v>
      </c>
      <c r="T251" s="5" t="str">
        <f>FIXED('WinBUGS output'!Y250,2)</f>
        <v>0.45</v>
      </c>
      <c r="X251" s="5" t="str">
        <f t="shared" si="14"/>
        <v>Attention placebo + TAU</v>
      </c>
      <c r="Y251" s="5" t="str">
        <f t="shared" si="15"/>
        <v>Sertraline</v>
      </c>
      <c r="Z251" s="5" t="str">
        <f>FIXED(EXP('WinBUGS output'!N250),2)</f>
        <v>7.23</v>
      </c>
      <c r="AA251" s="5" t="str">
        <f>FIXED(EXP('WinBUGS output'!M250),2)</f>
        <v>2.26</v>
      </c>
      <c r="AB251" s="5" t="str">
        <f>FIXED(EXP('WinBUGS output'!O250),2)</f>
        <v>23.17</v>
      </c>
      <c r="AF251" s="5" t="str">
        <f t="shared" si="16"/>
        <v>Counselling</v>
      </c>
      <c r="AG251" s="5" t="str">
        <f t="shared" si="17"/>
        <v>Problem solving</v>
      </c>
      <c r="AH251" s="5" t="str">
        <f>FIXED(EXP('WinBUGS output'!X250),2)</f>
        <v>0.54</v>
      </c>
      <c r="AI251" s="5" t="str">
        <f>FIXED(EXP('WinBUGS output'!W250),2)</f>
        <v>0.19</v>
      </c>
      <c r="AJ251" s="5" t="str">
        <f>FIXED(EXP('WinBUGS output'!Y250),2)</f>
        <v>1.57</v>
      </c>
    </row>
    <row r="252" spans="1:36" x14ac:dyDescent="0.25">
      <c r="A252">
        <v>5</v>
      </c>
      <c r="B252">
        <v>20</v>
      </c>
      <c r="C252" s="5" t="str">
        <f>VLOOKUP(A252,'WinBUGS output'!A:C,3,FALSE)</f>
        <v>Attention placebo + TAU</v>
      </c>
      <c r="D252" s="5" t="str">
        <f>VLOOKUP(B252,'WinBUGS output'!A:C,3,FALSE)</f>
        <v>Any AD</v>
      </c>
      <c r="E252" s="5" t="str">
        <f>FIXED('WinBUGS output'!N251,2)</f>
        <v>1.97</v>
      </c>
      <c r="F252" s="5" t="str">
        <f>FIXED('WinBUGS output'!M251,2)</f>
        <v>0.75</v>
      </c>
      <c r="G252" s="5" t="str">
        <f>FIXED('WinBUGS output'!O251,2)</f>
        <v>3.18</v>
      </c>
      <c r="H252"/>
      <c r="I252"/>
      <c r="J252"/>
      <c r="N252">
        <v>14</v>
      </c>
      <c r="O252">
        <v>16</v>
      </c>
      <c r="P252" s="5" t="str">
        <f>VLOOKUP('Direct lors'!N252,'WinBUGS output'!D:F,3,FALSE)</f>
        <v>Counselling</v>
      </c>
      <c r="Q252" s="5" t="str">
        <f>VLOOKUP('Direct lors'!O252,'WinBUGS output'!D:F,3,FALSE)</f>
        <v>Behavioural therapies (individual)</v>
      </c>
      <c r="R252" s="5" t="str">
        <f>FIXED('WinBUGS output'!X251,2)</f>
        <v>0.56</v>
      </c>
      <c r="S252" s="5" t="str">
        <f>FIXED('WinBUGS output'!W251,2)</f>
        <v>-0.57</v>
      </c>
      <c r="T252" s="5" t="str">
        <f>FIXED('WinBUGS output'!Y251,2)</f>
        <v>1.72</v>
      </c>
      <c r="X252" s="5" t="str">
        <f t="shared" si="14"/>
        <v>Attention placebo + TAU</v>
      </c>
      <c r="Y252" s="5" t="str">
        <f t="shared" si="15"/>
        <v>Any AD</v>
      </c>
      <c r="Z252" s="5" t="str">
        <f>FIXED(EXP('WinBUGS output'!N251),2)</f>
        <v>7.18</v>
      </c>
      <c r="AA252" s="5" t="str">
        <f>FIXED(EXP('WinBUGS output'!M251),2)</f>
        <v>2.12</v>
      </c>
      <c r="AB252" s="5" t="str">
        <f>FIXED(EXP('WinBUGS output'!O251),2)</f>
        <v>24.02</v>
      </c>
      <c r="AF252" s="5" t="str">
        <f t="shared" si="16"/>
        <v>Counselling</v>
      </c>
      <c r="AG252" s="5" t="str">
        <f t="shared" si="17"/>
        <v>Behavioural therapies (individual)</v>
      </c>
      <c r="AH252" s="5" t="str">
        <f>FIXED(EXP('WinBUGS output'!X251),2)</f>
        <v>1.76</v>
      </c>
      <c r="AI252" s="5" t="str">
        <f>FIXED(EXP('WinBUGS output'!W251),2)</f>
        <v>0.56</v>
      </c>
      <c r="AJ252" s="5" t="str">
        <f>FIXED(EXP('WinBUGS output'!Y251),2)</f>
        <v>5.58</v>
      </c>
    </row>
    <row r="253" spans="1:36" x14ac:dyDescent="0.25">
      <c r="A253">
        <v>5</v>
      </c>
      <c r="B253">
        <v>21</v>
      </c>
      <c r="C253" s="5" t="str">
        <f>VLOOKUP(A253,'WinBUGS output'!A:C,3,FALSE)</f>
        <v>Attention placebo + TAU</v>
      </c>
      <c r="D253" s="5" t="str">
        <f>VLOOKUP(B253,'WinBUGS output'!A:C,3,FALSE)</f>
        <v>Short-term psychodynamic psychotherapy individual</v>
      </c>
      <c r="E253" s="5" t="str">
        <f>FIXED('WinBUGS output'!N252,2)</f>
        <v>1.49</v>
      </c>
      <c r="F253" s="5" t="str">
        <f>FIXED('WinBUGS output'!M252,2)</f>
        <v>0.15</v>
      </c>
      <c r="G253" s="5" t="str">
        <f>FIXED('WinBUGS output'!O252,2)</f>
        <v>2.81</v>
      </c>
      <c r="H253"/>
      <c r="I253"/>
      <c r="J253"/>
      <c r="N253">
        <v>14</v>
      </c>
      <c r="O253">
        <v>17</v>
      </c>
      <c r="P253" s="5" t="str">
        <f>VLOOKUP('Direct lors'!N253,'WinBUGS output'!D:F,3,FALSE)</f>
        <v>Counselling</v>
      </c>
      <c r="Q253" s="5" t="str">
        <f>VLOOKUP('Direct lors'!O253,'WinBUGS output'!D:F,3,FALSE)</f>
        <v>Cognitive and cognitive behavioural therapies (individual)</v>
      </c>
      <c r="R253" s="5" t="str">
        <f>FIXED('WinBUGS output'!X252,2)</f>
        <v>0.12</v>
      </c>
      <c r="S253" s="5" t="str">
        <f>FIXED('WinBUGS output'!W252,2)</f>
        <v>-0.70</v>
      </c>
      <c r="T253" s="5" t="str">
        <f>FIXED('WinBUGS output'!Y252,2)</f>
        <v>0.99</v>
      </c>
      <c r="X253" s="5" t="str">
        <f t="shared" si="14"/>
        <v>Attention placebo + TAU</v>
      </c>
      <c r="Y253" s="5" t="str">
        <f t="shared" si="15"/>
        <v>Short-term psychodynamic psychotherapy individual</v>
      </c>
      <c r="Z253" s="5" t="str">
        <f>FIXED(EXP('WinBUGS output'!N252),2)</f>
        <v>4.43</v>
      </c>
      <c r="AA253" s="5" t="str">
        <f>FIXED(EXP('WinBUGS output'!M252),2)</f>
        <v>1.16</v>
      </c>
      <c r="AB253" s="5" t="str">
        <f>FIXED(EXP('WinBUGS output'!O252),2)</f>
        <v>16.58</v>
      </c>
      <c r="AF253" s="5" t="str">
        <f t="shared" si="16"/>
        <v>Counselling</v>
      </c>
      <c r="AG253" s="5" t="str">
        <f t="shared" si="17"/>
        <v>Cognitive and cognitive behavioural therapies (individual)</v>
      </c>
      <c r="AH253" s="5" t="str">
        <f>FIXED(EXP('WinBUGS output'!X252),2)</f>
        <v>1.12</v>
      </c>
      <c r="AI253" s="5" t="str">
        <f>FIXED(EXP('WinBUGS output'!W252),2)</f>
        <v>0.50</v>
      </c>
      <c r="AJ253" s="5" t="str">
        <f>FIXED(EXP('WinBUGS output'!Y252),2)</f>
        <v>2.70</v>
      </c>
    </row>
    <row r="254" spans="1:36" x14ac:dyDescent="0.25">
      <c r="A254">
        <v>5</v>
      </c>
      <c r="B254">
        <v>22</v>
      </c>
      <c r="C254" s="5" t="str">
        <f>VLOOKUP(A254,'WinBUGS output'!A:C,3,FALSE)</f>
        <v>Attention placebo + TAU</v>
      </c>
      <c r="D254" s="5" t="str">
        <f>VLOOKUP(B254,'WinBUGS output'!A:C,3,FALSE)</f>
        <v>Short-term psychodynamic psychotherapy group</v>
      </c>
      <c r="E254" s="5" t="str">
        <f>FIXED('WinBUGS output'!N253,2)</f>
        <v>0.92</v>
      </c>
      <c r="F254" s="5" t="str">
        <f>FIXED('WinBUGS output'!M253,2)</f>
        <v>-0.80</v>
      </c>
      <c r="G254" s="5" t="str">
        <f>FIXED('WinBUGS output'!O253,2)</f>
        <v>2.46</v>
      </c>
      <c r="H254"/>
      <c r="I254"/>
      <c r="J254"/>
      <c r="N254">
        <v>14</v>
      </c>
      <c r="O254">
        <v>18</v>
      </c>
      <c r="P254" s="5" t="str">
        <f>VLOOKUP('Direct lors'!N254,'WinBUGS output'!D:F,3,FALSE)</f>
        <v>Counselling</v>
      </c>
      <c r="Q254" s="5" t="str">
        <f>VLOOKUP('Direct lors'!O254,'WinBUGS output'!D:F,3,FALSE)</f>
        <v>Behavioural, cognitive, or CBT groups</v>
      </c>
      <c r="R254" s="5" t="str">
        <f>FIXED('WinBUGS output'!X253,2)</f>
        <v>0.66</v>
      </c>
      <c r="S254" s="5" t="str">
        <f>FIXED('WinBUGS output'!W253,2)</f>
        <v>-0.34</v>
      </c>
      <c r="T254" s="5" t="str">
        <f>FIXED('WinBUGS output'!Y253,2)</f>
        <v>1.69</v>
      </c>
      <c r="X254" s="5" t="str">
        <f t="shared" si="14"/>
        <v>Attention placebo + TAU</v>
      </c>
      <c r="Y254" s="5" t="str">
        <f t="shared" si="15"/>
        <v>Short-term psychodynamic psychotherapy group</v>
      </c>
      <c r="Z254" s="5" t="str">
        <f>FIXED(EXP('WinBUGS output'!N253),2)</f>
        <v>2.50</v>
      </c>
      <c r="AA254" s="5" t="str">
        <f>FIXED(EXP('WinBUGS output'!M253),2)</f>
        <v>0.45</v>
      </c>
      <c r="AB254" s="5" t="str">
        <f>FIXED(EXP('WinBUGS output'!O253),2)</f>
        <v>11.75</v>
      </c>
      <c r="AF254" s="5" t="str">
        <f t="shared" si="16"/>
        <v>Counselling</v>
      </c>
      <c r="AG254" s="5" t="str">
        <f t="shared" si="17"/>
        <v>Behavioural, cognitive, or CBT groups</v>
      </c>
      <c r="AH254" s="5" t="str">
        <f>FIXED(EXP('WinBUGS output'!X253),2)</f>
        <v>1.94</v>
      </c>
      <c r="AI254" s="5" t="str">
        <f>FIXED(EXP('WinBUGS output'!W253),2)</f>
        <v>0.71</v>
      </c>
      <c r="AJ254" s="5" t="str">
        <f>FIXED(EXP('WinBUGS output'!Y253),2)</f>
        <v>5.39</v>
      </c>
    </row>
    <row r="255" spans="1:36" x14ac:dyDescent="0.25">
      <c r="A255">
        <v>5</v>
      </c>
      <c r="B255">
        <v>23</v>
      </c>
      <c r="C255" s="5" t="str">
        <f>VLOOKUP(A255,'WinBUGS output'!A:C,3,FALSE)</f>
        <v>Attention placebo + TAU</v>
      </c>
      <c r="D255" s="5" t="str">
        <f>VLOOKUP(B255,'WinBUGS output'!A:C,3,FALSE)</f>
        <v>Computerised behavioural activation with support</v>
      </c>
      <c r="E255" s="5" t="str">
        <f>FIXED('WinBUGS output'!N254,2)</f>
        <v>1.62</v>
      </c>
      <c r="F255" s="5" t="str">
        <f>FIXED('WinBUGS output'!M254,2)</f>
        <v>0.35</v>
      </c>
      <c r="G255" s="5" t="str">
        <f>FIXED('WinBUGS output'!O254,2)</f>
        <v>2.94</v>
      </c>
      <c r="H255"/>
      <c r="I255"/>
      <c r="J255"/>
      <c r="N255">
        <v>14</v>
      </c>
      <c r="O255">
        <v>19</v>
      </c>
      <c r="P255" s="5" t="str">
        <f>VLOOKUP('Direct lors'!N255,'WinBUGS output'!D:F,3,FALSE)</f>
        <v>Counselling</v>
      </c>
      <c r="Q255" s="5" t="str">
        <f>VLOOKUP('Direct lors'!O255,'WinBUGS output'!D:F,3,FALSE)</f>
        <v>Combined (Cognitive and cognitive behavioural therapies individual + AD)</v>
      </c>
      <c r="R255" s="5" t="str">
        <f>FIXED('WinBUGS output'!X254,2)</f>
        <v>1.00</v>
      </c>
      <c r="S255" s="5" t="str">
        <f>FIXED('WinBUGS output'!W254,2)</f>
        <v>-0.33</v>
      </c>
      <c r="T255" s="5" t="str">
        <f>FIXED('WinBUGS output'!Y254,2)</f>
        <v>2.37</v>
      </c>
      <c r="X255" s="5" t="str">
        <f t="shared" si="14"/>
        <v>Attention placebo + TAU</v>
      </c>
      <c r="Y255" s="5" t="str">
        <f t="shared" si="15"/>
        <v>Computerised behavioural activation with support</v>
      </c>
      <c r="Z255" s="5" t="str">
        <f>FIXED(EXP('WinBUGS output'!N254),2)</f>
        <v>5.03</v>
      </c>
      <c r="AA255" s="5" t="str">
        <f>FIXED(EXP('WinBUGS output'!M254),2)</f>
        <v>1.43</v>
      </c>
      <c r="AB255" s="5" t="str">
        <f>FIXED(EXP('WinBUGS output'!O254),2)</f>
        <v>18.90</v>
      </c>
      <c r="AF255" s="5" t="str">
        <f t="shared" si="16"/>
        <v>Counselling</v>
      </c>
      <c r="AG255" s="5" t="str">
        <f t="shared" si="17"/>
        <v>Combined (Cognitive and cognitive behavioural therapies individual + AD)</v>
      </c>
      <c r="AH255" s="5" t="str">
        <f>FIXED(EXP('WinBUGS output'!X254),2)</f>
        <v>2.72</v>
      </c>
      <c r="AI255" s="5" t="str">
        <f>FIXED(EXP('WinBUGS output'!W254),2)</f>
        <v>0.72</v>
      </c>
      <c r="AJ255" s="5" t="str">
        <f>FIXED(EXP('WinBUGS output'!Y254),2)</f>
        <v>10.64</v>
      </c>
    </row>
    <row r="256" spans="1:36" x14ac:dyDescent="0.25">
      <c r="A256">
        <v>5</v>
      </c>
      <c r="B256">
        <v>24</v>
      </c>
      <c r="C256" s="5" t="str">
        <f>VLOOKUP(A256,'WinBUGS output'!A:C,3,FALSE)</f>
        <v>Attention placebo + TAU</v>
      </c>
      <c r="D256" s="5" t="str">
        <f>VLOOKUP(B256,'WinBUGS output'!A:C,3,FALSE)</f>
        <v>Computerised psychodynamic therapy with support</v>
      </c>
      <c r="E256" s="5" t="str">
        <f>FIXED('WinBUGS output'!N255,2)</f>
        <v>1.64</v>
      </c>
      <c r="F256" s="5" t="str">
        <f>FIXED('WinBUGS output'!M255,2)</f>
        <v>0.53</v>
      </c>
      <c r="G256" s="5" t="str">
        <f>FIXED('WinBUGS output'!O255,2)</f>
        <v>2.87</v>
      </c>
      <c r="H256"/>
      <c r="I256"/>
      <c r="J256"/>
      <c r="N256">
        <v>14</v>
      </c>
      <c r="O256">
        <v>20</v>
      </c>
      <c r="P256" s="5" t="str">
        <f>VLOOKUP('Direct lors'!N256,'WinBUGS output'!D:F,3,FALSE)</f>
        <v>Counselling</v>
      </c>
      <c r="Q256" s="5" t="str">
        <f>VLOOKUP('Direct lors'!O256,'WinBUGS output'!D:F,3,FALSE)</f>
        <v>Combined (Behavioural, cognitive, or CBT groups + AD)</v>
      </c>
      <c r="R256" s="5" t="str">
        <f>FIXED('WinBUGS output'!X255,2)</f>
        <v>1.34</v>
      </c>
      <c r="S256" s="5" t="str">
        <f>FIXED('WinBUGS output'!W255,2)</f>
        <v>-0.25</v>
      </c>
      <c r="T256" s="5" t="str">
        <f>FIXED('WinBUGS output'!Y255,2)</f>
        <v>2.93</v>
      </c>
      <c r="X256" s="5" t="str">
        <f t="shared" si="14"/>
        <v>Attention placebo + TAU</v>
      </c>
      <c r="Y256" s="5" t="str">
        <f t="shared" si="15"/>
        <v>Computerised psychodynamic therapy with support</v>
      </c>
      <c r="Z256" s="5" t="str">
        <f>FIXED(EXP('WinBUGS output'!N255),2)</f>
        <v>5.13</v>
      </c>
      <c r="AA256" s="5" t="str">
        <f>FIXED(EXP('WinBUGS output'!M255),2)</f>
        <v>1.70</v>
      </c>
      <c r="AB256" s="5" t="str">
        <f>FIXED(EXP('WinBUGS output'!O255),2)</f>
        <v>17.58</v>
      </c>
      <c r="AF256" s="5" t="str">
        <f t="shared" si="16"/>
        <v>Counselling</v>
      </c>
      <c r="AG256" s="5" t="str">
        <f t="shared" si="17"/>
        <v>Combined (Behavioural, cognitive, or CBT groups + AD)</v>
      </c>
      <c r="AH256" s="5" t="str">
        <f>FIXED(EXP('WinBUGS output'!X255),2)</f>
        <v>3.82</v>
      </c>
      <c r="AI256" s="5" t="str">
        <f>FIXED(EXP('WinBUGS output'!W255),2)</f>
        <v>0.78</v>
      </c>
      <c r="AJ256" s="5" t="str">
        <f>FIXED(EXP('WinBUGS output'!Y255),2)</f>
        <v>18.63</v>
      </c>
    </row>
    <row r="257" spans="1:36" x14ac:dyDescent="0.25">
      <c r="A257">
        <v>5</v>
      </c>
      <c r="B257">
        <v>25</v>
      </c>
      <c r="C257" s="5" t="str">
        <f>VLOOKUP(A257,'WinBUGS output'!A:C,3,FALSE)</f>
        <v>Attention placebo + TAU</v>
      </c>
      <c r="D257" s="5" t="str">
        <f>VLOOKUP(B257,'WinBUGS output'!A:C,3,FALSE)</f>
        <v>Computerised-CBT (CCBT) with support</v>
      </c>
      <c r="E257" s="5" t="str">
        <f>FIXED('WinBUGS output'!N256,2)</f>
        <v>1.57</v>
      </c>
      <c r="F257" s="5" t="str">
        <f>FIXED('WinBUGS output'!M256,2)</f>
        <v>0.45</v>
      </c>
      <c r="G257" s="5" t="str">
        <f>FIXED('WinBUGS output'!O256,2)</f>
        <v>2.73</v>
      </c>
      <c r="H257"/>
      <c r="I257"/>
      <c r="J257"/>
      <c r="N257">
        <v>14</v>
      </c>
      <c r="O257">
        <v>21</v>
      </c>
      <c r="P257" s="5" t="str">
        <f>VLOOKUP('Direct lors'!N257,'WinBUGS output'!D:F,3,FALSE)</f>
        <v>Counselling</v>
      </c>
      <c r="Q257" s="5" t="str">
        <f>VLOOKUP('Direct lors'!O257,'WinBUGS output'!D:F,3,FALSE)</f>
        <v>Combined (Problem solving + AD)</v>
      </c>
      <c r="R257" s="5" t="str">
        <f>FIXED('WinBUGS output'!X256,2)</f>
        <v>-0.54</v>
      </c>
      <c r="S257" s="5" t="str">
        <f>FIXED('WinBUGS output'!W256,2)</f>
        <v>-1.99</v>
      </c>
      <c r="T257" s="5" t="str">
        <f>FIXED('WinBUGS output'!Y256,2)</f>
        <v>0.95</v>
      </c>
      <c r="X257" s="5" t="str">
        <f t="shared" si="14"/>
        <v>Attention placebo + TAU</v>
      </c>
      <c r="Y257" s="5" t="str">
        <f t="shared" si="15"/>
        <v>Computerised-CBT (CCBT) with support</v>
      </c>
      <c r="Z257" s="5" t="str">
        <f>FIXED(EXP('WinBUGS output'!N256),2)</f>
        <v>4.80</v>
      </c>
      <c r="AA257" s="5" t="str">
        <f>FIXED(EXP('WinBUGS output'!M256),2)</f>
        <v>1.57</v>
      </c>
      <c r="AB257" s="5" t="str">
        <f>FIXED(EXP('WinBUGS output'!O256),2)</f>
        <v>15.26</v>
      </c>
      <c r="AF257" s="5" t="str">
        <f t="shared" si="16"/>
        <v>Counselling</v>
      </c>
      <c r="AG257" s="5" t="str">
        <f t="shared" si="17"/>
        <v>Combined (Problem solving + AD)</v>
      </c>
      <c r="AH257" s="5" t="str">
        <f>FIXED(EXP('WinBUGS output'!X256),2)</f>
        <v>0.58</v>
      </c>
      <c r="AI257" s="5" t="str">
        <f>FIXED(EXP('WinBUGS output'!W256),2)</f>
        <v>0.14</v>
      </c>
      <c r="AJ257" s="5" t="str">
        <f>FIXED(EXP('WinBUGS output'!Y256),2)</f>
        <v>2.59</v>
      </c>
    </row>
    <row r="258" spans="1:36" x14ac:dyDescent="0.25">
      <c r="A258">
        <v>5</v>
      </c>
      <c r="B258">
        <v>26</v>
      </c>
      <c r="C258" s="5" t="str">
        <f>VLOOKUP(A258,'WinBUGS output'!A:C,3,FALSE)</f>
        <v>Attention placebo + TAU</v>
      </c>
      <c r="D258" s="5" t="str">
        <f>VLOOKUP(B258,'WinBUGS output'!A:C,3,FALSE)</f>
        <v>Computerised-CBT (CCBT) with support + TAU</v>
      </c>
      <c r="E258" s="5" t="str">
        <f>FIXED('WinBUGS output'!N257,2)</f>
        <v>1.24</v>
      </c>
      <c r="F258" s="5" t="str">
        <f>FIXED('WinBUGS output'!M257,2)</f>
        <v>0.01</v>
      </c>
      <c r="G258" s="5" t="str">
        <f>FIXED('WinBUGS output'!O257,2)</f>
        <v>2.44</v>
      </c>
      <c r="H258"/>
      <c r="I258"/>
      <c r="J258"/>
      <c r="N258">
        <v>14</v>
      </c>
      <c r="O258">
        <v>22</v>
      </c>
      <c r="P258" s="5" t="str">
        <f>VLOOKUP('Direct lors'!N258,'WinBUGS output'!D:F,3,FALSE)</f>
        <v>Counselling</v>
      </c>
      <c r="Q258" s="5" t="str">
        <f>VLOOKUP('Direct lors'!O258,'WinBUGS output'!D:F,3,FALSE)</f>
        <v>Combined (Counselling + AD)</v>
      </c>
      <c r="R258" s="5" t="str">
        <f>FIXED('WinBUGS output'!X257,2)</f>
        <v>2.08</v>
      </c>
      <c r="S258" s="5" t="str">
        <f>FIXED('WinBUGS output'!W257,2)</f>
        <v>-0.06</v>
      </c>
      <c r="T258" s="5" t="str">
        <f>FIXED('WinBUGS output'!Y257,2)</f>
        <v>4.34</v>
      </c>
      <c r="X258" s="5" t="str">
        <f t="shared" si="14"/>
        <v>Attention placebo + TAU</v>
      </c>
      <c r="Y258" s="5" t="str">
        <f t="shared" si="15"/>
        <v>Computerised-CBT (CCBT) with support + TAU</v>
      </c>
      <c r="Z258" s="5" t="str">
        <f>FIXED(EXP('WinBUGS output'!N257),2)</f>
        <v>3.47</v>
      </c>
      <c r="AA258" s="5" t="str">
        <f>FIXED(EXP('WinBUGS output'!M257),2)</f>
        <v>1.01</v>
      </c>
      <c r="AB258" s="5" t="str">
        <f>FIXED(EXP('WinBUGS output'!O257),2)</f>
        <v>11.45</v>
      </c>
      <c r="AF258" s="5" t="str">
        <f t="shared" si="16"/>
        <v>Counselling</v>
      </c>
      <c r="AG258" s="5" t="str">
        <f t="shared" si="17"/>
        <v>Combined (Counselling + AD)</v>
      </c>
      <c r="AH258" s="5" t="str">
        <f>FIXED(EXP('WinBUGS output'!X257),2)</f>
        <v>8.02</v>
      </c>
      <c r="AI258" s="5" t="str">
        <f>FIXED(EXP('WinBUGS output'!W257),2)</f>
        <v>0.95</v>
      </c>
      <c r="AJ258" s="5" t="str">
        <f>FIXED(EXP('WinBUGS output'!Y257),2)</f>
        <v>76.94</v>
      </c>
    </row>
    <row r="259" spans="1:36" x14ac:dyDescent="0.25">
      <c r="A259">
        <v>5</v>
      </c>
      <c r="B259">
        <v>27</v>
      </c>
      <c r="C259" s="5" t="str">
        <f>VLOOKUP(A259,'WinBUGS output'!A:C,3,FALSE)</f>
        <v>Attention placebo + TAU</v>
      </c>
      <c r="D259" s="5" t="str">
        <f>VLOOKUP(B259,'WinBUGS output'!A:C,3,FALSE)</f>
        <v>Tailored computerised-CBT (CCBT) with support</v>
      </c>
      <c r="E259" s="5" t="str">
        <f>FIXED('WinBUGS output'!N258,2)</f>
        <v>1.71</v>
      </c>
      <c r="F259" s="5" t="str">
        <f>FIXED('WinBUGS output'!M258,2)</f>
        <v>0.58</v>
      </c>
      <c r="G259" s="5" t="str">
        <f>FIXED('WinBUGS output'!O258,2)</f>
        <v>2.95</v>
      </c>
      <c r="H259"/>
      <c r="I259"/>
      <c r="J259"/>
      <c r="N259">
        <v>14</v>
      </c>
      <c r="O259">
        <v>23</v>
      </c>
      <c r="P259" s="5" t="str">
        <f>VLOOKUP('Direct lors'!N259,'WinBUGS output'!D:F,3,FALSE)</f>
        <v>Counselling</v>
      </c>
      <c r="Q259" s="5" t="str">
        <f>VLOOKUP('Direct lors'!O259,'WinBUGS output'!D:F,3,FALSE)</f>
        <v>Combined (IPT + AD)</v>
      </c>
      <c r="R259" s="5" t="str">
        <f>FIXED('WinBUGS output'!X258,2)</f>
        <v>0.76</v>
      </c>
      <c r="S259" s="5" t="str">
        <f>FIXED('WinBUGS output'!W258,2)</f>
        <v>-0.55</v>
      </c>
      <c r="T259" s="5" t="str">
        <f>FIXED('WinBUGS output'!Y258,2)</f>
        <v>2.10</v>
      </c>
      <c r="X259" s="5" t="str">
        <f t="shared" si="14"/>
        <v>Attention placebo + TAU</v>
      </c>
      <c r="Y259" s="5" t="str">
        <f t="shared" si="15"/>
        <v>Tailored computerised-CBT (CCBT) with support</v>
      </c>
      <c r="Z259" s="5" t="str">
        <f>FIXED(EXP('WinBUGS output'!N258),2)</f>
        <v>5.55</v>
      </c>
      <c r="AA259" s="5" t="str">
        <f>FIXED(EXP('WinBUGS output'!M258),2)</f>
        <v>1.78</v>
      </c>
      <c r="AB259" s="5" t="str">
        <f>FIXED(EXP('WinBUGS output'!O258),2)</f>
        <v>19.14</v>
      </c>
      <c r="AF259" s="5" t="str">
        <f t="shared" si="16"/>
        <v>Counselling</v>
      </c>
      <c r="AG259" s="5" t="str">
        <f t="shared" si="17"/>
        <v>Combined (IPT + AD)</v>
      </c>
      <c r="AH259" s="5" t="str">
        <f>FIXED(EXP('WinBUGS output'!X258),2)</f>
        <v>2.14</v>
      </c>
      <c r="AI259" s="5" t="str">
        <f>FIXED(EXP('WinBUGS output'!W258),2)</f>
        <v>0.58</v>
      </c>
      <c r="AJ259" s="5" t="str">
        <f>FIXED(EXP('WinBUGS output'!Y258),2)</f>
        <v>8.13</v>
      </c>
    </row>
    <row r="260" spans="1:36" x14ac:dyDescent="0.25">
      <c r="A260">
        <v>5</v>
      </c>
      <c r="B260">
        <v>28</v>
      </c>
      <c r="C260" s="5" t="str">
        <f>VLOOKUP(A260,'WinBUGS output'!A:C,3,FALSE)</f>
        <v>Attention placebo + TAU</v>
      </c>
      <c r="D260" s="5" t="str">
        <f>VLOOKUP(B260,'WinBUGS output'!A:C,3,FALSE)</f>
        <v>Cognitive bibliotherapy</v>
      </c>
      <c r="E260" s="5" t="str">
        <f>FIXED('WinBUGS output'!N259,2)</f>
        <v>0.90</v>
      </c>
      <c r="F260" s="5" t="str">
        <f>FIXED('WinBUGS output'!M259,2)</f>
        <v>-0.61</v>
      </c>
      <c r="G260" s="5" t="str">
        <f>FIXED('WinBUGS output'!O259,2)</f>
        <v>2.40</v>
      </c>
      <c r="H260"/>
      <c r="I260"/>
      <c r="J260"/>
      <c r="N260">
        <v>14</v>
      </c>
      <c r="O260">
        <v>24</v>
      </c>
      <c r="P260" s="5" t="str">
        <f>VLOOKUP('Direct lors'!N260,'WinBUGS output'!D:F,3,FALSE)</f>
        <v>Counselling</v>
      </c>
      <c r="Q260" s="5" t="str">
        <f>VLOOKUP('Direct lors'!O260,'WinBUGS output'!D:F,3,FALSE)</f>
        <v>Combined (Short-term psychodynamic psychotherapies + AD)</v>
      </c>
      <c r="R260" s="5" t="str">
        <f>FIXED('WinBUGS output'!X259,2)</f>
        <v>1.33</v>
      </c>
      <c r="S260" s="5" t="str">
        <f>FIXED('WinBUGS output'!W259,2)</f>
        <v>0.24</v>
      </c>
      <c r="T260" s="5" t="str">
        <f>FIXED('WinBUGS output'!Y259,2)</f>
        <v>2.47</v>
      </c>
      <c r="X260" s="5" t="str">
        <f t="shared" si="14"/>
        <v>Attention placebo + TAU</v>
      </c>
      <c r="Y260" s="5" t="str">
        <f t="shared" si="15"/>
        <v>Cognitive bibliotherapy</v>
      </c>
      <c r="Z260" s="5" t="str">
        <f>FIXED(EXP('WinBUGS output'!N259),2)</f>
        <v>2.46</v>
      </c>
      <c r="AA260" s="5" t="str">
        <f>FIXED(EXP('WinBUGS output'!M259),2)</f>
        <v>0.54</v>
      </c>
      <c r="AB260" s="5" t="str">
        <f>FIXED(EXP('WinBUGS output'!O259),2)</f>
        <v>10.97</v>
      </c>
      <c r="AF260" s="5" t="str">
        <f t="shared" si="16"/>
        <v>Counselling</v>
      </c>
      <c r="AG260" s="5" t="str">
        <f t="shared" si="17"/>
        <v>Combined (Short-term psychodynamic psychotherapies + AD)</v>
      </c>
      <c r="AH260" s="5" t="str">
        <f>FIXED(EXP('WinBUGS output'!X259),2)</f>
        <v>3.78</v>
      </c>
      <c r="AI260" s="5" t="str">
        <f>FIXED(EXP('WinBUGS output'!W259),2)</f>
        <v>1.27</v>
      </c>
      <c r="AJ260" s="5" t="str">
        <f>FIXED(EXP('WinBUGS output'!Y259),2)</f>
        <v>11.85</v>
      </c>
    </row>
    <row r="261" spans="1:36" x14ac:dyDescent="0.25">
      <c r="A261">
        <v>5</v>
      </c>
      <c r="B261">
        <v>29</v>
      </c>
      <c r="C261" s="5" t="str">
        <f>VLOOKUP(A261,'WinBUGS output'!A:C,3,FALSE)</f>
        <v>Attention placebo + TAU</v>
      </c>
      <c r="D261" s="5" t="str">
        <f>VLOOKUP(B261,'WinBUGS output'!A:C,3,FALSE)</f>
        <v>Cognitive bibliotherapy + TAU</v>
      </c>
      <c r="E261" s="5" t="str">
        <f>FIXED('WinBUGS output'!N260,2)</f>
        <v>1.80</v>
      </c>
      <c r="F261" s="5" t="str">
        <f>FIXED('WinBUGS output'!M260,2)</f>
        <v>0.47</v>
      </c>
      <c r="G261" s="5" t="str">
        <f>FIXED('WinBUGS output'!O260,2)</f>
        <v>3.13</v>
      </c>
      <c r="H261"/>
      <c r="I261"/>
      <c r="J261"/>
      <c r="N261">
        <v>14</v>
      </c>
      <c r="O261">
        <v>25</v>
      </c>
      <c r="P261" s="5" t="str">
        <f>VLOOKUP('Direct lors'!N261,'WinBUGS output'!D:F,3,FALSE)</f>
        <v>Counselling</v>
      </c>
      <c r="Q261" s="5" t="str">
        <f>VLOOKUP('Direct lors'!O261,'WinBUGS output'!D:F,3,FALSE)</f>
        <v>Combined (psych + placebo)</v>
      </c>
      <c r="R261" s="5" t="str">
        <f>FIXED('WinBUGS output'!X260,2)</f>
        <v>1.07</v>
      </c>
      <c r="S261" s="5" t="str">
        <f>FIXED('WinBUGS output'!W260,2)</f>
        <v>-0.61</v>
      </c>
      <c r="T261" s="5" t="str">
        <f>FIXED('WinBUGS output'!Y260,2)</f>
        <v>2.85</v>
      </c>
      <c r="X261" s="5" t="str">
        <f t="shared" ref="X261:X324" si="18">C261</f>
        <v>Attention placebo + TAU</v>
      </c>
      <c r="Y261" s="5" t="str">
        <f t="shared" ref="Y261:Y324" si="19">D261</f>
        <v>Cognitive bibliotherapy + TAU</v>
      </c>
      <c r="Z261" s="5" t="str">
        <f>FIXED(EXP('WinBUGS output'!N260),2)</f>
        <v>6.06</v>
      </c>
      <c r="AA261" s="5" t="str">
        <f>FIXED(EXP('WinBUGS output'!M260),2)</f>
        <v>1.60</v>
      </c>
      <c r="AB261" s="5" t="str">
        <f>FIXED(EXP('WinBUGS output'!O260),2)</f>
        <v>22.97</v>
      </c>
      <c r="AF261" s="5" t="str">
        <f t="shared" si="16"/>
        <v>Counselling</v>
      </c>
      <c r="AG261" s="5" t="str">
        <f t="shared" si="17"/>
        <v>Combined (psych + placebo)</v>
      </c>
      <c r="AH261" s="5" t="str">
        <f>FIXED(EXP('WinBUGS output'!X260),2)</f>
        <v>2.90</v>
      </c>
      <c r="AI261" s="5" t="str">
        <f>FIXED(EXP('WinBUGS output'!W260),2)</f>
        <v>0.54</v>
      </c>
      <c r="AJ261" s="5" t="str">
        <f>FIXED(EXP('WinBUGS output'!Y260),2)</f>
        <v>17.31</v>
      </c>
    </row>
    <row r="262" spans="1:36" x14ac:dyDescent="0.25">
      <c r="A262">
        <v>5</v>
      </c>
      <c r="B262">
        <v>30</v>
      </c>
      <c r="C262" s="5" t="str">
        <f>VLOOKUP(A262,'WinBUGS output'!A:C,3,FALSE)</f>
        <v>Attention placebo + TAU</v>
      </c>
      <c r="D262" s="5" t="str">
        <f>VLOOKUP(B262,'WinBUGS output'!A:C,3,FALSE)</f>
        <v>Computerised-CBT (CCBT)</v>
      </c>
      <c r="E262" s="5" t="str">
        <f>FIXED('WinBUGS output'!N261,2)</f>
        <v>2.27</v>
      </c>
      <c r="F262" s="5" t="str">
        <f>FIXED('WinBUGS output'!M261,2)</f>
        <v>0.83</v>
      </c>
      <c r="G262" s="5" t="str">
        <f>FIXED('WinBUGS output'!O261,2)</f>
        <v>3.68</v>
      </c>
      <c r="H262"/>
      <c r="I262"/>
      <c r="J262"/>
      <c r="N262">
        <v>14</v>
      </c>
      <c r="O262">
        <v>26</v>
      </c>
      <c r="P262" s="5" t="str">
        <f>VLOOKUP('Direct lors'!N262,'WinBUGS output'!D:F,3,FALSE)</f>
        <v>Counselling</v>
      </c>
      <c r="Q262" s="5" t="str">
        <f>VLOOKUP('Direct lors'!O262,'WinBUGS output'!D:F,3,FALSE)</f>
        <v>Combined (Exercise + AD/CBT)</v>
      </c>
      <c r="R262" s="5" t="str">
        <f>FIXED('WinBUGS output'!X261,2)</f>
        <v>-0.28</v>
      </c>
      <c r="S262" s="5" t="str">
        <f>FIXED('WinBUGS output'!W261,2)</f>
        <v>-1.41</v>
      </c>
      <c r="T262" s="5" t="str">
        <f>FIXED('WinBUGS output'!Y261,2)</f>
        <v>0.91</v>
      </c>
      <c r="X262" s="5" t="str">
        <f t="shared" si="18"/>
        <v>Attention placebo + TAU</v>
      </c>
      <c r="Y262" s="5" t="str">
        <f t="shared" si="19"/>
        <v>Computerised-CBT (CCBT)</v>
      </c>
      <c r="Z262" s="5" t="str">
        <f>FIXED(EXP('WinBUGS output'!N261),2)</f>
        <v>9.70</v>
      </c>
      <c r="AA262" s="5" t="str">
        <f>FIXED(EXP('WinBUGS output'!M261),2)</f>
        <v>2.30</v>
      </c>
      <c r="AB262" s="5" t="str">
        <f>FIXED(EXP('WinBUGS output'!O261),2)</f>
        <v>39.77</v>
      </c>
      <c r="AF262" s="5" t="str">
        <f t="shared" si="16"/>
        <v>Counselling</v>
      </c>
      <c r="AG262" s="5" t="str">
        <f t="shared" si="17"/>
        <v>Combined (Exercise + AD/CBT)</v>
      </c>
      <c r="AH262" s="5" t="str">
        <f>FIXED(EXP('WinBUGS output'!X261),2)</f>
        <v>0.75</v>
      </c>
      <c r="AI262" s="5" t="str">
        <f>FIXED(EXP('WinBUGS output'!W261),2)</f>
        <v>0.24</v>
      </c>
      <c r="AJ262" s="5" t="str">
        <f>FIXED(EXP('WinBUGS output'!Y261),2)</f>
        <v>2.49</v>
      </c>
    </row>
    <row r="263" spans="1:36" x14ac:dyDescent="0.25">
      <c r="A263">
        <v>5</v>
      </c>
      <c r="B263">
        <v>31</v>
      </c>
      <c r="C263" s="5" t="str">
        <f>VLOOKUP(A263,'WinBUGS output'!A:C,3,FALSE)</f>
        <v>Attention placebo + TAU</v>
      </c>
      <c r="D263" s="5" t="str">
        <f>VLOOKUP(B263,'WinBUGS output'!A:C,3,FALSE)</f>
        <v>Computerised-CBT (CCBT) + TAU</v>
      </c>
      <c r="E263" s="5" t="str">
        <f>FIXED('WinBUGS output'!N262,2)</f>
        <v>2.28</v>
      </c>
      <c r="F263" s="5" t="str">
        <f>FIXED('WinBUGS output'!M262,2)</f>
        <v>0.99</v>
      </c>
      <c r="G263" s="5" t="str">
        <f>FIXED('WinBUGS output'!O262,2)</f>
        <v>3.55</v>
      </c>
      <c r="H263"/>
      <c r="I263"/>
      <c r="J263"/>
      <c r="N263">
        <v>15</v>
      </c>
      <c r="O263">
        <v>16</v>
      </c>
      <c r="P263" s="5" t="str">
        <f>VLOOKUP('Direct lors'!N263,'WinBUGS output'!D:F,3,FALSE)</f>
        <v>Problem solving</v>
      </c>
      <c r="Q263" s="5" t="str">
        <f>VLOOKUP('Direct lors'!O263,'WinBUGS output'!D:F,3,FALSE)</f>
        <v>Behavioural therapies (individual)</v>
      </c>
      <c r="R263" s="5" t="str">
        <f>FIXED('WinBUGS output'!X262,2)</f>
        <v>1.19</v>
      </c>
      <c r="S263" s="5" t="str">
        <f>FIXED('WinBUGS output'!W262,2)</f>
        <v>-0.04</v>
      </c>
      <c r="T263" s="5" t="str">
        <f>FIXED('WinBUGS output'!Y262,2)</f>
        <v>2.38</v>
      </c>
      <c r="X263" s="5" t="str">
        <f t="shared" si="18"/>
        <v>Attention placebo + TAU</v>
      </c>
      <c r="Y263" s="5" t="str">
        <f t="shared" si="19"/>
        <v>Computerised-CBT (CCBT) + TAU</v>
      </c>
      <c r="Z263" s="5" t="str">
        <f>FIXED(EXP('WinBUGS output'!N262),2)</f>
        <v>9.76</v>
      </c>
      <c r="AA263" s="5" t="str">
        <f>FIXED(EXP('WinBUGS output'!M262),2)</f>
        <v>2.69</v>
      </c>
      <c r="AB263" s="5" t="str">
        <f>FIXED(EXP('WinBUGS output'!O262),2)</f>
        <v>34.92</v>
      </c>
      <c r="AF263" s="5" t="str">
        <f t="shared" si="16"/>
        <v>Problem solving</v>
      </c>
      <c r="AG263" s="5" t="str">
        <f t="shared" si="17"/>
        <v>Behavioural therapies (individual)</v>
      </c>
      <c r="AH263" s="5" t="str">
        <f>FIXED(EXP('WinBUGS output'!X262),2)</f>
        <v>3.29</v>
      </c>
      <c r="AI263" s="5" t="str">
        <f>FIXED(EXP('WinBUGS output'!W262),2)</f>
        <v>0.96</v>
      </c>
      <c r="AJ263" s="5" t="str">
        <f>FIXED(EXP('WinBUGS output'!Y262),2)</f>
        <v>10.76</v>
      </c>
    </row>
    <row r="264" spans="1:36" x14ac:dyDescent="0.25">
      <c r="A264">
        <v>5</v>
      </c>
      <c r="B264">
        <v>32</v>
      </c>
      <c r="C264" s="5" t="str">
        <f>VLOOKUP(A264,'WinBUGS output'!A:C,3,FALSE)</f>
        <v>Attention placebo + TAU</v>
      </c>
      <c r="D264" s="5" t="str">
        <f>VLOOKUP(B264,'WinBUGS output'!A:C,3,FALSE)</f>
        <v>Tailored computerised psychoeducation and self-help strategies</v>
      </c>
      <c r="E264" s="5" t="str">
        <f>FIXED('WinBUGS output'!N263,2)</f>
        <v>1.17</v>
      </c>
      <c r="F264" s="5" t="str">
        <f>FIXED('WinBUGS output'!M263,2)</f>
        <v>-0.23</v>
      </c>
      <c r="G264" s="5" t="str">
        <f>FIXED('WinBUGS output'!O263,2)</f>
        <v>2.60</v>
      </c>
      <c r="H264"/>
      <c r="I264"/>
      <c r="J264"/>
      <c r="N264">
        <v>15</v>
      </c>
      <c r="O264">
        <v>17</v>
      </c>
      <c r="P264" s="5" t="str">
        <f>VLOOKUP('Direct lors'!N264,'WinBUGS output'!D:F,3,FALSE)</f>
        <v>Problem solving</v>
      </c>
      <c r="Q264" s="5" t="str">
        <f>VLOOKUP('Direct lors'!O264,'WinBUGS output'!D:F,3,FALSE)</f>
        <v>Cognitive and cognitive behavioural therapies (individual)</v>
      </c>
      <c r="R264" s="5" t="str">
        <f>FIXED('WinBUGS output'!X263,2)</f>
        <v>0.74</v>
      </c>
      <c r="S264" s="5" t="str">
        <f>FIXED('WinBUGS output'!W263,2)</f>
        <v>-0.17</v>
      </c>
      <c r="T264" s="5" t="str">
        <f>FIXED('WinBUGS output'!Y263,2)</f>
        <v>1.69</v>
      </c>
      <c r="X264" s="5" t="str">
        <f t="shared" si="18"/>
        <v>Attention placebo + TAU</v>
      </c>
      <c r="Y264" s="5" t="str">
        <f t="shared" si="19"/>
        <v>Tailored computerised psychoeducation and self-help strategies</v>
      </c>
      <c r="Z264" s="5" t="str">
        <f>FIXED(EXP('WinBUGS output'!N263),2)</f>
        <v>3.21</v>
      </c>
      <c r="AA264" s="5" t="str">
        <f>FIXED(EXP('WinBUGS output'!M263),2)</f>
        <v>0.79</v>
      </c>
      <c r="AB264" s="5" t="str">
        <f>FIXED(EXP('WinBUGS output'!O263),2)</f>
        <v>13.41</v>
      </c>
      <c r="AF264" s="5" t="str">
        <f t="shared" si="16"/>
        <v>Problem solving</v>
      </c>
      <c r="AG264" s="5" t="str">
        <f t="shared" si="17"/>
        <v>Cognitive and cognitive behavioural therapies (individual)</v>
      </c>
      <c r="AH264" s="5" t="str">
        <f>FIXED(EXP('WinBUGS output'!X263),2)</f>
        <v>2.09</v>
      </c>
      <c r="AI264" s="5" t="str">
        <f>FIXED(EXP('WinBUGS output'!W263),2)</f>
        <v>0.84</v>
      </c>
      <c r="AJ264" s="5" t="str">
        <f>FIXED(EXP('WinBUGS output'!Y263),2)</f>
        <v>5.39</v>
      </c>
    </row>
    <row r="265" spans="1:36" x14ac:dyDescent="0.25">
      <c r="A265">
        <v>5</v>
      </c>
      <c r="B265">
        <v>33</v>
      </c>
      <c r="C265" s="5" t="str">
        <f>VLOOKUP(A265,'WinBUGS output'!A:C,3,FALSE)</f>
        <v>Attention placebo + TAU</v>
      </c>
      <c r="D265" s="5" t="str">
        <f>VLOOKUP(B265,'WinBUGS output'!A:C,3,FALSE)</f>
        <v>Psychoeducational group programme + TAU</v>
      </c>
      <c r="E265" s="5" t="str">
        <f>FIXED('WinBUGS output'!N264,2)</f>
        <v>2.04</v>
      </c>
      <c r="F265" s="5" t="str">
        <f>FIXED('WinBUGS output'!M264,2)</f>
        <v>0.62</v>
      </c>
      <c r="G265" s="5" t="str">
        <f>FIXED('WinBUGS output'!O264,2)</f>
        <v>3.47</v>
      </c>
      <c r="H265"/>
      <c r="I265"/>
      <c r="J265"/>
      <c r="N265">
        <v>15</v>
      </c>
      <c r="O265">
        <v>18</v>
      </c>
      <c r="P265" s="5" t="str">
        <f>VLOOKUP('Direct lors'!N265,'WinBUGS output'!D:F,3,FALSE)</f>
        <v>Problem solving</v>
      </c>
      <c r="Q265" s="5" t="str">
        <f>VLOOKUP('Direct lors'!O265,'WinBUGS output'!D:F,3,FALSE)</f>
        <v>Behavioural, cognitive, or CBT groups</v>
      </c>
      <c r="R265" s="5" t="str">
        <f>FIXED('WinBUGS output'!X264,2)</f>
        <v>1.28</v>
      </c>
      <c r="S265" s="5" t="str">
        <f>FIXED('WinBUGS output'!W264,2)</f>
        <v>0.21</v>
      </c>
      <c r="T265" s="5" t="str">
        <f>FIXED('WinBUGS output'!Y264,2)</f>
        <v>2.38</v>
      </c>
      <c r="X265" s="5" t="str">
        <f t="shared" si="18"/>
        <v>Attention placebo + TAU</v>
      </c>
      <c r="Y265" s="5" t="str">
        <f t="shared" si="19"/>
        <v>Psychoeducational group programme + TAU</v>
      </c>
      <c r="Z265" s="5" t="str">
        <f>FIXED(EXP('WinBUGS output'!N264),2)</f>
        <v>7.72</v>
      </c>
      <c r="AA265" s="5" t="str">
        <f>FIXED(EXP('WinBUGS output'!M264),2)</f>
        <v>1.86</v>
      </c>
      <c r="AB265" s="5" t="str">
        <f>FIXED(EXP('WinBUGS output'!O264),2)</f>
        <v>32.10</v>
      </c>
      <c r="AF265" s="5" t="str">
        <f t="shared" si="16"/>
        <v>Problem solving</v>
      </c>
      <c r="AG265" s="5" t="str">
        <f t="shared" si="17"/>
        <v>Behavioural, cognitive, or CBT groups</v>
      </c>
      <c r="AH265" s="5" t="str">
        <f>FIXED(EXP('WinBUGS output'!X264),2)</f>
        <v>3.61</v>
      </c>
      <c r="AI265" s="5" t="str">
        <f>FIXED(EXP('WinBUGS output'!W264),2)</f>
        <v>1.23</v>
      </c>
      <c r="AJ265" s="5" t="str">
        <f>FIXED(EXP('WinBUGS output'!Y264),2)</f>
        <v>10.79</v>
      </c>
    </row>
    <row r="266" spans="1:36" x14ac:dyDescent="0.25">
      <c r="A266">
        <v>5</v>
      </c>
      <c r="B266">
        <v>34</v>
      </c>
      <c r="C266" s="5" t="str">
        <f>VLOOKUP(A266,'WinBUGS output'!A:C,3,FALSE)</f>
        <v>Attention placebo + TAU</v>
      </c>
      <c r="D266" s="5" t="str">
        <f>VLOOKUP(B266,'WinBUGS output'!A:C,3,FALSE)</f>
        <v>Interpersonal psychotherapy (IPT)</v>
      </c>
      <c r="E266" s="5" t="str">
        <f>FIXED('WinBUGS output'!N265,2)</f>
        <v>2.13</v>
      </c>
      <c r="F266" s="5" t="str">
        <f>FIXED('WinBUGS output'!M265,2)</f>
        <v>0.92</v>
      </c>
      <c r="G266" s="5" t="str">
        <f>FIXED('WinBUGS output'!O265,2)</f>
        <v>3.35</v>
      </c>
      <c r="H266"/>
      <c r="I266"/>
      <c r="J266"/>
      <c r="N266">
        <v>15</v>
      </c>
      <c r="O266">
        <v>19</v>
      </c>
      <c r="P266" s="5" t="str">
        <f>VLOOKUP('Direct lors'!N266,'WinBUGS output'!D:F,3,FALSE)</f>
        <v>Problem solving</v>
      </c>
      <c r="Q266" s="5" t="str">
        <f>VLOOKUP('Direct lors'!O266,'WinBUGS output'!D:F,3,FALSE)</f>
        <v>Combined (Cognitive and cognitive behavioural therapies individual + AD)</v>
      </c>
      <c r="R266" s="5" t="str">
        <f>FIXED('WinBUGS output'!X265,2)</f>
        <v>1.62</v>
      </c>
      <c r="S266" s="5" t="str">
        <f>FIXED('WinBUGS output'!W265,2)</f>
        <v>0.27</v>
      </c>
      <c r="T266" s="5" t="str">
        <f>FIXED('WinBUGS output'!Y265,2)</f>
        <v>2.99</v>
      </c>
      <c r="X266" s="5" t="str">
        <f t="shared" si="18"/>
        <v>Attention placebo + TAU</v>
      </c>
      <c r="Y266" s="5" t="str">
        <f t="shared" si="19"/>
        <v>Interpersonal psychotherapy (IPT)</v>
      </c>
      <c r="Z266" s="5" t="str">
        <f>FIXED(EXP('WinBUGS output'!N265),2)</f>
        <v>8.41</v>
      </c>
      <c r="AA266" s="5" t="str">
        <f>FIXED(EXP('WinBUGS output'!M265),2)</f>
        <v>2.52</v>
      </c>
      <c r="AB266" s="5" t="str">
        <f>FIXED(EXP('WinBUGS output'!O265),2)</f>
        <v>28.56</v>
      </c>
      <c r="AF266" s="5" t="str">
        <f t="shared" si="16"/>
        <v>Problem solving</v>
      </c>
      <c r="AG266" s="5" t="str">
        <f t="shared" si="17"/>
        <v>Combined (Cognitive and cognitive behavioural therapies individual + AD)</v>
      </c>
      <c r="AH266" s="5" t="str">
        <f>FIXED(EXP('WinBUGS output'!X265),2)</f>
        <v>5.07</v>
      </c>
      <c r="AI266" s="5" t="str">
        <f>FIXED(EXP('WinBUGS output'!W265),2)</f>
        <v>1.31</v>
      </c>
      <c r="AJ266" s="5" t="str">
        <f>FIXED(EXP('WinBUGS output'!Y265),2)</f>
        <v>19.93</v>
      </c>
    </row>
    <row r="267" spans="1:36" x14ac:dyDescent="0.25">
      <c r="A267">
        <v>5</v>
      </c>
      <c r="B267">
        <v>35</v>
      </c>
      <c r="C267" s="5" t="str">
        <f>VLOOKUP(A267,'WinBUGS output'!A:C,3,FALSE)</f>
        <v>Attention placebo + TAU</v>
      </c>
      <c r="D267" s="5" t="str">
        <f>VLOOKUP(B267,'WinBUGS output'!A:C,3,FALSE)</f>
        <v>Emotion-focused therapy (EFT)</v>
      </c>
      <c r="E267" s="5" t="str">
        <f>FIXED('WinBUGS output'!N266,2)</f>
        <v>2.13</v>
      </c>
      <c r="F267" s="5" t="str">
        <f>FIXED('WinBUGS output'!M266,2)</f>
        <v>0.59</v>
      </c>
      <c r="G267" s="5" t="str">
        <f>FIXED('WinBUGS output'!O266,2)</f>
        <v>3.72</v>
      </c>
      <c r="H267"/>
      <c r="I267"/>
      <c r="J267"/>
      <c r="N267">
        <v>15</v>
      </c>
      <c r="O267">
        <v>20</v>
      </c>
      <c r="P267" s="5" t="str">
        <f>VLOOKUP('Direct lors'!N267,'WinBUGS output'!D:F,3,FALSE)</f>
        <v>Problem solving</v>
      </c>
      <c r="Q267" s="5" t="str">
        <f>VLOOKUP('Direct lors'!O267,'WinBUGS output'!D:F,3,FALSE)</f>
        <v>Combined (Behavioural, cognitive, or CBT groups + AD)</v>
      </c>
      <c r="R267" s="5" t="str">
        <f>FIXED('WinBUGS output'!X266,2)</f>
        <v>1.95</v>
      </c>
      <c r="S267" s="5" t="str">
        <f>FIXED('WinBUGS output'!W266,2)</f>
        <v>0.33</v>
      </c>
      <c r="T267" s="5" t="str">
        <f>FIXED('WinBUGS output'!Y266,2)</f>
        <v>3.61</v>
      </c>
      <c r="X267" s="5" t="str">
        <f t="shared" si="18"/>
        <v>Attention placebo + TAU</v>
      </c>
      <c r="Y267" s="5" t="str">
        <f t="shared" si="19"/>
        <v>Emotion-focused therapy (EFT)</v>
      </c>
      <c r="Z267" s="5" t="str">
        <f>FIXED(EXP('WinBUGS output'!N266),2)</f>
        <v>8.39</v>
      </c>
      <c r="AA267" s="5" t="str">
        <f>FIXED(EXP('WinBUGS output'!M266),2)</f>
        <v>1.80</v>
      </c>
      <c r="AB267" s="5" t="str">
        <f>FIXED(EXP('WinBUGS output'!O266),2)</f>
        <v>41.26</v>
      </c>
      <c r="AF267" s="5" t="str">
        <f t="shared" si="16"/>
        <v>Problem solving</v>
      </c>
      <c r="AG267" s="5" t="str">
        <f t="shared" si="17"/>
        <v>Combined (Behavioural, cognitive, or CBT groups + AD)</v>
      </c>
      <c r="AH267" s="5" t="str">
        <f>FIXED(EXP('WinBUGS output'!X266),2)</f>
        <v>7.01</v>
      </c>
      <c r="AI267" s="5" t="str">
        <f>FIXED(EXP('WinBUGS output'!W266),2)</f>
        <v>1.39</v>
      </c>
      <c r="AJ267" s="5" t="str">
        <f>FIXED(EXP('WinBUGS output'!Y266),2)</f>
        <v>37.00</v>
      </c>
    </row>
    <row r="268" spans="1:36" x14ac:dyDescent="0.25">
      <c r="A268">
        <v>5</v>
      </c>
      <c r="B268">
        <v>36</v>
      </c>
      <c r="C268" s="5" t="str">
        <f>VLOOKUP(A268,'WinBUGS output'!A:C,3,FALSE)</f>
        <v>Attention placebo + TAU</v>
      </c>
      <c r="D268" s="5" t="str">
        <f>VLOOKUP(B268,'WinBUGS output'!A:C,3,FALSE)</f>
        <v>Interpersonal counselling</v>
      </c>
      <c r="E268" s="5" t="str">
        <f>FIXED('WinBUGS output'!N267,2)</f>
        <v>2.27</v>
      </c>
      <c r="F268" s="5" t="str">
        <f>FIXED('WinBUGS output'!M267,2)</f>
        <v>0.98</v>
      </c>
      <c r="G268" s="5" t="str">
        <f>FIXED('WinBUGS output'!O267,2)</f>
        <v>3.52</v>
      </c>
      <c r="H268"/>
      <c r="I268"/>
      <c r="J268"/>
      <c r="N268">
        <v>15</v>
      </c>
      <c r="O268">
        <v>21</v>
      </c>
      <c r="P268" s="5" t="str">
        <f>VLOOKUP('Direct lors'!N268,'WinBUGS output'!D:F,3,FALSE)</f>
        <v>Problem solving</v>
      </c>
      <c r="Q268" s="5" t="str">
        <f>VLOOKUP('Direct lors'!O268,'WinBUGS output'!D:F,3,FALSE)</f>
        <v>Combined (Problem solving + AD)</v>
      </c>
      <c r="R268" s="5" t="str">
        <f>FIXED('WinBUGS output'!X267,2)</f>
        <v>0.07</v>
      </c>
      <c r="S268" s="5" t="str">
        <f>FIXED('WinBUGS output'!W267,2)</f>
        <v>-1.23</v>
      </c>
      <c r="T268" s="5" t="str">
        <f>FIXED('WinBUGS output'!Y267,2)</f>
        <v>1.42</v>
      </c>
      <c r="X268" s="5" t="str">
        <f t="shared" si="18"/>
        <v>Attention placebo + TAU</v>
      </c>
      <c r="Y268" s="5" t="str">
        <f t="shared" si="19"/>
        <v>Interpersonal counselling</v>
      </c>
      <c r="Z268" s="5" t="str">
        <f>FIXED(EXP('WinBUGS output'!N267),2)</f>
        <v>9.65</v>
      </c>
      <c r="AA268" s="5" t="str">
        <f>FIXED(EXP('WinBUGS output'!M267),2)</f>
        <v>2.66</v>
      </c>
      <c r="AB268" s="5" t="str">
        <f>FIXED(EXP('WinBUGS output'!O267),2)</f>
        <v>33.82</v>
      </c>
      <c r="AF268" s="5" t="str">
        <f t="shared" si="16"/>
        <v>Problem solving</v>
      </c>
      <c r="AG268" s="5" t="str">
        <f t="shared" si="17"/>
        <v>Combined (Problem solving + AD)</v>
      </c>
      <c r="AH268" s="5" t="str">
        <f>FIXED(EXP('WinBUGS output'!X267),2)</f>
        <v>1.08</v>
      </c>
      <c r="AI268" s="5" t="str">
        <f>FIXED(EXP('WinBUGS output'!W267),2)</f>
        <v>0.29</v>
      </c>
      <c r="AJ268" s="5" t="str">
        <f>FIXED(EXP('WinBUGS output'!Y267),2)</f>
        <v>4.15</v>
      </c>
    </row>
    <row r="269" spans="1:36" x14ac:dyDescent="0.25">
      <c r="A269">
        <v>5</v>
      </c>
      <c r="B269">
        <v>37</v>
      </c>
      <c r="C269" s="5" t="str">
        <f>VLOOKUP(A269,'WinBUGS output'!A:C,3,FALSE)</f>
        <v>Attention placebo + TAU</v>
      </c>
      <c r="D269" s="5" t="str">
        <f>VLOOKUP(B269,'WinBUGS output'!A:C,3,FALSE)</f>
        <v>Non-directive counselling</v>
      </c>
      <c r="E269" s="5" t="str">
        <f>FIXED('WinBUGS output'!N268,2)</f>
        <v>1.87</v>
      </c>
      <c r="F269" s="5" t="str">
        <f>FIXED('WinBUGS output'!M268,2)</f>
        <v>0.41</v>
      </c>
      <c r="G269" s="5" t="str">
        <f>FIXED('WinBUGS output'!O268,2)</f>
        <v>3.26</v>
      </c>
      <c r="H269"/>
      <c r="I269"/>
      <c r="J269"/>
      <c r="N269">
        <v>15</v>
      </c>
      <c r="O269">
        <v>22</v>
      </c>
      <c r="P269" s="5" t="str">
        <f>VLOOKUP('Direct lors'!N269,'WinBUGS output'!D:F,3,FALSE)</f>
        <v>Problem solving</v>
      </c>
      <c r="Q269" s="5" t="str">
        <f>VLOOKUP('Direct lors'!O269,'WinBUGS output'!D:F,3,FALSE)</f>
        <v>Combined (Counselling + AD)</v>
      </c>
      <c r="R269" s="5" t="str">
        <f>FIXED('WinBUGS output'!X268,2)</f>
        <v>2.71</v>
      </c>
      <c r="S269" s="5" t="str">
        <f>FIXED('WinBUGS output'!W268,2)</f>
        <v>0.49</v>
      </c>
      <c r="T269" s="5" t="str">
        <f>FIXED('WinBUGS output'!Y268,2)</f>
        <v>5.01</v>
      </c>
      <c r="X269" s="5" t="str">
        <f t="shared" si="18"/>
        <v>Attention placebo + TAU</v>
      </c>
      <c r="Y269" s="5" t="str">
        <f t="shared" si="19"/>
        <v>Non-directive counselling</v>
      </c>
      <c r="Z269" s="5" t="str">
        <f>FIXED(EXP('WinBUGS output'!N268),2)</f>
        <v>6.49</v>
      </c>
      <c r="AA269" s="5" t="str">
        <f>FIXED(EXP('WinBUGS output'!M268),2)</f>
        <v>1.51</v>
      </c>
      <c r="AB269" s="5" t="str">
        <f>FIXED(EXP('WinBUGS output'!O268),2)</f>
        <v>26.10</v>
      </c>
      <c r="AF269" s="5" t="str">
        <f t="shared" si="16"/>
        <v>Problem solving</v>
      </c>
      <c r="AG269" s="5" t="str">
        <f t="shared" si="17"/>
        <v>Combined (Counselling + AD)</v>
      </c>
      <c r="AH269" s="5" t="str">
        <f>FIXED(EXP('WinBUGS output'!X268),2)</f>
        <v>14.95</v>
      </c>
      <c r="AI269" s="5" t="str">
        <f>FIXED(EXP('WinBUGS output'!W268),2)</f>
        <v>1.63</v>
      </c>
      <c r="AJ269" s="5" t="str">
        <f>FIXED(EXP('WinBUGS output'!Y268),2)</f>
        <v>150.05</v>
      </c>
    </row>
    <row r="270" spans="1:36" x14ac:dyDescent="0.25">
      <c r="A270">
        <v>5</v>
      </c>
      <c r="B270">
        <v>38</v>
      </c>
      <c r="C270" s="5" t="str">
        <f>VLOOKUP(A270,'WinBUGS output'!A:C,3,FALSE)</f>
        <v>Attention placebo + TAU</v>
      </c>
      <c r="D270" s="5" t="str">
        <f>VLOOKUP(B270,'WinBUGS output'!A:C,3,FALSE)</f>
        <v>Psychodynamic counselling + TAU</v>
      </c>
      <c r="E270" s="5" t="str">
        <f>FIXED('WinBUGS output'!N269,2)</f>
        <v>1.74</v>
      </c>
      <c r="F270" s="5" t="str">
        <f>FIXED('WinBUGS output'!M269,2)</f>
        <v>0.39</v>
      </c>
      <c r="G270" s="5" t="str">
        <f>FIXED('WinBUGS output'!O269,2)</f>
        <v>3.06</v>
      </c>
      <c r="H270"/>
      <c r="I270"/>
      <c r="J270"/>
      <c r="N270">
        <v>15</v>
      </c>
      <c r="O270">
        <v>23</v>
      </c>
      <c r="P270" s="5" t="str">
        <f>VLOOKUP('Direct lors'!N270,'WinBUGS output'!D:F,3,FALSE)</f>
        <v>Problem solving</v>
      </c>
      <c r="Q270" s="5" t="str">
        <f>VLOOKUP('Direct lors'!O270,'WinBUGS output'!D:F,3,FALSE)</f>
        <v>Combined (IPT + AD)</v>
      </c>
      <c r="R270" s="5" t="str">
        <f>FIXED('WinBUGS output'!X269,2)</f>
        <v>1.38</v>
      </c>
      <c r="S270" s="5" t="str">
        <f>FIXED('WinBUGS output'!W269,2)</f>
        <v>0.00</v>
      </c>
      <c r="T270" s="5" t="str">
        <f>FIXED('WinBUGS output'!Y269,2)</f>
        <v>2.78</v>
      </c>
      <c r="X270" s="5" t="str">
        <f t="shared" si="18"/>
        <v>Attention placebo + TAU</v>
      </c>
      <c r="Y270" s="5" t="str">
        <f t="shared" si="19"/>
        <v>Psychodynamic counselling + TAU</v>
      </c>
      <c r="Z270" s="5" t="str">
        <f>FIXED(EXP('WinBUGS output'!N269),2)</f>
        <v>5.67</v>
      </c>
      <c r="AA270" s="5" t="str">
        <f>FIXED(EXP('WinBUGS output'!M269),2)</f>
        <v>1.48</v>
      </c>
      <c r="AB270" s="5" t="str">
        <f>FIXED(EXP('WinBUGS output'!O269),2)</f>
        <v>21.39</v>
      </c>
      <c r="AF270" s="5" t="str">
        <f t="shared" si="16"/>
        <v>Problem solving</v>
      </c>
      <c r="AG270" s="5" t="str">
        <f t="shared" si="17"/>
        <v>Combined (IPT + AD)</v>
      </c>
      <c r="AH270" s="5" t="str">
        <f>FIXED(EXP('WinBUGS output'!X269),2)</f>
        <v>3.97</v>
      </c>
      <c r="AI270" s="5" t="str">
        <f>FIXED(EXP('WinBUGS output'!W269),2)</f>
        <v>1.00</v>
      </c>
      <c r="AJ270" s="5" t="str">
        <f>FIXED(EXP('WinBUGS output'!Y269),2)</f>
        <v>16.10</v>
      </c>
    </row>
    <row r="271" spans="1:36" x14ac:dyDescent="0.25">
      <c r="A271">
        <v>5</v>
      </c>
      <c r="B271">
        <v>39</v>
      </c>
      <c r="C271" s="5" t="str">
        <f>VLOOKUP(A271,'WinBUGS output'!A:C,3,FALSE)</f>
        <v>Attention placebo + TAU</v>
      </c>
      <c r="D271" s="5" t="str">
        <f>VLOOKUP(B271,'WinBUGS output'!A:C,3,FALSE)</f>
        <v>Relational client-centered therapy</v>
      </c>
      <c r="E271" s="5" t="str">
        <f>FIXED('WinBUGS output'!N270,2)</f>
        <v>1.80</v>
      </c>
      <c r="F271" s="5" t="str">
        <f>FIXED('WinBUGS output'!M270,2)</f>
        <v>0.15</v>
      </c>
      <c r="G271" s="5" t="str">
        <f>FIXED('WinBUGS output'!O270,2)</f>
        <v>3.31</v>
      </c>
      <c r="H271"/>
      <c r="I271"/>
      <c r="J271"/>
      <c r="N271">
        <v>15</v>
      </c>
      <c r="O271">
        <v>24</v>
      </c>
      <c r="P271" s="5" t="str">
        <f>VLOOKUP('Direct lors'!N271,'WinBUGS output'!D:F,3,FALSE)</f>
        <v>Problem solving</v>
      </c>
      <c r="Q271" s="5" t="str">
        <f>VLOOKUP('Direct lors'!O271,'WinBUGS output'!D:F,3,FALSE)</f>
        <v>Combined (Short-term psychodynamic psychotherapies + AD)</v>
      </c>
      <c r="R271" s="5" t="str">
        <f>FIXED('WinBUGS output'!X270,2)</f>
        <v>1.96</v>
      </c>
      <c r="S271" s="5" t="str">
        <f>FIXED('WinBUGS output'!W270,2)</f>
        <v>0.72</v>
      </c>
      <c r="T271" s="5" t="str">
        <f>FIXED('WinBUGS output'!Y270,2)</f>
        <v>3.20</v>
      </c>
      <c r="X271" s="5" t="str">
        <f t="shared" si="18"/>
        <v>Attention placebo + TAU</v>
      </c>
      <c r="Y271" s="5" t="str">
        <f t="shared" si="19"/>
        <v>Relational client-centered therapy</v>
      </c>
      <c r="Z271" s="5" t="str">
        <f>FIXED(EXP('WinBUGS output'!N270),2)</f>
        <v>6.04</v>
      </c>
      <c r="AA271" s="5" t="str">
        <f>FIXED(EXP('WinBUGS output'!M270),2)</f>
        <v>1.17</v>
      </c>
      <c r="AB271" s="5" t="str">
        <f>FIXED(EXP('WinBUGS output'!O270),2)</f>
        <v>27.36</v>
      </c>
      <c r="AF271" s="5" t="str">
        <f t="shared" si="16"/>
        <v>Problem solving</v>
      </c>
      <c r="AG271" s="5" t="str">
        <f t="shared" si="17"/>
        <v>Combined (Short-term psychodynamic psychotherapies + AD)</v>
      </c>
      <c r="AH271" s="5" t="str">
        <f>FIXED(EXP('WinBUGS output'!X270),2)</f>
        <v>7.06</v>
      </c>
      <c r="AI271" s="5" t="str">
        <f>FIXED(EXP('WinBUGS output'!W270),2)</f>
        <v>2.06</v>
      </c>
      <c r="AJ271" s="5" t="str">
        <f>FIXED(EXP('WinBUGS output'!Y270),2)</f>
        <v>24.46</v>
      </c>
    </row>
    <row r="272" spans="1:36" x14ac:dyDescent="0.25">
      <c r="A272">
        <v>5</v>
      </c>
      <c r="B272">
        <v>40</v>
      </c>
      <c r="C272" s="5" t="str">
        <f>VLOOKUP(A272,'WinBUGS output'!A:C,3,FALSE)</f>
        <v>Attention placebo + TAU</v>
      </c>
      <c r="D272" s="5" t="str">
        <f>VLOOKUP(B272,'WinBUGS output'!A:C,3,FALSE)</f>
        <v>Problem solving individual</v>
      </c>
      <c r="E272" s="5" t="str">
        <f>FIXED('WinBUGS output'!N271,2)</f>
        <v>1.43</v>
      </c>
      <c r="F272" s="5" t="str">
        <f>FIXED('WinBUGS output'!M271,2)</f>
        <v>0.09</v>
      </c>
      <c r="G272" s="5" t="str">
        <f>FIXED('WinBUGS output'!O271,2)</f>
        <v>2.78</v>
      </c>
      <c r="H272"/>
      <c r="I272"/>
      <c r="J272"/>
      <c r="N272">
        <v>15</v>
      </c>
      <c r="O272">
        <v>25</v>
      </c>
      <c r="P272" s="5" t="str">
        <f>VLOOKUP('Direct lors'!N272,'WinBUGS output'!D:F,3,FALSE)</f>
        <v>Problem solving</v>
      </c>
      <c r="Q272" s="5" t="str">
        <f>VLOOKUP('Direct lors'!O272,'WinBUGS output'!D:F,3,FALSE)</f>
        <v>Combined (psych + placebo)</v>
      </c>
      <c r="R272" s="5" t="str">
        <f>FIXED('WinBUGS output'!X271,2)</f>
        <v>1.68</v>
      </c>
      <c r="S272" s="5" t="str">
        <f>FIXED('WinBUGS output'!W271,2)</f>
        <v>-0.02</v>
      </c>
      <c r="T272" s="5" t="str">
        <f>FIXED('WinBUGS output'!Y271,2)</f>
        <v>3.50</v>
      </c>
      <c r="X272" s="5" t="str">
        <f t="shared" si="18"/>
        <v>Attention placebo + TAU</v>
      </c>
      <c r="Y272" s="5" t="str">
        <f t="shared" si="19"/>
        <v>Problem solving individual</v>
      </c>
      <c r="Z272" s="5" t="str">
        <f>FIXED(EXP('WinBUGS output'!N271),2)</f>
        <v>4.19</v>
      </c>
      <c r="AA272" s="5" t="str">
        <f>FIXED(EXP('WinBUGS output'!M271),2)</f>
        <v>1.09</v>
      </c>
      <c r="AB272" s="5" t="str">
        <f>FIXED(EXP('WinBUGS output'!O271),2)</f>
        <v>16.14</v>
      </c>
      <c r="AF272" s="5" t="str">
        <f t="shared" si="16"/>
        <v>Problem solving</v>
      </c>
      <c r="AG272" s="5" t="str">
        <f t="shared" si="17"/>
        <v>Combined (psych + placebo)</v>
      </c>
      <c r="AH272" s="5" t="str">
        <f>FIXED(EXP('WinBUGS output'!X271),2)</f>
        <v>5.37</v>
      </c>
      <c r="AI272" s="5" t="str">
        <f>FIXED(EXP('WinBUGS output'!W271),2)</f>
        <v>0.98</v>
      </c>
      <c r="AJ272" s="5" t="str">
        <f>FIXED(EXP('WinBUGS output'!Y271),2)</f>
        <v>33.02</v>
      </c>
    </row>
    <row r="273" spans="1:36" x14ac:dyDescent="0.25">
      <c r="A273">
        <v>5</v>
      </c>
      <c r="B273">
        <v>41</v>
      </c>
      <c r="C273" s="5" t="str">
        <f>VLOOKUP(A273,'WinBUGS output'!A:C,3,FALSE)</f>
        <v>Attention placebo + TAU</v>
      </c>
      <c r="D273" s="5" t="str">
        <f>VLOOKUP(B273,'WinBUGS output'!A:C,3,FALSE)</f>
        <v>Problem solving individual + enhanced TAU</v>
      </c>
      <c r="E273" s="5" t="str">
        <f>FIXED('WinBUGS output'!N272,2)</f>
        <v>1.24</v>
      </c>
      <c r="F273" s="5" t="str">
        <f>FIXED('WinBUGS output'!M272,2)</f>
        <v>-0.13</v>
      </c>
      <c r="G273" s="5" t="str">
        <f>FIXED('WinBUGS output'!O272,2)</f>
        <v>2.62</v>
      </c>
      <c r="H273"/>
      <c r="I273"/>
      <c r="J273"/>
      <c r="N273">
        <v>15</v>
      </c>
      <c r="O273">
        <v>26</v>
      </c>
      <c r="P273" s="5" t="str">
        <f>VLOOKUP('Direct lors'!N273,'WinBUGS output'!D:F,3,FALSE)</f>
        <v>Problem solving</v>
      </c>
      <c r="Q273" s="5" t="str">
        <f>VLOOKUP('Direct lors'!O273,'WinBUGS output'!D:F,3,FALSE)</f>
        <v>Combined (Exercise + AD/CBT)</v>
      </c>
      <c r="R273" s="5" t="str">
        <f>FIXED('WinBUGS output'!X272,2)</f>
        <v>0.34</v>
      </c>
      <c r="S273" s="5" t="str">
        <f>FIXED('WinBUGS output'!W272,2)</f>
        <v>-0.85</v>
      </c>
      <c r="T273" s="5" t="str">
        <f>FIXED('WinBUGS output'!Y272,2)</f>
        <v>1.55</v>
      </c>
      <c r="X273" s="5" t="str">
        <f t="shared" si="18"/>
        <v>Attention placebo + TAU</v>
      </c>
      <c r="Y273" s="5" t="str">
        <f t="shared" si="19"/>
        <v>Problem solving individual + enhanced TAU</v>
      </c>
      <c r="Z273" s="5" t="str">
        <f>FIXED(EXP('WinBUGS output'!N272),2)</f>
        <v>3.45</v>
      </c>
      <c r="AA273" s="5" t="str">
        <f>FIXED(EXP('WinBUGS output'!M272),2)</f>
        <v>0.88</v>
      </c>
      <c r="AB273" s="5" t="str">
        <f>FIXED(EXP('WinBUGS output'!O272),2)</f>
        <v>13.78</v>
      </c>
      <c r="AF273" s="5" t="str">
        <f t="shared" si="16"/>
        <v>Problem solving</v>
      </c>
      <c r="AG273" s="5" t="str">
        <f t="shared" si="17"/>
        <v>Combined (Exercise + AD/CBT)</v>
      </c>
      <c r="AH273" s="5" t="str">
        <f>FIXED(EXP('WinBUGS output'!X272),2)</f>
        <v>1.41</v>
      </c>
      <c r="AI273" s="5" t="str">
        <f>FIXED(EXP('WinBUGS output'!W272),2)</f>
        <v>0.43</v>
      </c>
      <c r="AJ273" s="5" t="str">
        <f>FIXED(EXP('WinBUGS output'!Y272),2)</f>
        <v>4.70</v>
      </c>
    </row>
    <row r="274" spans="1:36" x14ac:dyDescent="0.25">
      <c r="A274">
        <v>5</v>
      </c>
      <c r="B274">
        <v>42</v>
      </c>
      <c r="C274" s="5" t="str">
        <f>VLOOKUP(A274,'WinBUGS output'!A:C,3,FALSE)</f>
        <v>Attention placebo + TAU</v>
      </c>
      <c r="D274" s="5" t="str">
        <f>VLOOKUP(B274,'WinBUGS output'!A:C,3,FALSE)</f>
        <v>Behavioural activation (BA)</v>
      </c>
      <c r="E274" s="5" t="str">
        <f>FIXED('WinBUGS output'!N273,2)</f>
        <v>2.61</v>
      </c>
      <c r="F274" s="5" t="str">
        <f>FIXED('WinBUGS output'!M273,2)</f>
        <v>1.30</v>
      </c>
      <c r="G274" s="5" t="str">
        <f>FIXED('WinBUGS output'!O273,2)</f>
        <v>3.93</v>
      </c>
      <c r="H274"/>
      <c r="I274"/>
      <c r="J274"/>
      <c r="N274">
        <v>16</v>
      </c>
      <c r="O274">
        <v>17</v>
      </c>
      <c r="P274" s="5" t="str">
        <f>VLOOKUP('Direct lors'!N274,'WinBUGS output'!D:F,3,FALSE)</f>
        <v>Behavioural therapies (individual)</v>
      </c>
      <c r="Q274" s="5" t="str">
        <f>VLOOKUP('Direct lors'!O274,'WinBUGS output'!D:F,3,FALSE)</f>
        <v>Cognitive and cognitive behavioural therapies (individual)</v>
      </c>
      <c r="R274" s="5" t="str">
        <f>FIXED('WinBUGS output'!X273,2)</f>
        <v>-0.45</v>
      </c>
      <c r="S274" s="5" t="str">
        <f>FIXED('WinBUGS output'!W273,2)</f>
        <v>-1.42</v>
      </c>
      <c r="T274" s="5" t="str">
        <f>FIXED('WinBUGS output'!Y273,2)</f>
        <v>0.58</v>
      </c>
      <c r="X274" s="5" t="str">
        <f t="shared" si="18"/>
        <v>Attention placebo + TAU</v>
      </c>
      <c r="Y274" s="5" t="str">
        <f t="shared" si="19"/>
        <v>Behavioural activation (BA)</v>
      </c>
      <c r="Z274" s="5" t="str">
        <f>FIXED(EXP('WinBUGS output'!N273),2)</f>
        <v>13.57</v>
      </c>
      <c r="AA274" s="5" t="str">
        <f>FIXED(EXP('WinBUGS output'!M273),2)</f>
        <v>3.67</v>
      </c>
      <c r="AB274" s="5" t="str">
        <f>FIXED(EXP('WinBUGS output'!O273),2)</f>
        <v>50.65</v>
      </c>
      <c r="AF274" s="5" t="str">
        <f t="shared" ref="AF274:AF328" si="20">P274</f>
        <v>Behavioural therapies (individual)</v>
      </c>
      <c r="AG274" s="5" t="str">
        <f t="shared" ref="AG274:AG328" si="21">Q274</f>
        <v>Cognitive and cognitive behavioural therapies (individual)</v>
      </c>
      <c r="AH274" s="5" t="str">
        <f>FIXED(EXP('WinBUGS output'!X273),2)</f>
        <v>0.64</v>
      </c>
      <c r="AI274" s="5" t="str">
        <f>FIXED(EXP('WinBUGS output'!W273),2)</f>
        <v>0.24</v>
      </c>
      <c r="AJ274" s="5" t="str">
        <f>FIXED(EXP('WinBUGS output'!Y273),2)</f>
        <v>1.78</v>
      </c>
    </row>
    <row r="275" spans="1:36" x14ac:dyDescent="0.25">
      <c r="A275">
        <v>5</v>
      </c>
      <c r="B275">
        <v>43</v>
      </c>
      <c r="C275" s="5" t="str">
        <f>VLOOKUP(A275,'WinBUGS output'!A:C,3,FALSE)</f>
        <v>Attention placebo + TAU</v>
      </c>
      <c r="D275" s="5" t="str">
        <f>VLOOKUP(B275,'WinBUGS output'!A:C,3,FALSE)</f>
        <v>Behavioural therapy (Lewinsohn 1976)</v>
      </c>
      <c r="E275" s="5" t="str">
        <f>FIXED('WinBUGS output'!N274,2)</f>
        <v>2.45</v>
      </c>
      <c r="F275" s="5" t="str">
        <f>FIXED('WinBUGS output'!M274,2)</f>
        <v>0.87</v>
      </c>
      <c r="G275" s="5" t="str">
        <f>FIXED('WinBUGS output'!O274,2)</f>
        <v>3.95</v>
      </c>
      <c r="H275"/>
      <c r="I275"/>
      <c r="J275"/>
      <c r="N275">
        <v>16</v>
      </c>
      <c r="O275">
        <v>18</v>
      </c>
      <c r="P275" s="5" t="str">
        <f>VLOOKUP('Direct lors'!N275,'WinBUGS output'!D:F,3,FALSE)</f>
        <v>Behavioural therapies (individual)</v>
      </c>
      <c r="Q275" s="5" t="str">
        <f>VLOOKUP('Direct lors'!O275,'WinBUGS output'!D:F,3,FALSE)</f>
        <v>Behavioural, cognitive, or CBT groups</v>
      </c>
      <c r="R275" s="5" t="str">
        <f>FIXED('WinBUGS output'!X274,2)</f>
        <v>0.09</v>
      </c>
      <c r="S275" s="5" t="str">
        <f>FIXED('WinBUGS output'!W274,2)</f>
        <v>-1.07</v>
      </c>
      <c r="T275" s="5" t="str">
        <f>FIXED('WinBUGS output'!Y274,2)</f>
        <v>1.27</v>
      </c>
      <c r="X275" s="5" t="str">
        <f t="shared" si="18"/>
        <v>Attention placebo + TAU</v>
      </c>
      <c r="Y275" s="5" t="str">
        <f t="shared" si="19"/>
        <v>Behavioural therapy (Lewinsohn 1976)</v>
      </c>
      <c r="Z275" s="5" t="str">
        <f>FIXED(EXP('WinBUGS output'!N274),2)</f>
        <v>11.58</v>
      </c>
      <c r="AA275" s="5" t="str">
        <f>FIXED(EXP('WinBUGS output'!M274),2)</f>
        <v>2.40</v>
      </c>
      <c r="AB275" s="5" t="str">
        <f>FIXED(EXP('WinBUGS output'!O274),2)</f>
        <v>51.88</v>
      </c>
      <c r="AF275" s="5" t="str">
        <f t="shared" si="20"/>
        <v>Behavioural therapies (individual)</v>
      </c>
      <c r="AG275" s="5" t="str">
        <f t="shared" si="21"/>
        <v>Behavioural, cognitive, or CBT groups</v>
      </c>
      <c r="AH275" s="5" t="str">
        <f>FIXED(EXP('WinBUGS output'!X274),2)</f>
        <v>1.10</v>
      </c>
      <c r="AI275" s="5" t="str">
        <f>FIXED(EXP('WinBUGS output'!W274),2)</f>
        <v>0.34</v>
      </c>
      <c r="AJ275" s="5" t="str">
        <f>FIXED(EXP('WinBUGS output'!Y274),2)</f>
        <v>3.56</v>
      </c>
    </row>
    <row r="276" spans="1:36" x14ac:dyDescent="0.25">
      <c r="A276">
        <v>5</v>
      </c>
      <c r="B276">
        <v>44</v>
      </c>
      <c r="C276" s="5" t="str">
        <f>VLOOKUP(A276,'WinBUGS output'!A:C,3,FALSE)</f>
        <v>Attention placebo + TAU</v>
      </c>
      <c r="D276" s="5" t="str">
        <f>VLOOKUP(B276,'WinBUGS output'!A:C,3,FALSE)</f>
        <v>CBT individual (under 15 sessions)</v>
      </c>
      <c r="E276" s="5" t="str">
        <f>FIXED('WinBUGS output'!N275,2)</f>
        <v>1.88</v>
      </c>
      <c r="F276" s="5" t="str">
        <f>FIXED('WinBUGS output'!M275,2)</f>
        <v>0.70</v>
      </c>
      <c r="G276" s="5" t="str">
        <f>FIXED('WinBUGS output'!O275,2)</f>
        <v>3.07</v>
      </c>
      <c r="H276"/>
      <c r="I276"/>
      <c r="J276"/>
      <c r="N276">
        <v>16</v>
      </c>
      <c r="O276">
        <v>19</v>
      </c>
      <c r="P276" s="5" t="str">
        <f>VLOOKUP('Direct lors'!N276,'WinBUGS output'!D:F,3,FALSE)</f>
        <v>Behavioural therapies (individual)</v>
      </c>
      <c r="Q276" s="5" t="str">
        <f>VLOOKUP('Direct lors'!O276,'WinBUGS output'!D:F,3,FALSE)</f>
        <v>Combined (Cognitive and cognitive behavioural therapies individual + AD)</v>
      </c>
      <c r="R276" s="5" t="str">
        <f>FIXED('WinBUGS output'!X275,2)</f>
        <v>0.43</v>
      </c>
      <c r="S276" s="5" t="str">
        <f>FIXED('WinBUGS output'!W275,2)</f>
        <v>-0.98</v>
      </c>
      <c r="T276" s="5" t="str">
        <f>FIXED('WinBUGS output'!Y275,2)</f>
        <v>1.89</v>
      </c>
      <c r="X276" s="5" t="str">
        <f t="shared" si="18"/>
        <v>Attention placebo + TAU</v>
      </c>
      <c r="Y276" s="5" t="str">
        <f t="shared" si="19"/>
        <v>CBT individual (under 15 sessions)</v>
      </c>
      <c r="Z276" s="5" t="str">
        <f>FIXED(EXP('WinBUGS output'!N275),2)</f>
        <v>6.58</v>
      </c>
      <c r="AA276" s="5" t="str">
        <f>FIXED(EXP('WinBUGS output'!M275),2)</f>
        <v>2.02</v>
      </c>
      <c r="AB276" s="5" t="str">
        <f>FIXED(EXP('WinBUGS output'!O275),2)</f>
        <v>21.56</v>
      </c>
      <c r="AF276" s="5" t="str">
        <f t="shared" si="20"/>
        <v>Behavioural therapies (individual)</v>
      </c>
      <c r="AG276" s="5" t="str">
        <f t="shared" si="21"/>
        <v>Combined (Cognitive and cognitive behavioural therapies individual + AD)</v>
      </c>
      <c r="AH276" s="5" t="str">
        <f>FIXED(EXP('WinBUGS output'!X275),2)</f>
        <v>1.54</v>
      </c>
      <c r="AI276" s="5" t="str">
        <f>FIXED(EXP('WinBUGS output'!W275),2)</f>
        <v>0.38</v>
      </c>
      <c r="AJ276" s="5" t="str">
        <f>FIXED(EXP('WinBUGS output'!Y275),2)</f>
        <v>6.61</v>
      </c>
    </row>
    <row r="277" spans="1:36" x14ac:dyDescent="0.25">
      <c r="A277">
        <v>5</v>
      </c>
      <c r="B277">
        <v>45</v>
      </c>
      <c r="C277" s="5" t="str">
        <f>VLOOKUP(A277,'WinBUGS output'!A:C,3,FALSE)</f>
        <v>Attention placebo + TAU</v>
      </c>
      <c r="D277" s="5" t="str">
        <f>VLOOKUP(B277,'WinBUGS output'!A:C,3,FALSE)</f>
        <v>CBT individual (over 15 sessions)</v>
      </c>
      <c r="E277" s="5" t="str">
        <f>FIXED('WinBUGS output'!N276,2)</f>
        <v>2.13</v>
      </c>
      <c r="F277" s="5" t="str">
        <f>FIXED('WinBUGS output'!M276,2)</f>
        <v>0.94</v>
      </c>
      <c r="G277" s="5" t="str">
        <f>FIXED('WinBUGS output'!O276,2)</f>
        <v>3.33</v>
      </c>
      <c r="H277"/>
      <c r="I277"/>
      <c r="J277"/>
      <c r="N277">
        <v>16</v>
      </c>
      <c r="O277">
        <v>20</v>
      </c>
      <c r="P277" s="5" t="str">
        <f>VLOOKUP('Direct lors'!N277,'WinBUGS output'!D:F,3,FALSE)</f>
        <v>Behavioural therapies (individual)</v>
      </c>
      <c r="Q277" s="5" t="str">
        <f>VLOOKUP('Direct lors'!O277,'WinBUGS output'!D:F,3,FALSE)</f>
        <v>Combined (Behavioural, cognitive, or CBT groups + AD)</v>
      </c>
      <c r="R277" s="5" t="str">
        <f>FIXED('WinBUGS output'!X276,2)</f>
        <v>0.77</v>
      </c>
      <c r="S277" s="5" t="str">
        <f>FIXED('WinBUGS output'!W276,2)</f>
        <v>-0.91</v>
      </c>
      <c r="T277" s="5" t="str">
        <f>FIXED('WinBUGS output'!Y276,2)</f>
        <v>2.49</v>
      </c>
      <c r="X277" s="5" t="str">
        <f t="shared" si="18"/>
        <v>Attention placebo + TAU</v>
      </c>
      <c r="Y277" s="5" t="str">
        <f t="shared" si="19"/>
        <v>CBT individual (over 15 sessions)</v>
      </c>
      <c r="Z277" s="5" t="str">
        <f>FIXED(EXP('WinBUGS output'!N276),2)</f>
        <v>8.42</v>
      </c>
      <c r="AA277" s="5" t="str">
        <f>FIXED(EXP('WinBUGS output'!M276),2)</f>
        <v>2.56</v>
      </c>
      <c r="AB277" s="5" t="str">
        <f>FIXED(EXP('WinBUGS output'!O276),2)</f>
        <v>27.85</v>
      </c>
      <c r="AF277" s="5" t="str">
        <f t="shared" si="20"/>
        <v>Behavioural therapies (individual)</v>
      </c>
      <c r="AG277" s="5" t="str">
        <f t="shared" si="21"/>
        <v>Combined (Behavioural, cognitive, or CBT groups + AD)</v>
      </c>
      <c r="AH277" s="5" t="str">
        <f>FIXED(EXP('WinBUGS output'!X276),2)</f>
        <v>2.15</v>
      </c>
      <c r="AI277" s="5" t="str">
        <f>FIXED(EXP('WinBUGS output'!W276),2)</f>
        <v>0.40</v>
      </c>
      <c r="AJ277" s="5" t="str">
        <f>FIXED(EXP('WinBUGS output'!Y276),2)</f>
        <v>12.11</v>
      </c>
    </row>
    <row r="278" spans="1:36" x14ac:dyDescent="0.25">
      <c r="A278">
        <v>5</v>
      </c>
      <c r="B278">
        <v>46</v>
      </c>
      <c r="C278" s="5" t="str">
        <f>VLOOKUP(A278,'WinBUGS output'!A:C,3,FALSE)</f>
        <v>Attention placebo + TAU</v>
      </c>
      <c r="D278" s="5" t="str">
        <f>VLOOKUP(B278,'WinBUGS output'!A:C,3,FALSE)</f>
        <v>CBT individual (over 15 sessions) + TAU</v>
      </c>
      <c r="E278" s="5" t="str">
        <f>FIXED('WinBUGS output'!N277,2)</f>
        <v>2.17</v>
      </c>
      <c r="F278" s="5" t="str">
        <f>FIXED('WinBUGS output'!M277,2)</f>
        <v>0.85</v>
      </c>
      <c r="G278" s="5" t="str">
        <f>FIXED('WinBUGS output'!O277,2)</f>
        <v>3.57</v>
      </c>
      <c r="H278"/>
      <c r="I278"/>
      <c r="J278"/>
      <c r="N278">
        <v>16</v>
      </c>
      <c r="O278">
        <v>21</v>
      </c>
      <c r="P278" s="5" t="str">
        <f>VLOOKUP('Direct lors'!N278,'WinBUGS output'!D:F,3,FALSE)</f>
        <v>Behavioural therapies (individual)</v>
      </c>
      <c r="Q278" s="5" t="str">
        <f>VLOOKUP('Direct lors'!O278,'WinBUGS output'!D:F,3,FALSE)</f>
        <v>Combined (Problem solving + AD)</v>
      </c>
      <c r="R278" s="5" t="str">
        <f>FIXED('WinBUGS output'!X277,2)</f>
        <v>-1.11</v>
      </c>
      <c r="S278" s="5" t="str">
        <f>FIXED('WinBUGS output'!W277,2)</f>
        <v>-2.66</v>
      </c>
      <c r="T278" s="5" t="str">
        <f>FIXED('WinBUGS output'!Y277,2)</f>
        <v>0.50</v>
      </c>
      <c r="X278" s="5" t="str">
        <f t="shared" si="18"/>
        <v>Attention placebo + TAU</v>
      </c>
      <c r="Y278" s="5" t="str">
        <f t="shared" si="19"/>
        <v>CBT individual (over 15 sessions) + TAU</v>
      </c>
      <c r="Z278" s="5" t="str">
        <f>FIXED(EXP('WinBUGS output'!N277),2)</f>
        <v>8.74</v>
      </c>
      <c r="AA278" s="5" t="str">
        <f>FIXED(EXP('WinBUGS output'!M277),2)</f>
        <v>2.33</v>
      </c>
      <c r="AB278" s="5" t="str">
        <f>FIXED(EXP('WinBUGS output'!O277),2)</f>
        <v>35.41</v>
      </c>
      <c r="AF278" s="5" t="str">
        <f t="shared" si="20"/>
        <v>Behavioural therapies (individual)</v>
      </c>
      <c r="AG278" s="5" t="str">
        <f t="shared" si="21"/>
        <v>Combined (Problem solving + AD)</v>
      </c>
      <c r="AH278" s="5" t="str">
        <f>FIXED(EXP('WinBUGS output'!X277),2)</f>
        <v>0.33</v>
      </c>
      <c r="AI278" s="5" t="str">
        <f>FIXED(EXP('WinBUGS output'!W277),2)</f>
        <v>0.07</v>
      </c>
      <c r="AJ278" s="5" t="str">
        <f>FIXED(EXP('WinBUGS output'!Y277),2)</f>
        <v>1.66</v>
      </c>
    </row>
    <row r="279" spans="1:36" x14ac:dyDescent="0.25">
      <c r="A279">
        <v>5</v>
      </c>
      <c r="B279">
        <v>47</v>
      </c>
      <c r="C279" s="5" t="str">
        <f>VLOOKUP(A279,'WinBUGS output'!A:C,3,FALSE)</f>
        <v>Attention placebo + TAU</v>
      </c>
      <c r="D279" s="5" t="str">
        <f>VLOOKUP(B279,'WinBUGS output'!A:C,3,FALSE)</f>
        <v>Rational emotive behaviour therapy (REBT) individual</v>
      </c>
      <c r="E279" s="5" t="str">
        <f>FIXED('WinBUGS output'!N278,2)</f>
        <v>1.99</v>
      </c>
      <c r="F279" s="5" t="str">
        <f>FIXED('WinBUGS output'!M278,2)</f>
        <v>0.73</v>
      </c>
      <c r="G279" s="5" t="str">
        <f>FIXED('WinBUGS output'!O278,2)</f>
        <v>3.25</v>
      </c>
      <c r="H279"/>
      <c r="I279"/>
      <c r="J279"/>
      <c r="N279">
        <v>16</v>
      </c>
      <c r="O279">
        <v>22</v>
      </c>
      <c r="P279" s="5" t="str">
        <f>VLOOKUP('Direct lors'!N279,'WinBUGS output'!D:F,3,FALSE)</f>
        <v>Behavioural therapies (individual)</v>
      </c>
      <c r="Q279" s="5" t="str">
        <f>VLOOKUP('Direct lors'!O279,'WinBUGS output'!D:F,3,FALSE)</f>
        <v>Combined (Counselling + AD)</v>
      </c>
      <c r="R279" s="5" t="str">
        <f>FIXED('WinBUGS output'!X278,2)</f>
        <v>1.52</v>
      </c>
      <c r="S279" s="5" t="str">
        <f>FIXED('WinBUGS output'!W278,2)</f>
        <v>-0.72</v>
      </c>
      <c r="T279" s="5" t="str">
        <f>FIXED('WinBUGS output'!Y278,2)</f>
        <v>3.82</v>
      </c>
      <c r="X279" s="5" t="str">
        <f t="shared" si="18"/>
        <v>Attention placebo + TAU</v>
      </c>
      <c r="Y279" s="5" t="str">
        <f t="shared" si="19"/>
        <v>Rational emotive behaviour therapy (REBT) individual</v>
      </c>
      <c r="Z279" s="5" t="str">
        <f>FIXED(EXP('WinBUGS output'!N278),2)</f>
        <v>7.28</v>
      </c>
      <c r="AA279" s="5" t="str">
        <f>FIXED(EXP('WinBUGS output'!M278),2)</f>
        <v>2.07</v>
      </c>
      <c r="AB279" s="5" t="str">
        <f>FIXED(EXP('WinBUGS output'!O278),2)</f>
        <v>25.84</v>
      </c>
      <c r="AF279" s="5" t="str">
        <f t="shared" si="20"/>
        <v>Behavioural therapies (individual)</v>
      </c>
      <c r="AG279" s="5" t="str">
        <f t="shared" si="21"/>
        <v>Combined (Counselling + AD)</v>
      </c>
      <c r="AH279" s="5" t="str">
        <f>FIXED(EXP('WinBUGS output'!X278),2)</f>
        <v>4.57</v>
      </c>
      <c r="AI279" s="5" t="str">
        <f>FIXED(EXP('WinBUGS output'!W278),2)</f>
        <v>0.49</v>
      </c>
      <c r="AJ279" s="5" t="str">
        <f>FIXED(EXP('WinBUGS output'!Y278),2)</f>
        <v>45.60</v>
      </c>
    </row>
    <row r="280" spans="1:36" x14ac:dyDescent="0.25">
      <c r="A280">
        <v>5</v>
      </c>
      <c r="B280">
        <v>48</v>
      </c>
      <c r="C280" s="5" t="str">
        <f>VLOOKUP(A280,'WinBUGS output'!A:C,3,FALSE)</f>
        <v>Attention placebo + TAU</v>
      </c>
      <c r="D280" s="5" t="str">
        <f>VLOOKUP(B280,'WinBUGS output'!A:C,3,FALSE)</f>
        <v>Third-wave cognitive therapy individual</v>
      </c>
      <c r="E280" s="5" t="str">
        <f>FIXED('WinBUGS output'!N279,2)</f>
        <v>2.21</v>
      </c>
      <c r="F280" s="5" t="str">
        <f>FIXED('WinBUGS output'!M279,2)</f>
        <v>0.94</v>
      </c>
      <c r="G280" s="5" t="str">
        <f>FIXED('WinBUGS output'!O279,2)</f>
        <v>3.48</v>
      </c>
      <c r="H280"/>
      <c r="I280"/>
      <c r="J280"/>
      <c r="N280">
        <v>16</v>
      </c>
      <c r="O280">
        <v>23</v>
      </c>
      <c r="P280" s="5" t="str">
        <f>VLOOKUP('Direct lors'!N280,'WinBUGS output'!D:F,3,FALSE)</f>
        <v>Behavioural therapies (individual)</v>
      </c>
      <c r="Q280" s="5" t="str">
        <f>VLOOKUP('Direct lors'!O280,'WinBUGS output'!D:F,3,FALSE)</f>
        <v>Combined (IPT + AD)</v>
      </c>
      <c r="R280" s="5" t="str">
        <f>FIXED('WinBUGS output'!X279,2)</f>
        <v>0.19</v>
      </c>
      <c r="S280" s="5" t="str">
        <f>FIXED('WinBUGS output'!W279,2)</f>
        <v>-1.20</v>
      </c>
      <c r="T280" s="5" t="str">
        <f>FIXED('WinBUGS output'!Y279,2)</f>
        <v>1.63</v>
      </c>
      <c r="X280" s="5" t="str">
        <f t="shared" si="18"/>
        <v>Attention placebo + TAU</v>
      </c>
      <c r="Y280" s="5" t="str">
        <f t="shared" si="19"/>
        <v>Third-wave cognitive therapy individual</v>
      </c>
      <c r="Z280" s="5" t="str">
        <f>FIXED(EXP('WinBUGS output'!N279),2)</f>
        <v>9.10</v>
      </c>
      <c r="AA280" s="5" t="str">
        <f>FIXED(EXP('WinBUGS output'!M279),2)</f>
        <v>2.57</v>
      </c>
      <c r="AB280" s="5" t="str">
        <f>FIXED(EXP('WinBUGS output'!O279),2)</f>
        <v>32.49</v>
      </c>
      <c r="AF280" s="5" t="str">
        <f t="shared" si="20"/>
        <v>Behavioural therapies (individual)</v>
      </c>
      <c r="AG280" s="5" t="str">
        <f t="shared" si="21"/>
        <v>Combined (IPT + AD)</v>
      </c>
      <c r="AH280" s="5" t="str">
        <f>FIXED(EXP('WinBUGS output'!X279),2)</f>
        <v>1.21</v>
      </c>
      <c r="AI280" s="5" t="str">
        <f>FIXED(EXP('WinBUGS output'!W279),2)</f>
        <v>0.30</v>
      </c>
      <c r="AJ280" s="5" t="str">
        <f>FIXED(EXP('WinBUGS output'!Y279),2)</f>
        <v>5.12</v>
      </c>
    </row>
    <row r="281" spans="1:36" x14ac:dyDescent="0.25">
      <c r="A281">
        <v>5</v>
      </c>
      <c r="B281">
        <v>49</v>
      </c>
      <c r="C281" s="5" t="str">
        <f>VLOOKUP(A281,'WinBUGS output'!A:C,3,FALSE)</f>
        <v>Attention placebo + TAU</v>
      </c>
      <c r="D281" s="5" t="str">
        <f>VLOOKUP(B281,'WinBUGS output'!A:C,3,FALSE)</f>
        <v>CBT group (under 15 sessions)</v>
      </c>
      <c r="E281" s="5" t="str">
        <f>FIXED('WinBUGS output'!N280,2)</f>
        <v>2.60</v>
      </c>
      <c r="F281" s="5" t="str">
        <f>FIXED('WinBUGS output'!M280,2)</f>
        <v>1.22</v>
      </c>
      <c r="G281" s="5" t="str">
        <f>FIXED('WinBUGS output'!O280,2)</f>
        <v>3.97</v>
      </c>
      <c r="H281"/>
      <c r="I281"/>
      <c r="J281"/>
      <c r="N281">
        <v>16</v>
      </c>
      <c r="O281">
        <v>24</v>
      </c>
      <c r="P281" s="5" t="str">
        <f>VLOOKUP('Direct lors'!N281,'WinBUGS output'!D:F,3,FALSE)</f>
        <v>Behavioural therapies (individual)</v>
      </c>
      <c r="Q281" s="5" t="str">
        <f>VLOOKUP('Direct lors'!O281,'WinBUGS output'!D:F,3,FALSE)</f>
        <v>Combined (Short-term psychodynamic psychotherapies + AD)</v>
      </c>
      <c r="R281" s="5" t="str">
        <f>FIXED('WinBUGS output'!X280,2)</f>
        <v>0.76</v>
      </c>
      <c r="S281" s="5" t="str">
        <f>FIXED('WinBUGS output'!W280,2)</f>
        <v>-0.50</v>
      </c>
      <c r="T281" s="5" t="str">
        <f>FIXED('WinBUGS output'!Y280,2)</f>
        <v>2.07</v>
      </c>
      <c r="X281" s="5" t="str">
        <f t="shared" si="18"/>
        <v>Attention placebo + TAU</v>
      </c>
      <c r="Y281" s="5" t="str">
        <f t="shared" si="19"/>
        <v>CBT group (under 15 sessions)</v>
      </c>
      <c r="Z281" s="5" t="str">
        <f>FIXED(EXP('WinBUGS output'!N280),2)</f>
        <v>13.46</v>
      </c>
      <c r="AA281" s="5" t="str">
        <f>FIXED(EXP('WinBUGS output'!M280),2)</f>
        <v>3.38</v>
      </c>
      <c r="AB281" s="5" t="str">
        <f>FIXED(EXP('WinBUGS output'!O280),2)</f>
        <v>52.83</v>
      </c>
      <c r="AF281" s="5" t="str">
        <f t="shared" si="20"/>
        <v>Behavioural therapies (individual)</v>
      </c>
      <c r="AG281" s="5" t="str">
        <f t="shared" si="21"/>
        <v>Combined (Short-term psychodynamic psychotherapies + AD)</v>
      </c>
      <c r="AH281" s="5" t="str">
        <f>FIXED(EXP('WinBUGS output'!X280),2)</f>
        <v>2.14</v>
      </c>
      <c r="AI281" s="5" t="str">
        <f>FIXED(EXP('WinBUGS output'!W280),2)</f>
        <v>0.61</v>
      </c>
      <c r="AJ281" s="5" t="str">
        <f>FIXED(EXP('WinBUGS output'!Y280),2)</f>
        <v>7.93</v>
      </c>
    </row>
    <row r="282" spans="1:36" x14ac:dyDescent="0.25">
      <c r="A282">
        <v>5</v>
      </c>
      <c r="B282">
        <v>50</v>
      </c>
      <c r="C282" s="5" t="str">
        <f>VLOOKUP(A282,'WinBUGS output'!A:C,3,FALSE)</f>
        <v>Attention placebo + TAU</v>
      </c>
      <c r="D282" s="5" t="str">
        <f>VLOOKUP(B282,'WinBUGS output'!A:C,3,FALSE)</f>
        <v>CBT group (under 15 sessions) + TAU</v>
      </c>
      <c r="E282" s="5" t="str">
        <f>FIXED('WinBUGS output'!N281,2)</f>
        <v>2.79</v>
      </c>
      <c r="F282" s="5" t="str">
        <f>FIXED('WinBUGS output'!M281,2)</f>
        <v>1.43</v>
      </c>
      <c r="G282" s="5" t="str">
        <f>FIXED('WinBUGS output'!O281,2)</f>
        <v>4.20</v>
      </c>
      <c r="H282"/>
      <c r="I282"/>
      <c r="J282"/>
      <c r="N282">
        <v>16</v>
      </c>
      <c r="O282">
        <v>25</v>
      </c>
      <c r="P282" s="5" t="str">
        <f>VLOOKUP('Direct lors'!N282,'WinBUGS output'!D:F,3,FALSE)</f>
        <v>Behavioural therapies (individual)</v>
      </c>
      <c r="Q282" s="5" t="str">
        <f>VLOOKUP('Direct lors'!O282,'WinBUGS output'!D:F,3,FALSE)</f>
        <v>Combined (psych + placebo)</v>
      </c>
      <c r="R282" s="5" t="str">
        <f>FIXED('WinBUGS output'!X281,2)</f>
        <v>0.49</v>
      </c>
      <c r="S282" s="5" t="str">
        <f>FIXED('WinBUGS output'!W281,2)</f>
        <v>-1.25</v>
      </c>
      <c r="T282" s="5" t="str">
        <f>FIXED('WinBUGS output'!Y281,2)</f>
        <v>2.38</v>
      </c>
      <c r="X282" s="5" t="str">
        <f t="shared" si="18"/>
        <v>Attention placebo + TAU</v>
      </c>
      <c r="Y282" s="5" t="str">
        <f t="shared" si="19"/>
        <v>CBT group (under 15 sessions) + TAU</v>
      </c>
      <c r="Z282" s="5" t="str">
        <f>FIXED(EXP('WinBUGS output'!N281),2)</f>
        <v>16.35</v>
      </c>
      <c r="AA282" s="5" t="str">
        <f>FIXED(EXP('WinBUGS output'!M281),2)</f>
        <v>4.20</v>
      </c>
      <c r="AB282" s="5" t="str">
        <f>FIXED(EXP('WinBUGS output'!O281),2)</f>
        <v>66.35</v>
      </c>
      <c r="AF282" s="5" t="str">
        <f t="shared" si="20"/>
        <v>Behavioural therapies (individual)</v>
      </c>
      <c r="AG282" s="5" t="str">
        <f t="shared" si="21"/>
        <v>Combined (psych + placebo)</v>
      </c>
      <c r="AH282" s="5" t="str">
        <f>FIXED(EXP('WinBUGS output'!X281),2)</f>
        <v>1.63</v>
      </c>
      <c r="AI282" s="5" t="str">
        <f>FIXED(EXP('WinBUGS output'!W281),2)</f>
        <v>0.29</v>
      </c>
      <c r="AJ282" s="5" t="str">
        <f>FIXED(EXP('WinBUGS output'!Y281),2)</f>
        <v>10.84</v>
      </c>
    </row>
    <row r="283" spans="1:36" x14ac:dyDescent="0.25">
      <c r="A283">
        <v>5</v>
      </c>
      <c r="B283">
        <v>51</v>
      </c>
      <c r="C283" s="5" t="str">
        <f>VLOOKUP(A283,'WinBUGS output'!A:C,3,FALSE)</f>
        <v>Attention placebo + TAU</v>
      </c>
      <c r="D283" s="5" t="str">
        <f>VLOOKUP(B283,'WinBUGS output'!A:C,3,FALSE)</f>
        <v>Coping with Depression course (group) + TAU</v>
      </c>
      <c r="E283" s="5" t="str">
        <f>FIXED('WinBUGS output'!N282,2)</f>
        <v>2.48</v>
      </c>
      <c r="F283" s="5" t="str">
        <f>FIXED('WinBUGS output'!M282,2)</f>
        <v>1.09</v>
      </c>
      <c r="G283" s="5" t="str">
        <f>FIXED('WinBUGS output'!O282,2)</f>
        <v>3.84</v>
      </c>
      <c r="H283"/>
      <c r="I283"/>
      <c r="J283"/>
      <c r="N283">
        <v>16</v>
      </c>
      <c r="O283">
        <v>26</v>
      </c>
      <c r="P283" s="5" t="str">
        <f>VLOOKUP('Direct lors'!N283,'WinBUGS output'!D:F,3,FALSE)</f>
        <v>Behavioural therapies (individual)</v>
      </c>
      <c r="Q283" s="5" t="str">
        <f>VLOOKUP('Direct lors'!O283,'WinBUGS output'!D:F,3,FALSE)</f>
        <v>Combined (Exercise + AD/CBT)</v>
      </c>
      <c r="R283" s="5" t="str">
        <f>FIXED('WinBUGS output'!X282,2)</f>
        <v>-0.85</v>
      </c>
      <c r="S283" s="5" t="str">
        <f>FIXED('WinBUGS output'!W282,2)</f>
        <v>-2.11</v>
      </c>
      <c r="T283" s="5" t="str">
        <f>FIXED('WinBUGS output'!Y282,2)</f>
        <v>0.44</v>
      </c>
      <c r="X283" s="5" t="str">
        <f t="shared" si="18"/>
        <v>Attention placebo + TAU</v>
      </c>
      <c r="Y283" s="5" t="str">
        <f t="shared" si="19"/>
        <v>Coping with Depression course (group) + TAU</v>
      </c>
      <c r="Z283" s="5" t="str">
        <f>FIXED(EXP('WinBUGS output'!N282),2)</f>
        <v>11.94</v>
      </c>
      <c r="AA283" s="5" t="str">
        <f>FIXED(EXP('WinBUGS output'!M282),2)</f>
        <v>2.97</v>
      </c>
      <c r="AB283" s="5" t="str">
        <f>FIXED(EXP('WinBUGS output'!O282),2)</f>
        <v>46.39</v>
      </c>
      <c r="AF283" s="5" t="str">
        <f t="shared" si="20"/>
        <v>Behavioural therapies (individual)</v>
      </c>
      <c r="AG283" s="5" t="str">
        <f t="shared" si="21"/>
        <v>Combined (Exercise + AD/CBT)</v>
      </c>
      <c r="AH283" s="5" t="str">
        <f>FIXED(EXP('WinBUGS output'!X282),2)</f>
        <v>0.43</v>
      </c>
      <c r="AI283" s="5" t="str">
        <f>FIXED(EXP('WinBUGS output'!W282),2)</f>
        <v>0.12</v>
      </c>
      <c r="AJ283" s="5" t="str">
        <f>FIXED(EXP('WinBUGS output'!Y282),2)</f>
        <v>1.55</v>
      </c>
    </row>
    <row r="284" spans="1:36" x14ac:dyDescent="0.25">
      <c r="A284">
        <v>5</v>
      </c>
      <c r="B284">
        <v>52</v>
      </c>
      <c r="C284" s="5" t="str">
        <f>VLOOKUP(A284,'WinBUGS output'!A:C,3,FALSE)</f>
        <v>Attention placebo + TAU</v>
      </c>
      <c r="D284" s="5" t="str">
        <f>VLOOKUP(B284,'WinBUGS output'!A:C,3,FALSE)</f>
        <v>CBT individual (over 15 sessions) + any TCA</v>
      </c>
      <c r="E284" s="5" t="str">
        <f>FIXED('WinBUGS output'!N283,2)</f>
        <v>2.91</v>
      </c>
      <c r="F284" s="5" t="str">
        <f>FIXED('WinBUGS output'!M283,2)</f>
        <v>1.37</v>
      </c>
      <c r="G284" s="5" t="str">
        <f>FIXED('WinBUGS output'!O283,2)</f>
        <v>4.48</v>
      </c>
      <c r="H284"/>
      <c r="I284"/>
      <c r="J284"/>
      <c r="N284">
        <v>17</v>
      </c>
      <c r="O284">
        <v>18</v>
      </c>
      <c r="P284" s="5" t="str">
        <f>VLOOKUP('Direct lors'!N284,'WinBUGS output'!D:F,3,FALSE)</f>
        <v>Cognitive and cognitive behavioural therapies (individual)</v>
      </c>
      <c r="Q284" s="5" t="str">
        <f>VLOOKUP('Direct lors'!O284,'WinBUGS output'!D:F,3,FALSE)</f>
        <v>Behavioural, cognitive, or CBT groups</v>
      </c>
      <c r="R284" s="5" t="str">
        <f>FIXED('WinBUGS output'!X283,2)</f>
        <v>0.54</v>
      </c>
      <c r="S284" s="5" t="str">
        <f>FIXED('WinBUGS output'!W283,2)</f>
        <v>-0.31</v>
      </c>
      <c r="T284" s="5" t="str">
        <f>FIXED('WinBUGS output'!Y283,2)</f>
        <v>1.41</v>
      </c>
      <c r="X284" s="5" t="str">
        <f t="shared" si="18"/>
        <v>Attention placebo + TAU</v>
      </c>
      <c r="Y284" s="5" t="str">
        <f t="shared" si="19"/>
        <v>CBT individual (over 15 sessions) + any TCA</v>
      </c>
      <c r="Z284" s="5" t="str">
        <f>FIXED(EXP('WinBUGS output'!N283),2)</f>
        <v>18.43</v>
      </c>
      <c r="AA284" s="5" t="str">
        <f>FIXED(EXP('WinBUGS output'!M283),2)</f>
        <v>3.92</v>
      </c>
      <c r="AB284" s="5" t="str">
        <f>FIXED(EXP('WinBUGS output'!O283),2)</f>
        <v>88.15</v>
      </c>
      <c r="AF284" s="5" t="str">
        <f t="shared" si="20"/>
        <v>Cognitive and cognitive behavioural therapies (individual)</v>
      </c>
      <c r="AG284" s="5" t="str">
        <f t="shared" si="21"/>
        <v>Behavioural, cognitive, or CBT groups</v>
      </c>
      <c r="AH284" s="5" t="str">
        <f>FIXED(EXP('WinBUGS output'!X283),2)</f>
        <v>1.72</v>
      </c>
      <c r="AI284" s="5" t="str">
        <f>FIXED(EXP('WinBUGS output'!W283),2)</f>
        <v>0.73</v>
      </c>
      <c r="AJ284" s="5" t="str">
        <f>FIXED(EXP('WinBUGS output'!Y283),2)</f>
        <v>4.09</v>
      </c>
    </row>
    <row r="285" spans="1:36" x14ac:dyDescent="0.25">
      <c r="A285">
        <v>5</v>
      </c>
      <c r="B285">
        <v>53</v>
      </c>
      <c r="C285" s="5" t="str">
        <f>VLOOKUP(A285,'WinBUGS output'!A:C,3,FALSE)</f>
        <v>Attention placebo + TAU</v>
      </c>
      <c r="D285" s="5" t="str">
        <f>VLOOKUP(B285,'WinBUGS output'!A:C,3,FALSE)</f>
        <v>CBT individual (over 15 sessions) + imipramine</v>
      </c>
      <c r="E285" s="5" t="str">
        <f>FIXED('WinBUGS output'!N284,2)</f>
        <v>3.00</v>
      </c>
      <c r="F285" s="5" t="str">
        <f>FIXED('WinBUGS output'!M284,2)</f>
        <v>1.46</v>
      </c>
      <c r="G285" s="5" t="str">
        <f>FIXED('WinBUGS output'!O284,2)</f>
        <v>4.57</v>
      </c>
      <c r="H285"/>
      <c r="I285"/>
      <c r="J285"/>
      <c r="N285">
        <v>17</v>
      </c>
      <c r="O285">
        <v>19</v>
      </c>
      <c r="P285" s="5" t="str">
        <f>VLOOKUP('Direct lors'!N285,'WinBUGS output'!D:F,3,FALSE)</f>
        <v>Cognitive and cognitive behavioural therapies (individual)</v>
      </c>
      <c r="Q285" s="5" t="str">
        <f>VLOOKUP('Direct lors'!O285,'WinBUGS output'!D:F,3,FALSE)</f>
        <v>Combined (Cognitive and cognitive behavioural therapies individual + AD)</v>
      </c>
      <c r="R285" s="5" t="str">
        <f>FIXED('WinBUGS output'!X284,2)</f>
        <v>0.88</v>
      </c>
      <c r="S285" s="5" t="str">
        <f>FIXED('WinBUGS output'!W284,2)</f>
        <v>-0.29</v>
      </c>
      <c r="T285" s="5" t="str">
        <f>FIXED('WinBUGS output'!Y284,2)</f>
        <v>2.08</v>
      </c>
      <c r="X285" s="5" t="str">
        <f t="shared" si="18"/>
        <v>Attention placebo + TAU</v>
      </c>
      <c r="Y285" s="5" t="str">
        <f t="shared" si="19"/>
        <v>CBT individual (over 15 sessions) + imipramine</v>
      </c>
      <c r="Z285" s="5" t="str">
        <f>FIXED(EXP('WinBUGS output'!N284),2)</f>
        <v>20.13</v>
      </c>
      <c r="AA285" s="5" t="str">
        <f>FIXED(EXP('WinBUGS output'!M284),2)</f>
        <v>4.28</v>
      </c>
      <c r="AB285" s="5" t="str">
        <f>FIXED(EXP('WinBUGS output'!O284),2)</f>
        <v>96.25</v>
      </c>
      <c r="AF285" s="5" t="str">
        <f t="shared" si="20"/>
        <v>Cognitive and cognitive behavioural therapies (individual)</v>
      </c>
      <c r="AG285" s="5" t="str">
        <f t="shared" si="21"/>
        <v>Combined (Cognitive and cognitive behavioural therapies individual + AD)</v>
      </c>
      <c r="AH285" s="5" t="str">
        <f>FIXED(EXP('WinBUGS output'!X284),2)</f>
        <v>2.41</v>
      </c>
      <c r="AI285" s="5" t="str">
        <f>FIXED(EXP('WinBUGS output'!W284),2)</f>
        <v>0.75</v>
      </c>
      <c r="AJ285" s="5" t="str">
        <f>FIXED(EXP('WinBUGS output'!Y284),2)</f>
        <v>8.00</v>
      </c>
    </row>
    <row r="286" spans="1:36" x14ac:dyDescent="0.25">
      <c r="A286">
        <v>5</v>
      </c>
      <c r="B286">
        <v>54</v>
      </c>
      <c r="C286" s="5" t="str">
        <f>VLOOKUP(A286,'WinBUGS output'!A:C,3,FALSE)</f>
        <v>Attention placebo + TAU</v>
      </c>
      <c r="D286" s="5" t="str">
        <f>VLOOKUP(B286,'WinBUGS output'!A:C,3,FALSE)</f>
        <v>CBT group (under 15 sessions) + imipramine</v>
      </c>
      <c r="E286" s="5" t="str">
        <f>FIXED('WinBUGS output'!N285,2)</f>
        <v>3.30</v>
      </c>
      <c r="F286" s="5" t="str">
        <f>FIXED('WinBUGS output'!M285,2)</f>
        <v>1.51</v>
      </c>
      <c r="G286" s="5" t="str">
        <f>FIXED('WinBUGS output'!O285,2)</f>
        <v>5.03</v>
      </c>
      <c r="H286"/>
      <c r="I286"/>
      <c r="J286"/>
      <c r="N286">
        <v>17</v>
      </c>
      <c r="O286">
        <v>20</v>
      </c>
      <c r="P286" s="5" t="str">
        <f>VLOOKUP('Direct lors'!N286,'WinBUGS output'!D:F,3,FALSE)</f>
        <v>Cognitive and cognitive behavioural therapies (individual)</v>
      </c>
      <c r="Q286" s="5" t="str">
        <f>VLOOKUP('Direct lors'!O286,'WinBUGS output'!D:F,3,FALSE)</f>
        <v>Combined (Behavioural, cognitive, or CBT groups + AD)</v>
      </c>
      <c r="R286" s="5" t="str">
        <f>FIXED('WinBUGS output'!X285,2)</f>
        <v>1.22</v>
      </c>
      <c r="S286" s="5" t="str">
        <f>FIXED('WinBUGS output'!W285,2)</f>
        <v>-0.28</v>
      </c>
      <c r="T286" s="5" t="str">
        <f>FIXED('WinBUGS output'!Y285,2)</f>
        <v>2.74</v>
      </c>
      <c r="X286" s="5" t="str">
        <f t="shared" si="18"/>
        <v>Attention placebo + TAU</v>
      </c>
      <c r="Y286" s="5" t="str">
        <f t="shared" si="19"/>
        <v>CBT group (under 15 sessions) + imipramine</v>
      </c>
      <c r="Z286" s="5" t="str">
        <f>FIXED(EXP('WinBUGS output'!N285),2)</f>
        <v>27.06</v>
      </c>
      <c r="AA286" s="5" t="str">
        <f>FIXED(EXP('WinBUGS output'!M285),2)</f>
        <v>4.54</v>
      </c>
      <c r="AB286" s="5" t="str">
        <f>FIXED(EXP('WinBUGS output'!O285),2)</f>
        <v>153.24</v>
      </c>
      <c r="AF286" s="5" t="str">
        <f t="shared" si="20"/>
        <v>Cognitive and cognitive behavioural therapies (individual)</v>
      </c>
      <c r="AG286" s="5" t="str">
        <f t="shared" si="21"/>
        <v>Combined (Behavioural, cognitive, or CBT groups + AD)</v>
      </c>
      <c r="AH286" s="5" t="str">
        <f>FIXED(EXP('WinBUGS output'!X285),2)</f>
        <v>3.37</v>
      </c>
      <c r="AI286" s="5" t="str">
        <f>FIXED(EXP('WinBUGS output'!W285),2)</f>
        <v>0.75</v>
      </c>
      <c r="AJ286" s="5" t="str">
        <f>FIXED(EXP('WinBUGS output'!Y285),2)</f>
        <v>15.43</v>
      </c>
    </row>
    <row r="287" spans="1:36" x14ac:dyDescent="0.25">
      <c r="A287">
        <v>5</v>
      </c>
      <c r="B287">
        <v>55</v>
      </c>
      <c r="C287" s="5" t="str">
        <f>VLOOKUP(A287,'WinBUGS output'!A:C,3,FALSE)</f>
        <v>Attention placebo + TAU</v>
      </c>
      <c r="D287" s="5" t="str">
        <f>VLOOKUP(B287,'WinBUGS output'!A:C,3,FALSE)</f>
        <v>Problem solving individual + any SSRI</v>
      </c>
      <c r="E287" s="5" t="str">
        <f>FIXED('WinBUGS output'!N286,2)</f>
        <v>1.41</v>
      </c>
      <c r="F287" s="5" t="str">
        <f>FIXED('WinBUGS output'!M286,2)</f>
        <v>-0.21</v>
      </c>
      <c r="G287" s="5" t="str">
        <f>FIXED('WinBUGS output'!O286,2)</f>
        <v>3.10</v>
      </c>
      <c r="H287"/>
      <c r="I287"/>
      <c r="J287"/>
      <c r="N287">
        <v>17</v>
      </c>
      <c r="O287">
        <v>21</v>
      </c>
      <c r="P287" s="5" t="str">
        <f>VLOOKUP('Direct lors'!N287,'WinBUGS output'!D:F,3,FALSE)</f>
        <v>Cognitive and cognitive behavioural therapies (individual)</v>
      </c>
      <c r="Q287" s="5" t="str">
        <f>VLOOKUP('Direct lors'!O287,'WinBUGS output'!D:F,3,FALSE)</f>
        <v>Combined (Problem solving + AD)</v>
      </c>
      <c r="R287" s="5" t="str">
        <f>FIXED('WinBUGS output'!X286,2)</f>
        <v>-0.66</v>
      </c>
      <c r="S287" s="5" t="str">
        <f>FIXED('WinBUGS output'!W286,2)</f>
        <v>-2.04</v>
      </c>
      <c r="T287" s="5" t="str">
        <f>FIXED('WinBUGS output'!Y286,2)</f>
        <v>0.72</v>
      </c>
      <c r="X287" s="5" t="str">
        <f t="shared" si="18"/>
        <v>Attention placebo + TAU</v>
      </c>
      <c r="Y287" s="5" t="str">
        <f t="shared" si="19"/>
        <v>Problem solving individual + any SSRI</v>
      </c>
      <c r="Z287" s="5" t="str">
        <f>FIXED(EXP('WinBUGS output'!N286),2)</f>
        <v>4.09</v>
      </c>
      <c r="AA287" s="5" t="str">
        <f>FIXED(EXP('WinBUGS output'!M286),2)</f>
        <v>0.81</v>
      </c>
      <c r="AB287" s="5" t="str">
        <f>FIXED(EXP('WinBUGS output'!O286),2)</f>
        <v>22.09</v>
      </c>
      <c r="AF287" s="5" t="str">
        <f t="shared" si="20"/>
        <v>Cognitive and cognitive behavioural therapies (individual)</v>
      </c>
      <c r="AG287" s="5" t="str">
        <f t="shared" si="21"/>
        <v>Combined (Problem solving + AD)</v>
      </c>
      <c r="AH287" s="5" t="str">
        <f>FIXED(EXP('WinBUGS output'!X286),2)</f>
        <v>0.52</v>
      </c>
      <c r="AI287" s="5" t="str">
        <f>FIXED(EXP('WinBUGS output'!W286),2)</f>
        <v>0.13</v>
      </c>
      <c r="AJ287" s="5" t="str">
        <f>FIXED(EXP('WinBUGS output'!Y286),2)</f>
        <v>2.05</v>
      </c>
    </row>
    <row r="288" spans="1:36" x14ac:dyDescent="0.25">
      <c r="A288">
        <v>5</v>
      </c>
      <c r="B288">
        <v>56</v>
      </c>
      <c r="C288" s="5" t="str">
        <f>VLOOKUP(A288,'WinBUGS output'!A:C,3,FALSE)</f>
        <v>Attention placebo + TAU</v>
      </c>
      <c r="D288" s="5" t="str">
        <f>VLOOKUP(B288,'WinBUGS output'!A:C,3,FALSE)</f>
        <v>Supportive psychotherapy + any SSRI</v>
      </c>
      <c r="E288" s="5" t="str">
        <f>FIXED('WinBUGS output'!N287,2)</f>
        <v>4.04</v>
      </c>
      <c r="F288" s="5" t="str">
        <f>FIXED('WinBUGS output'!M287,2)</f>
        <v>1.75</v>
      </c>
      <c r="G288" s="5" t="str">
        <f>FIXED('WinBUGS output'!O287,2)</f>
        <v>6.45</v>
      </c>
      <c r="H288"/>
      <c r="I288"/>
      <c r="J288"/>
      <c r="N288">
        <v>17</v>
      </c>
      <c r="O288">
        <v>22</v>
      </c>
      <c r="P288" s="5" t="str">
        <f>VLOOKUP('Direct lors'!N288,'WinBUGS output'!D:F,3,FALSE)</f>
        <v>Cognitive and cognitive behavioural therapies (individual)</v>
      </c>
      <c r="Q288" s="5" t="str">
        <f>VLOOKUP('Direct lors'!O288,'WinBUGS output'!D:F,3,FALSE)</f>
        <v>Combined (Counselling + AD)</v>
      </c>
      <c r="R288" s="5" t="str">
        <f>FIXED('WinBUGS output'!X287,2)</f>
        <v>1.97</v>
      </c>
      <c r="S288" s="5" t="str">
        <f>FIXED('WinBUGS output'!W287,2)</f>
        <v>-0.14</v>
      </c>
      <c r="T288" s="5" t="str">
        <f>FIXED('WinBUGS output'!Y287,2)</f>
        <v>4.17</v>
      </c>
      <c r="X288" s="5" t="str">
        <f t="shared" si="18"/>
        <v>Attention placebo + TAU</v>
      </c>
      <c r="Y288" s="5" t="str">
        <f t="shared" si="19"/>
        <v>Supportive psychotherapy + any SSRI</v>
      </c>
      <c r="Z288" s="5" t="str">
        <f>FIXED(EXP('WinBUGS output'!N287),2)</f>
        <v>56.94</v>
      </c>
      <c r="AA288" s="5" t="str">
        <f>FIXED(EXP('WinBUGS output'!M287),2)</f>
        <v>5.78</v>
      </c>
      <c r="AB288" s="5" t="str">
        <f>FIXED(EXP('WinBUGS output'!O287),2)</f>
        <v>630.18</v>
      </c>
      <c r="AF288" s="5" t="str">
        <f t="shared" si="20"/>
        <v>Cognitive and cognitive behavioural therapies (individual)</v>
      </c>
      <c r="AG288" s="5" t="str">
        <f t="shared" si="21"/>
        <v>Combined (Counselling + AD)</v>
      </c>
      <c r="AH288" s="5" t="str">
        <f>FIXED(EXP('WinBUGS output'!X287),2)</f>
        <v>7.14</v>
      </c>
      <c r="AI288" s="5" t="str">
        <f>FIXED(EXP('WinBUGS output'!W287),2)</f>
        <v>0.87</v>
      </c>
      <c r="AJ288" s="5" t="str">
        <f>FIXED(EXP('WinBUGS output'!Y287),2)</f>
        <v>64.97</v>
      </c>
    </row>
    <row r="289" spans="1:36" x14ac:dyDescent="0.25">
      <c r="A289">
        <v>5</v>
      </c>
      <c r="B289">
        <v>57</v>
      </c>
      <c r="C289" s="5" t="str">
        <f>VLOOKUP(A289,'WinBUGS output'!A:C,3,FALSE)</f>
        <v>Attention placebo + TAU</v>
      </c>
      <c r="D289" s="5" t="str">
        <f>VLOOKUP(B289,'WinBUGS output'!A:C,3,FALSE)</f>
        <v>Interpersonal psychotherapy (IPT) + any AD</v>
      </c>
      <c r="E289" s="5" t="str">
        <f>FIXED('WinBUGS output'!N288,2)</f>
        <v>2.72</v>
      </c>
      <c r="F289" s="5" t="str">
        <f>FIXED('WinBUGS output'!M288,2)</f>
        <v>1.21</v>
      </c>
      <c r="G289" s="5" t="str">
        <f>FIXED('WinBUGS output'!O288,2)</f>
        <v>4.23</v>
      </c>
      <c r="H289"/>
      <c r="I289"/>
      <c r="J289"/>
      <c r="N289">
        <v>17</v>
      </c>
      <c r="O289">
        <v>23</v>
      </c>
      <c r="P289" s="5" t="str">
        <f>VLOOKUP('Direct lors'!N289,'WinBUGS output'!D:F,3,FALSE)</f>
        <v>Cognitive and cognitive behavioural therapies (individual)</v>
      </c>
      <c r="Q289" s="5" t="str">
        <f>VLOOKUP('Direct lors'!O289,'WinBUGS output'!D:F,3,FALSE)</f>
        <v>Combined (IPT + AD)</v>
      </c>
      <c r="R289" s="5" t="str">
        <f>FIXED('WinBUGS output'!X288,2)</f>
        <v>0.64</v>
      </c>
      <c r="S289" s="5" t="str">
        <f>FIXED('WinBUGS output'!W288,2)</f>
        <v>-0.57</v>
      </c>
      <c r="T289" s="5" t="str">
        <f>FIXED('WinBUGS output'!Y288,2)</f>
        <v>1.83</v>
      </c>
      <c r="X289" s="5" t="str">
        <f t="shared" si="18"/>
        <v>Attention placebo + TAU</v>
      </c>
      <c r="Y289" s="5" t="str">
        <f t="shared" si="19"/>
        <v>Interpersonal psychotherapy (IPT) + any AD</v>
      </c>
      <c r="Z289" s="5" t="str">
        <f>FIXED(EXP('WinBUGS output'!N288),2)</f>
        <v>15.12</v>
      </c>
      <c r="AA289" s="5" t="str">
        <f>FIXED(EXP('WinBUGS output'!M288),2)</f>
        <v>3.35</v>
      </c>
      <c r="AB289" s="5" t="str">
        <f>FIXED(EXP('WinBUGS output'!O288),2)</f>
        <v>68.72</v>
      </c>
      <c r="AF289" s="5" t="str">
        <f t="shared" si="20"/>
        <v>Cognitive and cognitive behavioural therapies (individual)</v>
      </c>
      <c r="AG289" s="5" t="str">
        <f t="shared" si="21"/>
        <v>Combined (IPT + AD)</v>
      </c>
      <c r="AH289" s="5" t="str">
        <f>FIXED(EXP('WinBUGS output'!X288),2)</f>
        <v>1.89</v>
      </c>
      <c r="AI289" s="5" t="str">
        <f>FIXED(EXP('WinBUGS output'!W288),2)</f>
        <v>0.57</v>
      </c>
      <c r="AJ289" s="5" t="str">
        <f>FIXED(EXP('WinBUGS output'!Y288),2)</f>
        <v>6.22</v>
      </c>
    </row>
    <row r="290" spans="1:36" x14ac:dyDescent="0.25">
      <c r="A290">
        <v>5</v>
      </c>
      <c r="B290">
        <v>58</v>
      </c>
      <c r="C290" s="5" t="str">
        <f>VLOOKUP(A290,'WinBUGS output'!A:C,3,FALSE)</f>
        <v>Attention placebo + TAU</v>
      </c>
      <c r="D290" s="5" t="str">
        <f>VLOOKUP(B290,'WinBUGS output'!A:C,3,FALSE)</f>
        <v>Short-term psychodynamic psychotherapy individual + Any AD</v>
      </c>
      <c r="E290" s="5" t="str">
        <f>FIXED('WinBUGS output'!N289,2)</f>
        <v>3.27</v>
      </c>
      <c r="F290" s="5" t="str">
        <f>FIXED('WinBUGS output'!M289,2)</f>
        <v>1.88</v>
      </c>
      <c r="G290" s="5" t="str">
        <f>FIXED('WinBUGS output'!O289,2)</f>
        <v>4.67</v>
      </c>
      <c r="H290"/>
      <c r="I290"/>
      <c r="J290"/>
      <c r="N290">
        <v>17</v>
      </c>
      <c r="O290">
        <v>24</v>
      </c>
      <c r="P290" s="5" t="str">
        <f>VLOOKUP('Direct lors'!N290,'WinBUGS output'!D:F,3,FALSE)</f>
        <v>Cognitive and cognitive behavioural therapies (individual)</v>
      </c>
      <c r="Q290" s="5" t="str">
        <f>VLOOKUP('Direct lors'!O290,'WinBUGS output'!D:F,3,FALSE)</f>
        <v>Combined (Short-term psychodynamic psychotherapies + AD)</v>
      </c>
      <c r="R290" s="5" t="str">
        <f>FIXED('WinBUGS output'!X289,2)</f>
        <v>1.21</v>
      </c>
      <c r="S290" s="5" t="str">
        <f>FIXED('WinBUGS output'!W289,2)</f>
        <v>0.18</v>
      </c>
      <c r="T290" s="5" t="str">
        <f>FIXED('WinBUGS output'!Y289,2)</f>
        <v>2.25</v>
      </c>
      <c r="X290" s="5" t="str">
        <f t="shared" si="18"/>
        <v>Attention placebo + TAU</v>
      </c>
      <c r="Y290" s="5" t="str">
        <f t="shared" si="19"/>
        <v>Short-term psychodynamic psychotherapy individual + Any AD</v>
      </c>
      <c r="Z290" s="5" t="str">
        <f>FIXED(EXP('WinBUGS output'!N289),2)</f>
        <v>26.29</v>
      </c>
      <c r="AA290" s="5" t="str">
        <f>FIXED(EXP('WinBUGS output'!M289),2)</f>
        <v>6.54</v>
      </c>
      <c r="AB290" s="5" t="str">
        <f>FIXED(EXP('WinBUGS output'!O289),2)</f>
        <v>107.02</v>
      </c>
      <c r="AF290" s="5" t="str">
        <f t="shared" si="20"/>
        <v>Cognitive and cognitive behavioural therapies (individual)</v>
      </c>
      <c r="AG290" s="5" t="str">
        <f t="shared" si="21"/>
        <v>Combined (Short-term psychodynamic psychotherapies + AD)</v>
      </c>
      <c r="AH290" s="5" t="str">
        <f>FIXED(EXP('WinBUGS output'!X289),2)</f>
        <v>3.35</v>
      </c>
      <c r="AI290" s="5" t="str">
        <f>FIXED(EXP('WinBUGS output'!W289),2)</f>
        <v>1.20</v>
      </c>
      <c r="AJ290" s="5" t="str">
        <f>FIXED(EXP('WinBUGS output'!Y289),2)</f>
        <v>9.53</v>
      </c>
    </row>
    <row r="291" spans="1:36" x14ac:dyDescent="0.25">
      <c r="A291">
        <v>5</v>
      </c>
      <c r="B291">
        <v>59</v>
      </c>
      <c r="C291" s="5" t="str">
        <f>VLOOKUP(A291,'WinBUGS output'!A:C,3,FALSE)</f>
        <v>Attention placebo + TAU</v>
      </c>
      <c r="D291" s="5" t="str">
        <f>VLOOKUP(B291,'WinBUGS output'!A:C,3,FALSE)</f>
        <v>Short-term psychodynamic psychotherapy individual + any SSRI</v>
      </c>
      <c r="E291" s="5" t="str">
        <f>FIXED('WinBUGS output'!N290,2)</f>
        <v>3.30</v>
      </c>
      <c r="F291" s="5" t="str">
        <f>FIXED('WinBUGS output'!M290,2)</f>
        <v>1.74</v>
      </c>
      <c r="G291" s="5" t="str">
        <f>FIXED('WinBUGS output'!O290,2)</f>
        <v>4.89</v>
      </c>
      <c r="H291"/>
      <c r="I291"/>
      <c r="J291"/>
      <c r="N291">
        <v>17</v>
      </c>
      <c r="O291">
        <v>25</v>
      </c>
      <c r="P291" s="5" t="str">
        <f>VLOOKUP('Direct lors'!N291,'WinBUGS output'!D:F,3,FALSE)</f>
        <v>Cognitive and cognitive behavioural therapies (individual)</v>
      </c>
      <c r="Q291" s="5" t="str">
        <f>VLOOKUP('Direct lors'!O291,'WinBUGS output'!D:F,3,FALSE)</f>
        <v>Combined (psych + placebo)</v>
      </c>
      <c r="R291" s="5" t="str">
        <f>FIXED('WinBUGS output'!X290,2)</f>
        <v>0.93</v>
      </c>
      <c r="S291" s="5" t="str">
        <f>FIXED('WinBUGS output'!W290,2)</f>
        <v>-0.62</v>
      </c>
      <c r="T291" s="5" t="str">
        <f>FIXED('WinBUGS output'!Y290,2)</f>
        <v>2.63</v>
      </c>
      <c r="X291" s="5" t="str">
        <f t="shared" si="18"/>
        <v>Attention placebo + TAU</v>
      </c>
      <c r="Y291" s="5" t="str">
        <f t="shared" si="19"/>
        <v>Short-term psychodynamic psychotherapy individual + any SSRI</v>
      </c>
      <c r="Z291" s="5" t="str">
        <f>FIXED(EXP('WinBUGS output'!N290),2)</f>
        <v>27.22</v>
      </c>
      <c r="AA291" s="5" t="str">
        <f>FIXED(EXP('WinBUGS output'!M290),2)</f>
        <v>5.70</v>
      </c>
      <c r="AB291" s="5" t="str">
        <f>FIXED(EXP('WinBUGS output'!O290),2)</f>
        <v>132.69</v>
      </c>
      <c r="AF291" s="5" t="str">
        <f t="shared" si="20"/>
        <v>Cognitive and cognitive behavioural therapies (individual)</v>
      </c>
      <c r="AG291" s="5" t="str">
        <f t="shared" si="21"/>
        <v>Combined (psych + placebo)</v>
      </c>
      <c r="AH291" s="5" t="str">
        <f>FIXED(EXP('WinBUGS output'!X290),2)</f>
        <v>2.54</v>
      </c>
      <c r="AI291" s="5" t="str">
        <f>FIXED(EXP('WinBUGS output'!W290),2)</f>
        <v>0.54</v>
      </c>
      <c r="AJ291" s="5" t="str">
        <f>FIXED(EXP('WinBUGS output'!Y290),2)</f>
        <v>13.90</v>
      </c>
    </row>
    <row r="292" spans="1:36" x14ac:dyDescent="0.25">
      <c r="A292">
        <v>5</v>
      </c>
      <c r="B292">
        <v>60</v>
      </c>
      <c r="C292" s="5" t="str">
        <f>VLOOKUP(A292,'WinBUGS output'!A:C,3,FALSE)</f>
        <v>Attention placebo + TAU</v>
      </c>
      <c r="D292" s="5" t="str">
        <f>VLOOKUP(B292,'WinBUGS output'!A:C,3,FALSE)</f>
        <v>CBT individual (over 15 sessions) + Pill placebo</v>
      </c>
      <c r="E292" s="5" t="str">
        <f>FIXED('WinBUGS output'!N291,2)</f>
        <v>3.01</v>
      </c>
      <c r="F292" s="5" t="str">
        <f>FIXED('WinBUGS output'!M291,2)</f>
        <v>1.31</v>
      </c>
      <c r="G292" s="5" t="str">
        <f>FIXED('WinBUGS output'!O291,2)</f>
        <v>4.87</v>
      </c>
      <c r="H292"/>
      <c r="I292"/>
      <c r="J292"/>
      <c r="N292">
        <v>17</v>
      </c>
      <c r="O292">
        <v>26</v>
      </c>
      <c r="P292" s="5" t="str">
        <f>VLOOKUP('Direct lors'!N292,'WinBUGS output'!D:F,3,FALSE)</f>
        <v>Cognitive and cognitive behavioural therapies (individual)</v>
      </c>
      <c r="Q292" s="5" t="str">
        <f>VLOOKUP('Direct lors'!O292,'WinBUGS output'!D:F,3,FALSE)</f>
        <v>Combined (Exercise + AD/CBT)</v>
      </c>
      <c r="R292" s="5" t="str">
        <f>FIXED('WinBUGS output'!X291,2)</f>
        <v>-0.40</v>
      </c>
      <c r="S292" s="5" t="str">
        <f>FIXED('WinBUGS output'!W291,2)</f>
        <v>-1.43</v>
      </c>
      <c r="T292" s="5" t="str">
        <f>FIXED('WinBUGS output'!Y291,2)</f>
        <v>0.63</v>
      </c>
      <c r="X292" s="5" t="str">
        <f t="shared" si="18"/>
        <v>Attention placebo + TAU</v>
      </c>
      <c r="Y292" s="5" t="str">
        <f t="shared" si="19"/>
        <v>CBT individual (over 15 sessions) + Pill placebo</v>
      </c>
      <c r="Z292" s="5" t="str">
        <f>FIXED(EXP('WinBUGS output'!N291),2)</f>
        <v>20.23</v>
      </c>
      <c r="AA292" s="5" t="str">
        <f>FIXED(EXP('WinBUGS output'!M291),2)</f>
        <v>3.70</v>
      </c>
      <c r="AB292" s="5" t="str">
        <f>FIXED(EXP('WinBUGS output'!O291),2)</f>
        <v>130.58</v>
      </c>
      <c r="AF292" s="5" t="str">
        <f t="shared" si="20"/>
        <v>Cognitive and cognitive behavioural therapies (individual)</v>
      </c>
      <c r="AG292" s="5" t="str">
        <f t="shared" si="21"/>
        <v>Combined (Exercise + AD/CBT)</v>
      </c>
      <c r="AH292" s="5" t="str">
        <f>FIXED(EXP('WinBUGS output'!X291),2)</f>
        <v>0.67</v>
      </c>
      <c r="AI292" s="5" t="str">
        <f>FIXED(EXP('WinBUGS output'!W291),2)</f>
        <v>0.24</v>
      </c>
      <c r="AJ292" s="5" t="str">
        <f>FIXED(EXP('WinBUGS output'!Y291),2)</f>
        <v>1.87</v>
      </c>
    </row>
    <row r="293" spans="1:36" x14ac:dyDescent="0.25">
      <c r="A293">
        <v>5</v>
      </c>
      <c r="B293">
        <v>61</v>
      </c>
      <c r="C293" s="5" t="str">
        <f>VLOOKUP(A293,'WinBUGS output'!A:C,3,FALSE)</f>
        <v>Attention placebo + TAU</v>
      </c>
      <c r="D293" s="5" t="str">
        <f>VLOOKUP(B293,'WinBUGS output'!A:C,3,FALSE)</f>
        <v>Exercise + Sertraline</v>
      </c>
      <c r="E293" s="5" t="str">
        <f>FIXED('WinBUGS output'!N292,2)</f>
        <v>1.68</v>
      </c>
      <c r="F293" s="5" t="str">
        <f>FIXED('WinBUGS output'!M292,2)</f>
        <v>0.40</v>
      </c>
      <c r="G293" s="5" t="str">
        <f>FIXED('WinBUGS output'!O292,2)</f>
        <v>2.96</v>
      </c>
      <c r="H293"/>
      <c r="I293"/>
      <c r="J293"/>
      <c r="N293">
        <v>18</v>
      </c>
      <c r="O293">
        <v>19</v>
      </c>
      <c r="P293" s="5" t="str">
        <f>VLOOKUP('Direct lors'!N293,'WinBUGS output'!D:F,3,FALSE)</f>
        <v>Behavioural, cognitive, or CBT groups</v>
      </c>
      <c r="Q293" s="5" t="str">
        <f>VLOOKUP('Direct lors'!O293,'WinBUGS output'!D:F,3,FALSE)</f>
        <v>Combined (Cognitive and cognitive behavioural therapies individual + AD)</v>
      </c>
      <c r="R293" s="5" t="str">
        <f>FIXED('WinBUGS output'!X292,2)</f>
        <v>0.34</v>
      </c>
      <c r="S293" s="5" t="str">
        <f>FIXED('WinBUGS output'!W292,2)</f>
        <v>-1.02</v>
      </c>
      <c r="T293" s="5" t="str">
        <f>FIXED('WinBUGS output'!Y292,2)</f>
        <v>1.71</v>
      </c>
      <c r="X293" s="5" t="str">
        <f t="shared" si="18"/>
        <v>Attention placebo + TAU</v>
      </c>
      <c r="Y293" s="5" t="str">
        <f t="shared" si="19"/>
        <v>Exercise + Sertraline</v>
      </c>
      <c r="Z293" s="5" t="str">
        <f>FIXED(EXP('WinBUGS output'!N292),2)</f>
        <v>5.38</v>
      </c>
      <c r="AA293" s="5" t="str">
        <f>FIXED(EXP('WinBUGS output'!M292),2)</f>
        <v>1.50</v>
      </c>
      <c r="AB293" s="5" t="str">
        <f>FIXED(EXP('WinBUGS output'!O292),2)</f>
        <v>19.38</v>
      </c>
      <c r="AF293" s="5" t="str">
        <f t="shared" si="20"/>
        <v>Behavioural, cognitive, or CBT groups</v>
      </c>
      <c r="AG293" s="5" t="str">
        <f t="shared" si="21"/>
        <v>Combined (Cognitive and cognitive behavioural therapies individual + AD)</v>
      </c>
      <c r="AH293" s="5" t="str">
        <f>FIXED(EXP('WinBUGS output'!X292),2)</f>
        <v>1.40</v>
      </c>
      <c r="AI293" s="5" t="str">
        <f>FIXED(EXP('WinBUGS output'!W292),2)</f>
        <v>0.36</v>
      </c>
      <c r="AJ293" s="5" t="str">
        <f>FIXED(EXP('WinBUGS output'!Y292),2)</f>
        <v>5.55</v>
      </c>
    </row>
    <row r="294" spans="1:36" x14ac:dyDescent="0.25">
      <c r="A294">
        <v>6</v>
      </c>
      <c r="B294">
        <v>7</v>
      </c>
      <c r="C294" s="5" t="str">
        <f>VLOOKUP(A294,'WinBUGS output'!A:C,3,FALSE)</f>
        <v>TAU</v>
      </c>
      <c r="D294" s="5" t="str">
        <f>VLOOKUP(B294,'WinBUGS output'!A:C,3,FALSE)</f>
        <v>Enhanced TAU</v>
      </c>
      <c r="E294" s="5" t="str">
        <f>FIXED('WinBUGS output'!N293,2)</f>
        <v>0.05</v>
      </c>
      <c r="F294" s="5" t="str">
        <f>FIXED('WinBUGS output'!M293,2)</f>
        <v>-0.55</v>
      </c>
      <c r="G294" s="5" t="str">
        <f>FIXED('WinBUGS output'!O293,2)</f>
        <v>0.70</v>
      </c>
      <c r="H294"/>
      <c r="I294"/>
      <c r="J294"/>
      <c r="N294">
        <v>18</v>
      </c>
      <c r="O294">
        <v>20</v>
      </c>
      <c r="P294" s="5" t="str">
        <f>VLOOKUP('Direct lors'!N294,'WinBUGS output'!D:F,3,FALSE)</f>
        <v>Behavioural, cognitive, or CBT groups</v>
      </c>
      <c r="Q294" s="5" t="str">
        <f>VLOOKUP('Direct lors'!O294,'WinBUGS output'!D:F,3,FALSE)</f>
        <v>Combined (Behavioural, cognitive, or CBT groups + AD)</v>
      </c>
      <c r="R294" s="5" t="str">
        <f>FIXED('WinBUGS output'!X293,2)</f>
        <v>0.66</v>
      </c>
      <c r="S294" s="5" t="str">
        <f>FIXED('WinBUGS output'!W293,2)</f>
        <v>-0.74</v>
      </c>
      <c r="T294" s="5" t="str">
        <f>FIXED('WinBUGS output'!Y293,2)</f>
        <v>2.12</v>
      </c>
      <c r="X294" s="5" t="str">
        <f t="shared" si="18"/>
        <v>TAU</v>
      </c>
      <c r="Y294" s="5" t="str">
        <f t="shared" si="19"/>
        <v>Enhanced TAU</v>
      </c>
      <c r="Z294" s="5" t="str">
        <f>FIXED(EXP('WinBUGS output'!N293),2)</f>
        <v>1.05</v>
      </c>
      <c r="AA294" s="5" t="str">
        <f>FIXED(EXP('WinBUGS output'!M293),2)</f>
        <v>0.58</v>
      </c>
      <c r="AB294" s="5" t="str">
        <f>FIXED(EXP('WinBUGS output'!O293),2)</f>
        <v>2.02</v>
      </c>
      <c r="AF294" s="5" t="str">
        <f t="shared" si="20"/>
        <v>Behavioural, cognitive, or CBT groups</v>
      </c>
      <c r="AG294" s="5" t="str">
        <f t="shared" si="21"/>
        <v>Combined (Behavioural, cognitive, or CBT groups + AD)</v>
      </c>
      <c r="AH294" s="5" t="str">
        <f>FIXED(EXP('WinBUGS output'!X293),2)</f>
        <v>1.94</v>
      </c>
      <c r="AI294" s="5" t="str">
        <f>FIXED(EXP('WinBUGS output'!W293),2)</f>
        <v>0.48</v>
      </c>
      <c r="AJ294" s="5" t="str">
        <f>FIXED(EXP('WinBUGS output'!Y293),2)</f>
        <v>8.31</v>
      </c>
    </row>
    <row r="295" spans="1:36" x14ac:dyDescent="0.25">
      <c r="A295">
        <v>6</v>
      </c>
      <c r="B295">
        <v>8</v>
      </c>
      <c r="C295" s="5" t="str">
        <f>VLOOKUP(A295,'WinBUGS output'!A:C,3,FALSE)</f>
        <v>TAU</v>
      </c>
      <c r="D295" s="5" t="str">
        <f>VLOOKUP(B295,'WinBUGS output'!A:C,3,FALSE)</f>
        <v>Exercise</v>
      </c>
      <c r="E295" s="5" t="str">
        <f>FIXED('WinBUGS output'!N294,2)</f>
        <v>0.42</v>
      </c>
      <c r="F295" s="5" t="str">
        <f>FIXED('WinBUGS output'!M294,2)</f>
        <v>-0.24</v>
      </c>
      <c r="G295" s="5" t="str">
        <f>FIXED('WinBUGS output'!O294,2)</f>
        <v>1.07</v>
      </c>
      <c r="H295"/>
      <c r="I295"/>
      <c r="J295"/>
      <c r="N295">
        <v>18</v>
      </c>
      <c r="O295">
        <v>21</v>
      </c>
      <c r="P295" s="5" t="str">
        <f>VLOOKUP('Direct lors'!N295,'WinBUGS output'!D:F,3,FALSE)</f>
        <v>Behavioural, cognitive, or CBT groups</v>
      </c>
      <c r="Q295" s="5" t="str">
        <f>VLOOKUP('Direct lors'!O295,'WinBUGS output'!D:F,3,FALSE)</f>
        <v>Combined (Problem solving + AD)</v>
      </c>
      <c r="R295" s="5" t="str">
        <f>FIXED('WinBUGS output'!X294,2)</f>
        <v>-1.21</v>
      </c>
      <c r="S295" s="5" t="str">
        <f>FIXED('WinBUGS output'!W294,2)</f>
        <v>-2.71</v>
      </c>
      <c r="T295" s="5" t="str">
        <f>FIXED('WinBUGS output'!Y294,2)</f>
        <v>0.31</v>
      </c>
      <c r="X295" s="5" t="str">
        <f t="shared" si="18"/>
        <v>TAU</v>
      </c>
      <c r="Y295" s="5" t="str">
        <f t="shared" si="19"/>
        <v>Exercise</v>
      </c>
      <c r="Z295" s="5" t="str">
        <f>FIXED(EXP('WinBUGS output'!N294),2)</f>
        <v>1.53</v>
      </c>
      <c r="AA295" s="5" t="str">
        <f>FIXED(EXP('WinBUGS output'!M294),2)</f>
        <v>0.78</v>
      </c>
      <c r="AB295" s="5" t="str">
        <f>FIXED(EXP('WinBUGS output'!O294),2)</f>
        <v>2.91</v>
      </c>
      <c r="AF295" s="5" t="str">
        <f t="shared" si="20"/>
        <v>Behavioural, cognitive, or CBT groups</v>
      </c>
      <c r="AG295" s="5" t="str">
        <f t="shared" si="21"/>
        <v>Combined (Problem solving + AD)</v>
      </c>
      <c r="AH295" s="5" t="str">
        <f>FIXED(EXP('WinBUGS output'!X294),2)</f>
        <v>0.30</v>
      </c>
      <c r="AI295" s="5" t="str">
        <f>FIXED(EXP('WinBUGS output'!W294),2)</f>
        <v>0.07</v>
      </c>
      <c r="AJ295" s="5" t="str">
        <f>FIXED(EXP('WinBUGS output'!Y294),2)</f>
        <v>1.36</v>
      </c>
    </row>
    <row r="296" spans="1:36" x14ac:dyDescent="0.25">
      <c r="A296">
        <v>6</v>
      </c>
      <c r="B296">
        <v>9</v>
      </c>
      <c r="C296" s="5" t="str">
        <f>VLOOKUP(A296,'WinBUGS output'!A:C,3,FALSE)</f>
        <v>TAU</v>
      </c>
      <c r="D296" s="5" t="str">
        <f>VLOOKUP(B296,'WinBUGS output'!A:C,3,FALSE)</f>
        <v>Exercise + TAU</v>
      </c>
      <c r="E296" s="5" t="str">
        <f>FIXED('WinBUGS output'!N295,2)</f>
        <v>0.46</v>
      </c>
      <c r="F296" s="5" t="str">
        <f>FIXED('WinBUGS output'!M295,2)</f>
        <v>-0.58</v>
      </c>
      <c r="G296" s="5" t="str">
        <f>FIXED('WinBUGS output'!O295,2)</f>
        <v>1.58</v>
      </c>
      <c r="H296"/>
      <c r="I296"/>
      <c r="J296"/>
      <c r="N296">
        <v>18</v>
      </c>
      <c r="O296">
        <v>22</v>
      </c>
      <c r="P296" s="5" t="str">
        <f>VLOOKUP('Direct lors'!N296,'WinBUGS output'!D:F,3,FALSE)</f>
        <v>Behavioural, cognitive, or CBT groups</v>
      </c>
      <c r="Q296" s="5" t="str">
        <f>VLOOKUP('Direct lors'!O296,'WinBUGS output'!D:F,3,FALSE)</f>
        <v>Combined (Counselling + AD)</v>
      </c>
      <c r="R296" s="5" t="str">
        <f>FIXED('WinBUGS output'!X295,2)</f>
        <v>1.43</v>
      </c>
      <c r="S296" s="5" t="str">
        <f>FIXED('WinBUGS output'!W295,2)</f>
        <v>-0.77</v>
      </c>
      <c r="T296" s="5" t="str">
        <f>FIXED('WinBUGS output'!Y295,2)</f>
        <v>3.69</v>
      </c>
      <c r="X296" s="5" t="str">
        <f t="shared" si="18"/>
        <v>TAU</v>
      </c>
      <c r="Y296" s="5" t="str">
        <f t="shared" si="19"/>
        <v>Exercise + TAU</v>
      </c>
      <c r="Z296" s="5" t="str">
        <f>FIXED(EXP('WinBUGS output'!N295),2)</f>
        <v>1.58</v>
      </c>
      <c r="AA296" s="5" t="str">
        <f>FIXED(EXP('WinBUGS output'!M295),2)</f>
        <v>0.56</v>
      </c>
      <c r="AB296" s="5" t="str">
        <f>FIXED(EXP('WinBUGS output'!O295),2)</f>
        <v>4.87</v>
      </c>
      <c r="AF296" s="5" t="str">
        <f t="shared" si="20"/>
        <v>Behavioural, cognitive, or CBT groups</v>
      </c>
      <c r="AG296" s="5" t="str">
        <f t="shared" si="21"/>
        <v>Combined (Counselling + AD)</v>
      </c>
      <c r="AH296" s="5" t="str">
        <f>FIXED(EXP('WinBUGS output'!X295),2)</f>
        <v>4.16</v>
      </c>
      <c r="AI296" s="5" t="str">
        <f>FIXED(EXP('WinBUGS output'!W295),2)</f>
        <v>0.46</v>
      </c>
      <c r="AJ296" s="5" t="str">
        <f>FIXED(EXP('WinBUGS output'!Y295),2)</f>
        <v>40.04</v>
      </c>
    </row>
    <row r="297" spans="1:36" x14ac:dyDescent="0.25">
      <c r="A297">
        <v>6</v>
      </c>
      <c r="B297">
        <v>10</v>
      </c>
      <c r="C297" s="5" t="str">
        <f>VLOOKUP(A297,'WinBUGS output'!A:C,3,FALSE)</f>
        <v>TAU</v>
      </c>
      <c r="D297" s="5" t="str">
        <f>VLOOKUP(B297,'WinBUGS output'!A:C,3,FALSE)</f>
        <v>Any TCA</v>
      </c>
      <c r="E297" s="5" t="str">
        <f>FIXED('WinBUGS output'!N296,2)</f>
        <v>0.64</v>
      </c>
      <c r="F297" s="5" t="str">
        <f>FIXED('WinBUGS output'!M296,2)</f>
        <v>0.09</v>
      </c>
      <c r="G297" s="5" t="str">
        <f>FIXED('WinBUGS output'!O296,2)</f>
        <v>1.16</v>
      </c>
      <c r="H297" t="s">
        <v>2485</v>
      </c>
      <c r="I297" t="s">
        <v>2521</v>
      </c>
      <c r="J297" t="s">
        <v>2578</v>
      </c>
      <c r="N297">
        <v>18</v>
      </c>
      <c r="O297">
        <v>23</v>
      </c>
      <c r="P297" s="5" t="str">
        <f>VLOOKUP('Direct lors'!N297,'WinBUGS output'!D:F,3,FALSE)</f>
        <v>Behavioural, cognitive, or CBT groups</v>
      </c>
      <c r="Q297" s="5" t="str">
        <f>VLOOKUP('Direct lors'!O297,'WinBUGS output'!D:F,3,FALSE)</f>
        <v>Combined (IPT + AD)</v>
      </c>
      <c r="R297" s="5" t="str">
        <f>FIXED('WinBUGS output'!X296,2)</f>
        <v>0.10</v>
      </c>
      <c r="S297" s="5" t="str">
        <f>FIXED('WinBUGS output'!W296,2)</f>
        <v>-1.27</v>
      </c>
      <c r="T297" s="5" t="str">
        <f>FIXED('WinBUGS output'!Y296,2)</f>
        <v>1.43</v>
      </c>
      <c r="X297" s="5" t="str">
        <f t="shared" si="18"/>
        <v>TAU</v>
      </c>
      <c r="Y297" s="5" t="str">
        <f t="shared" si="19"/>
        <v>Any TCA</v>
      </c>
      <c r="Z297" s="5" t="str">
        <f>FIXED(EXP('WinBUGS output'!N296),2)</f>
        <v>1.89</v>
      </c>
      <c r="AA297" s="5" t="str">
        <f>FIXED(EXP('WinBUGS output'!M296),2)</f>
        <v>1.10</v>
      </c>
      <c r="AB297" s="5" t="str">
        <f>FIXED(EXP('WinBUGS output'!O296),2)</f>
        <v>3.20</v>
      </c>
      <c r="AF297" s="5" t="str">
        <f t="shared" si="20"/>
        <v>Behavioural, cognitive, or CBT groups</v>
      </c>
      <c r="AG297" s="5" t="str">
        <f t="shared" si="21"/>
        <v>Combined (IPT + AD)</v>
      </c>
      <c r="AH297" s="5" t="str">
        <f>FIXED(EXP('WinBUGS output'!X296),2)</f>
        <v>1.10</v>
      </c>
      <c r="AI297" s="5" t="str">
        <f>FIXED(EXP('WinBUGS output'!W296),2)</f>
        <v>0.28</v>
      </c>
      <c r="AJ297" s="5" t="str">
        <f>FIXED(EXP('WinBUGS output'!Y296),2)</f>
        <v>4.19</v>
      </c>
    </row>
    <row r="298" spans="1:36" x14ac:dyDescent="0.25">
      <c r="A298">
        <v>6</v>
      </c>
      <c r="B298">
        <v>11</v>
      </c>
      <c r="C298" s="5" t="str">
        <f>VLOOKUP(A298,'WinBUGS output'!A:C,3,FALSE)</f>
        <v>TAU</v>
      </c>
      <c r="D298" s="5" t="str">
        <f>VLOOKUP(B298,'WinBUGS output'!A:C,3,FALSE)</f>
        <v>Amitriptyline</v>
      </c>
      <c r="E298" s="5" t="str">
        <f>FIXED('WinBUGS output'!N297,2)</f>
        <v>0.59</v>
      </c>
      <c r="F298" s="5" t="str">
        <f>FIXED('WinBUGS output'!M297,2)</f>
        <v>-0.05</v>
      </c>
      <c r="G298" s="5" t="str">
        <f>FIXED('WinBUGS output'!O297,2)</f>
        <v>1.21</v>
      </c>
      <c r="H298" t="s">
        <v>2579</v>
      </c>
      <c r="I298" t="s">
        <v>2482</v>
      </c>
      <c r="J298" t="s">
        <v>2580</v>
      </c>
      <c r="N298">
        <v>18</v>
      </c>
      <c r="O298">
        <v>24</v>
      </c>
      <c r="P298" s="5" t="str">
        <f>VLOOKUP('Direct lors'!N298,'WinBUGS output'!D:F,3,FALSE)</f>
        <v>Behavioural, cognitive, or CBT groups</v>
      </c>
      <c r="Q298" s="5" t="str">
        <f>VLOOKUP('Direct lors'!O298,'WinBUGS output'!D:F,3,FALSE)</f>
        <v>Combined (Short-term psychodynamic psychotherapies + AD)</v>
      </c>
      <c r="R298" s="5" t="str">
        <f>FIXED('WinBUGS output'!X297,2)</f>
        <v>0.67</v>
      </c>
      <c r="S298" s="5" t="str">
        <f>FIXED('WinBUGS output'!W297,2)</f>
        <v>-0.51</v>
      </c>
      <c r="T298" s="5" t="str">
        <f>FIXED('WinBUGS output'!Y297,2)</f>
        <v>1.84</v>
      </c>
      <c r="X298" s="5" t="str">
        <f t="shared" si="18"/>
        <v>TAU</v>
      </c>
      <c r="Y298" s="5" t="str">
        <f t="shared" si="19"/>
        <v>Amitriptyline</v>
      </c>
      <c r="Z298" s="5" t="str">
        <f>FIXED(EXP('WinBUGS output'!N297),2)</f>
        <v>1.81</v>
      </c>
      <c r="AA298" s="5" t="str">
        <f>FIXED(EXP('WinBUGS output'!M297),2)</f>
        <v>0.95</v>
      </c>
      <c r="AB298" s="5" t="str">
        <f>FIXED(EXP('WinBUGS output'!O297),2)</f>
        <v>3.34</v>
      </c>
      <c r="AF298" s="5" t="str">
        <f t="shared" si="20"/>
        <v>Behavioural, cognitive, or CBT groups</v>
      </c>
      <c r="AG298" s="5" t="str">
        <f t="shared" si="21"/>
        <v>Combined (Short-term psychodynamic psychotherapies + AD)</v>
      </c>
      <c r="AH298" s="5" t="str">
        <f>FIXED(EXP('WinBUGS output'!X297),2)</f>
        <v>1.95</v>
      </c>
      <c r="AI298" s="5" t="str">
        <f>FIXED(EXP('WinBUGS output'!W297),2)</f>
        <v>0.60</v>
      </c>
      <c r="AJ298" s="5" t="str">
        <f>FIXED(EXP('WinBUGS output'!Y297),2)</f>
        <v>6.28</v>
      </c>
    </row>
    <row r="299" spans="1:36" x14ac:dyDescent="0.25">
      <c r="A299">
        <v>6</v>
      </c>
      <c r="B299">
        <v>12</v>
      </c>
      <c r="C299" s="5" t="str">
        <f>VLOOKUP(A299,'WinBUGS output'!A:C,3,FALSE)</f>
        <v>TAU</v>
      </c>
      <c r="D299" s="5" t="str">
        <f>VLOOKUP(B299,'WinBUGS output'!A:C,3,FALSE)</f>
        <v>Imipramine</v>
      </c>
      <c r="E299" s="5" t="str">
        <f>FIXED('WinBUGS output'!N298,2)</f>
        <v>0.85</v>
      </c>
      <c r="F299" s="5" t="str">
        <f>FIXED('WinBUGS output'!M298,2)</f>
        <v>0.26</v>
      </c>
      <c r="G299" s="5" t="str">
        <f>FIXED('WinBUGS output'!O298,2)</f>
        <v>1.48</v>
      </c>
      <c r="H299"/>
      <c r="I299"/>
      <c r="J299"/>
      <c r="N299">
        <v>18</v>
      </c>
      <c r="O299">
        <v>25</v>
      </c>
      <c r="P299" s="5" t="str">
        <f>VLOOKUP('Direct lors'!N299,'WinBUGS output'!D:F,3,FALSE)</f>
        <v>Behavioural, cognitive, or CBT groups</v>
      </c>
      <c r="Q299" s="5" t="str">
        <f>VLOOKUP('Direct lors'!O299,'WinBUGS output'!D:F,3,FALSE)</f>
        <v>Combined (psych + placebo)</v>
      </c>
      <c r="R299" s="5" t="str">
        <f>FIXED('WinBUGS output'!X298,2)</f>
        <v>0.39</v>
      </c>
      <c r="S299" s="5" t="str">
        <f>FIXED('WinBUGS output'!W298,2)</f>
        <v>-1.30</v>
      </c>
      <c r="T299" s="5" t="str">
        <f>FIXED('WinBUGS output'!Y298,2)</f>
        <v>2.20</v>
      </c>
      <c r="X299" s="5" t="str">
        <f t="shared" si="18"/>
        <v>TAU</v>
      </c>
      <c r="Y299" s="5" t="str">
        <f t="shared" si="19"/>
        <v>Imipramine</v>
      </c>
      <c r="Z299" s="5" t="str">
        <f>FIXED(EXP('WinBUGS output'!N298),2)</f>
        <v>2.33</v>
      </c>
      <c r="AA299" s="5" t="str">
        <f>FIXED(EXP('WinBUGS output'!M298),2)</f>
        <v>1.29</v>
      </c>
      <c r="AB299" s="5" t="str">
        <f>FIXED(EXP('WinBUGS output'!O298),2)</f>
        <v>4.40</v>
      </c>
      <c r="AF299" s="5" t="str">
        <f t="shared" si="20"/>
        <v>Behavioural, cognitive, or CBT groups</v>
      </c>
      <c r="AG299" s="5" t="str">
        <f t="shared" si="21"/>
        <v>Combined (psych + placebo)</v>
      </c>
      <c r="AH299" s="5" t="str">
        <f>FIXED(EXP('WinBUGS output'!X298),2)</f>
        <v>1.48</v>
      </c>
      <c r="AI299" s="5" t="str">
        <f>FIXED(EXP('WinBUGS output'!W298),2)</f>
        <v>0.27</v>
      </c>
      <c r="AJ299" s="5" t="str">
        <f>FIXED(EXP('WinBUGS output'!Y298),2)</f>
        <v>9.04</v>
      </c>
    </row>
    <row r="300" spans="1:36" x14ac:dyDescent="0.25">
      <c r="A300">
        <v>6</v>
      </c>
      <c r="B300">
        <v>13</v>
      </c>
      <c r="C300" s="5" t="str">
        <f>VLOOKUP(A300,'WinBUGS output'!A:C,3,FALSE)</f>
        <v>TAU</v>
      </c>
      <c r="D300" s="5" t="str">
        <f>VLOOKUP(B300,'WinBUGS output'!A:C,3,FALSE)</f>
        <v>Lofepramine</v>
      </c>
      <c r="E300" s="5" t="str">
        <f>FIXED('WinBUGS output'!N299,2)</f>
        <v>0.47</v>
      </c>
      <c r="F300" s="5" t="str">
        <f>FIXED('WinBUGS output'!M299,2)</f>
        <v>-0.26</v>
      </c>
      <c r="G300" s="5" t="str">
        <f>FIXED('WinBUGS output'!O299,2)</f>
        <v>1.11</v>
      </c>
      <c r="H300"/>
      <c r="I300"/>
      <c r="J300"/>
      <c r="N300">
        <v>18</v>
      </c>
      <c r="O300">
        <v>26</v>
      </c>
      <c r="P300" s="5" t="str">
        <f>VLOOKUP('Direct lors'!N300,'WinBUGS output'!D:F,3,FALSE)</f>
        <v>Behavioural, cognitive, or CBT groups</v>
      </c>
      <c r="Q300" s="5" t="str">
        <f>VLOOKUP('Direct lors'!O300,'WinBUGS output'!D:F,3,FALSE)</f>
        <v>Combined (Exercise + AD/CBT)</v>
      </c>
      <c r="R300" s="5" t="str">
        <f>FIXED('WinBUGS output'!X299,2)</f>
        <v>-0.93</v>
      </c>
      <c r="S300" s="5" t="str">
        <f>FIXED('WinBUGS output'!W299,2)</f>
        <v>-2.13</v>
      </c>
      <c r="T300" s="5" t="str">
        <f>FIXED('WinBUGS output'!Y299,2)</f>
        <v>0.23</v>
      </c>
      <c r="X300" s="5" t="str">
        <f t="shared" si="18"/>
        <v>TAU</v>
      </c>
      <c r="Y300" s="5" t="str">
        <f t="shared" si="19"/>
        <v>Lofepramine</v>
      </c>
      <c r="Z300" s="5" t="str">
        <f>FIXED(EXP('WinBUGS output'!N299),2)</f>
        <v>1.60</v>
      </c>
      <c r="AA300" s="5" t="str">
        <f>FIXED(EXP('WinBUGS output'!M299),2)</f>
        <v>0.77</v>
      </c>
      <c r="AB300" s="5" t="str">
        <f>FIXED(EXP('WinBUGS output'!O299),2)</f>
        <v>3.04</v>
      </c>
      <c r="AF300" s="5" t="str">
        <f t="shared" si="20"/>
        <v>Behavioural, cognitive, or CBT groups</v>
      </c>
      <c r="AG300" s="5" t="str">
        <f t="shared" si="21"/>
        <v>Combined (Exercise + AD/CBT)</v>
      </c>
      <c r="AH300" s="5" t="str">
        <f>FIXED(EXP('WinBUGS output'!X299),2)</f>
        <v>0.39</v>
      </c>
      <c r="AI300" s="5" t="str">
        <f>FIXED(EXP('WinBUGS output'!W299),2)</f>
        <v>0.12</v>
      </c>
      <c r="AJ300" s="5" t="str">
        <f>FIXED(EXP('WinBUGS output'!Y299),2)</f>
        <v>1.26</v>
      </c>
    </row>
    <row r="301" spans="1:36" x14ac:dyDescent="0.25">
      <c r="A301">
        <v>6</v>
      </c>
      <c r="B301">
        <v>14</v>
      </c>
      <c r="C301" s="5" t="str">
        <f>VLOOKUP(A301,'WinBUGS output'!A:C,3,FALSE)</f>
        <v>TAU</v>
      </c>
      <c r="D301" s="5" t="str">
        <f>VLOOKUP(B301,'WinBUGS output'!A:C,3,FALSE)</f>
        <v>Any SSRI</v>
      </c>
      <c r="E301" s="5" t="str">
        <f>FIXED('WinBUGS output'!N300,2)</f>
        <v>0.60</v>
      </c>
      <c r="F301" s="5" t="str">
        <f>FIXED('WinBUGS output'!M300,2)</f>
        <v>0.02</v>
      </c>
      <c r="G301" s="5" t="str">
        <f>FIXED('WinBUGS output'!O300,2)</f>
        <v>1.13</v>
      </c>
      <c r="H301"/>
      <c r="I301"/>
      <c r="J301"/>
      <c r="N301">
        <v>19</v>
      </c>
      <c r="O301">
        <v>20</v>
      </c>
      <c r="P301" s="5" t="str">
        <f>VLOOKUP('Direct lors'!N301,'WinBUGS output'!D:F,3,FALSE)</f>
        <v>Combined (Cognitive and cognitive behavioural therapies individual + AD)</v>
      </c>
      <c r="Q301" s="5" t="str">
        <f>VLOOKUP('Direct lors'!O301,'WinBUGS output'!D:F,3,FALSE)</f>
        <v>Combined (Behavioural, cognitive, or CBT groups + AD)</v>
      </c>
      <c r="R301" s="5" t="str">
        <f>FIXED('WinBUGS output'!X300,2)</f>
        <v>0.33</v>
      </c>
      <c r="S301" s="5" t="str">
        <f>FIXED('WinBUGS output'!W300,2)</f>
        <v>-1.49</v>
      </c>
      <c r="T301" s="5" t="str">
        <f>FIXED('WinBUGS output'!Y300,2)</f>
        <v>2.17</v>
      </c>
      <c r="X301" s="5" t="str">
        <f t="shared" si="18"/>
        <v>TAU</v>
      </c>
      <c r="Y301" s="5" t="str">
        <f t="shared" si="19"/>
        <v>Any SSRI</v>
      </c>
      <c r="Z301" s="5" t="str">
        <f>FIXED(EXP('WinBUGS output'!N300),2)</f>
        <v>1.82</v>
      </c>
      <c r="AA301" s="5" t="str">
        <f>FIXED(EXP('WinBUGS output'!M300),2)</f>
        <v>1.02</v>
      </c>
      <c r="AB301" s="5" t="str">
        <f>FIXED(EXP('WinBUGS output'!O300),2)</f>
        <v>3.08</v>
      </c>
      <c r="AF301" s="5" t="str">
        <f t="shared" si="20"/>
        <v>Combined (Cognitive and cognitive behavioural therapies individual + AD)</v>
      </c>
      <c r="AG301" s="5" t="str">
        <f t="shared" si="21"/>
        <v>Combined (Behavioural, cognitive, or CBT groups + AD)</v>
      </c>
      <c r="AH301" s="5" t="str">
        <f>FIXED(EXP('WinBUGS output'!X300),2)</f>
        <v>1.39</v>
      </c>
      <c r="AI301" s="5" t="str">
        <f>FIXED(EXP('WinBUGS output'!W300),2)</f>
        <v>0.23</v>
      </c>
      <c r="AJ301" s="5" t="str">
        <f>FIXED(EXP('WinBUGS output'!Y300),2)</f>
        <v>8.79</v>
      </c>
    </row>
    <row r="302" spans="1:36" x14ac:dyDescent="0.25">
      <c r="A302">
        <v>6</v>
      </c>
      <c r="B302">
        <v>15</v>
      </c>
      <c r="C302" s="5" t="str">
        <f>VLOOKUP(A302,'WinBUGS output'!A:C,3,FALSE)</f>
        <v>TAU</v>
      </c>
      <c r="D302" s="5" t="str">
        <f>VLOOKUP(B302,'WinBUGS output'!A:C,3,FALSE)</f>
        <v>Any SSRI + Enhanced TAU</v>
      </c>
      <c r="E302" s="5" t="str">
        <f>FIXED('WinBUGS output'!N301,2)</f>
        <v>0.76</v>
      </c>
      <c r="F302" s="5" t="str">
        <f>FIXED('WinBUGS output'!M301,2)</f>
        <v>0.17</v>
      </c>
      <c r="G302" s="5" t="str">
        <f>FIXED('WinBUGS output'!O301,2)</f>
        <v>1.39</v>
      </c>
      <c r="H302"/>
      <c r="I302"/>
      <c r="J302"/>
      <c r="N302">
        <v>19</v>
      </c>
      <c r="O302">
        <v>21</v>
      </c>
      <c r="P302" s="5" t="str">
        <f>VLOOKUP('Direct lors'!N302,'WinBUGS output'!D:F,3,FALSE)</f>
        <v>Combined (Cognitive and cognitive behavioural therapies individual + AD)</v>
      </c>
      <c r="Q302" s="5" t="str">
        <f>VLOOKUP('Direct lors'!O302,'WinBUGS output'!D:F,3,FALSE)</f>
        <v>Combined (Problem solving + AD)</v>
      </c>
      <c r="R302" s="5" t="str">
        <f>FIXED('WinBUGS output'!X301,2)</f>
        <v>-1.54</v>
      </c>
      <c r="S302" s="5" t="str">
        <f>FIXED('WinBUGS output'!W301,2)</f>
        <v>-3.24</v>
      </c>
      <c r="T302" s="5" t="str">
        <f>FIXED('WinBUGS output'!Y301,2)</f>
        <v>0.16</v>
      </c>
      <c r="X302" s="5" t="str">
        <f t="shared" si="18"/>
        <v>TAU</v>
      </c>
      <c r="Y302" s="5" t="str">
        <f t="shared" si="19"/>
        <v>Any SSRI + Enhanced TAU</v>
      </c>
      <c r="Z302" s="5" t="str">
        <f>FIXED(EXP('WinBUGS output'!N301),2)</f>
        <v>2.14</v>
      </c>
      <c r="AA302" s="5" t="str">
        <f>FIXED(EXP('WinBUGS output'!M301),2)</f>
        <v>1.18</v>
      </c>
      <c r="AB302" s="5" t="str">
        <f>FIXED(EXP('WinBUGS output'!O301),2)</f>
        <v>4.01</v>
      </c>
      <c r="AF302" s="5" t="str">
        <f t="shared" si="20"/>
        <v>Combined (Cognitive and cognitive behavioural therapies individual + AD)</v>
      </c>
      <c r="AG302" s="5" t="str">
        <f t="shared" si="21"/>
        <v>Combined (Problem solving + AD)</v>
      </c>
      <c r="AH302" s="5" t="str">
        <f>FIXED(EXP('WinBUGS output'!X301),2)</f>
        <v>0.21</v>
      </c>
      <c r="AI302" s="5" t="str">
        <f>FIXED(EXP('WinBUGS output'!W301),2)</f>
        <v>0.04</v>
      </c>
      <c r="AJ302" s="5" t="str">
        <f>FIXED(EXP('WinBUGS output'!Y301),2)</f>
        <v>1.17</v>
      </c>
    </row>
    <row r="303" spans="1:36" x14ac:dyDescent="0.25">
      <c r="A303">
        <v>6</v>
      </c>
      <c r="B303">
        <v>16</v>
      </c>
      <c r="C303" s="5" t="str">
        <f>VLOOKUP(A303,'WinBUGS output'!A:C,3,FALSE)</f>
        <v>TAU</v>
      </c>
      <c r="D303" s="5" t="str">
        <f>VLOOKUP(B303,'WinBUGS output'!A:C,3,FALSE)</f>
        <v>Citalopram</v>
      </c>
      <c r="E303" s="5" t="str">
        <f>FIXED('WinBUGS output'!N302,2)</f>
        <v>0.69</v>
      </c>
      <c r="F303" s="5" t="str">
        <f>FIXED('WinBUGS output'!M302,2)</f>
        <v>0.06</v>
      </c>
      <c r="G303" s="5" t="str">
        <f>FIXED('WinBUGS output'!O302,2)</f>
        <v>1.30</v>
      </c>
      <c r="H303"/>
      <c r="I303"/>
      <c r="J303"/>
      <c r="N303">
        <v>19</v>
      </c>
      <c r="O303">
        <v>22</v>
      </c>
      <c r="P303" s="5" t="str">
        <f>VLOOKUP('Direct lors'!N303,'WinBUGS output'!D:F,3,FALSE)</f>
        <v>Combined (Cognitive and cognitive behavioural therapies individual + AD)</v>
      </c>
      <c r="Q303" s="5" t="str">
        <f>VLOOKUP('Direct lors'!O303,'WinBUGS output'!D:F,3,FALSE)</f>
        <v>Combined (Counselling + AD)</v>
      </c>
      <c r="R303" s="5" t="str">
        <f>FIXED('WinBUGS output'!X302,2)</f>
        <v>1.09</v>
      </c>
      <c r="S303" s="5" t="str">
        <f>FIXED('WinBUGS output'!W302,2)</f>
        <v>-1.28</v>
      </c>
      <c r="T303" s="5" t="str">
        <f>FIXED('WinBUGS output'!Y302,2)</f>
        <v>3.50</v>
      </c>
      <c r="X303" s="5" t="str">
        <f t="shared" si="18"/>
        <v>TAU</v>
      </c>
      <c r="Y303" s="5" t="str">
        <f t="shared" si="19"/>
        <v>Citalopram</v>
      </c>
      <c r="Z303" s="5" t="str">
        <f>FIXED(EXP('WinBUGS output'!N302),2)</f>
        <v>1.99</v>
      </c>
      <c r="AA303" s="5" t="str">
        <f>FIXED(EXP('WinBUGS output'!M302),2)</f>
        <v>1.06</v>
      </c>
      <c r="AB303" s="5" t="str">
        <f>FIXED(EXP('WinBUGS output'!O302),2)</f>
        <v>3.67</v>
      </c>
      <c r="AF303" s="5" t="str">
        <f t="shared" si="20"/>
        <v>Combined (Cognitive and cognitive behavioural therapies individual + AD)</v>
      </c>
      <c r="AG303" s="5" t="str">
        <f t="shared" si="21"/>
        <v>Combined (Counselling + AD)</v>
      </c>
      <c r="AH303" s="5" t="str">
        <f>FIXED(EXP('WinBUGS output'!X302),2)</f>
        <v>2.97</v>
      </c>
      <c r="AI303" s="5" t="str">
        <f>FIXED(EXP('WinBUGS output'!W302),2)</f>
        <v>0.28</v>
      </c>
      <c r="AJ303" s="5" t="str">
        <f>FIXED(EXP('WinBUGS output'!Y302),2)</f>
        <v>33.18</v>
      </c>
    </row>
    <row r="304" spans="1:36" x14ac:dyDescent="0.25">
      <c r="A304">
        <v>6</v>
      </c>
      <c r="B304">
        <v>17</v>
      </c>
      <c r="C304" s="5" t="str">
        <f>VLOOKUP(A304,'WinBUGS output'!A:C,3,FALSE)</f>
        <v>TAU</v>
      </c>
      <c r="D304" s="5" t="str">
        <f>VLOOKUP(B304,'WinBUGS output'!A:C,3,FALSE)</f>
        <v>Escitalopram</v>
      </c>
      <c r="E304" s="5" t="str">
        <f>FIXED('WinBUGS output'!N303,2)</f>
        <v>0.79</v>
      </c>
      <c r="F304" s="5" t="str">
        <f>FIXED('WinBUGS output'!M303,2)</f>
        <v>0.29</v>
      </c>
      <c r="G304" s="5" t="str">
        <f>FIXED('WinBUGS output'!O303,2)</f>
        <v>1.30</v>
      </c>
      <c r="H304"/>
      <c r="I304"/>
      <c r="J304"/>
      <c r="N304">
        <v>19</v>
      </c>
      <c r="O304">
        <v>23</v>
      </c>
      <c r="P304" s="5" t="str">
        <f>VLOOKUP('Direct lors'!N304,'WinBUGS output'!D:F,3,FALSE)</f>
        <v>Combined (Cognitive and cognitive behavioural therapies individual + AD)</v>
      </c>
      <c r="Q304" s="5" t="str">
        <f>VLOOKUP('Direct lors'!O304,'WinBUGS output'!D:F,3,FALSE)</f>
        <v>Combined (IPT + AD)</v>
      </c>
      <c r="R304" s="5" t="str">
        <f>FIXED('WinBUGS output'!X303,2)</f>
        <v>-0.24</v>
      </c>
      <c r="S304" s="5" t="str">
        <f>FIXED('WinBUGS output'!W303,2)</f>
        <v>-1.85</v>
      </c>
      <c r="T304" s="5" t="str">
        <f>FIXED('WinBUGS output'!Y303,2)</f>
        <v>1.35</v>
      </c>
      <c r="X304" s="5" t="str">
        <f t="shared" si="18"/>
        <v>TAU</v>
      </c>
      <c r="Y304" s="5" t="str">
        <f t="shared" si="19"/>
        <v>Escitalopram</v>
      </c>
      <c r="Z304" s="5" t="str">
        <f>FIXED(EXP('WinBUGS output'!N303),2)</f>
        <v>2.20</v>
      </c>
      <c r="AA304" s="5" t="str">
        <f>FIXED(EXP('WinBUGS output'!M303),2)</f>
        <v>1.34</v>
      </c>
      <c r="AB304" s="5" t="str">
        <f>FIXED(EXP('WinBUGS output'!O303),2)</f>
        <v>3.67</v>
      </c>
      <c r="AF304" s="5" t="str">
        <f t="shared" si="20"/>
        <v>Combined (Cognitive and cognitive behavioural therapies individual + AD)</v>
      </c>
      <c r="AG304" s="5" t="str">
        <f t="shared" si="21"/>
        <v>Combined (IPT + AD)</v>
      </c>
      <c r="AH304" s="5" t="str">
        <f>FIXED(EXP('WinBUGS output'!X303),2)</f>
        <v>0.78</v>
      </c>
      <c r="AI304" s="5" t="str">
        <f>FIXED(EXP('WinBUGS output'!W303),2)</f>
        <v>0.16</v>
      </c>
      <c r="AJ304" s="5" t="str">
        <f>FIXED(EXP('WinBUGS output'!Y303),2)</f>
        <v>3.85</v>
      </c>
    </row>
    <row r="305" spans="1:36" x14ac:dyDescent="0.25">
      <c r="A305">
        <v>6</v>
      </c>
      <c r="B305">
        <v>18</v>
      </c>
      <c r="C305" s="5" t="str">
        <f>VLOOKUP(A305,'WinBUGS output'!A:C,3,FALSE)</f>
        <v>TAU</v>
      </c>
      <c r="D305" s="5" t="str">
        <f>VLOOKUP(B305,'WinBUGS output'!A:C,3,FALSE)</f>
        <v>Fluoxetine</v>
      </c>
      <c r="E305" s="5" t="str">
        <f>FIXED('WinBUGS output'!N304,2)</f>
        <v>0.82</v>
      </c>
      <c r="F305" s="5" t="str">
        <f>FIXED('WinBUGS output'!M304,2)</f>
        <v>0.33</v>
      </c>
      <c r="G305" s="5" t="str">
        <f>FIXED('WinBUGS output'!O304,2)</f>
        <v>1.34</v>
      </c>
      <c r="H305"/>
      <c r="I305"/>
      <c r="J305"/>
      <c r="N305">
        <v>19</v>
      </c>
      <c r="O305">
        <v>24</v>
      </c>
      <c r="P305" s="5" t="str">
        <f>VLOOKUP('Direct lors'!N305,'WinBUGS output'!D:F,3,FALSE)</f>
        <v>Combined (Cognitive and cognitive behavioural therapies individual + AD)</v>
      </c>
      <c r="Q305" s="5" t="str">
        <f>VLOOKUP('Direct lors'!O305,'WinBUGS output'!D:F,3,FALSE)</f>
        <v>Combined (Short-term psychodynamic psychotherapies + AD)</v>
      </c>
      <c r="R305" s="5" t="str">
        <f>FIXED('WinBUGS output'!X304,2)</f>
        <v>0.33</v>
      </c>
      <c r="S305" s="5" t="str">
        <f>FIXED('WinBUGS output'!W304,2)</f>
        <v>-1.13</v>
      </c>
      <c r="T305" s="5" t="str">
        <f>FIXED('WinBUGS output'!Y304,2)</f>
        <v>1.80</v>
      </c>
      <c r="X305" s="5" t="str">
        <f t="shared" si="18"/>
        <v>TAU</v>
      </c>
      <c r="Y305" s="5" t="str">
        <f t="shared" si="19"/>
        <v>Fluoxetine</v>
      </c>
      <c r="Z305" s="5" t="str">
        <f>FIXED(EXP('WinBUGS output'!N304),2)</f>
        <v>2.28</v>
      </c>
      <c r="AA305" s="5" t="str">
        <f>FIXED(EXP('WinBUGS output'!M304),2)</f>
        <v>1.39</v>
      </c>
      <c r="AB305" s="5" t="str">
        <f>FIXED(EXP('WinBUGS output'!O304),2)</f>
        <v>3.81</v>
      </c>
      <c r="AF305" s="5" t="str">
        <f t="shared" si="20"/>
        <v>Combined (Cognitive and cognitive behavioural therapies individual + AD)</v>
      </c>
      <c r="AG305" s="5" t="str">
        <f t="shared" si="21"/>
        <v>Combined (Short-term psychodynamic psychotherapies + AD)</v>
      </c>
      <c r="AH305" s="5" t="str">
        <f>FIXED(EXP('WinBUGS output'!X304),2)</f>
        <v>1.39</v>
      </c>
      <c r="AI305" s="5" t="str">
        <f>FIXED(EXP('WinBUGS output'!W304),2)</f>
        <v>0.32</v>
      </c>
      <c r="AJ305" s="5" t="str">
        <f>FIXED(EXP('WinBUGS output'!Y304),2)</f>
        <v>6.03</v>
      </c>
    </row>
    <row r="306" spans="1:36" x14ac:dyDescent="0.25">
      <c r="A306">
        <v>6</v>
      </c>
      <c r="B306">
        <v>19</v>
      </c>
      <c r="C306" s="5" t="str">
        <f>VLOOKUP(A306,'WinBUGS output'!A:C,3,FALSE)</f>
        <v>TAU</v>
      </c>
      <c r="D306" s="5" t="str">
        <f>VLOOKUP(B306,'WinBUGS output'!A:C,3,FALSE)</f>
        <v>Sertraline</v>
      </c>
      <c r="E306" s="5" t="str">
        <f>FIXED('WinBUGS output'!N305,2)</f>
        <v>0.69</v>
      </c>
      <c r="F306" s="5" t="str">
        <f>FIXED('WinBUGS output'!M305,2)</f>
        <v>0.15</v>
      </c>
      <c r="G306" s="5" t="str">
        <f>FIXED('WinBUGS output'!O305,2)</f>
        <v>1.22</v>
      </c>
      <c r="H306"/>
      <c r="I306"/>
      <c r="J306"/>
      <c r="N306">
        <v>19</v>
      </c>
      <c r="O306">
        <v>25</v>
      </c>
      <c r="P306" s="5" t="str">
        <f>VLOOKUP('Direct lors'!N306,'WinBUGS output'!D:F,3,FALSE)</f>
        <v>Combined (Cognitive and cognitive behavioural therapies individual + AD)</v>
      </c>
      <c r="Q306" s="5" t="str">
        <f>VLOOKUP('Direct lors'!O306,'WinBUGS output'!D:F,3,FALSE)</f>
        <v>Combined (psych + placebo)</v>
      </c>
      <c r="R306" s="5" t="str">
        <f>FIXED('WinBUGS output'!X305,2)</f>
        <v>0.05</v>
      </c>
      <c r="S306" s="5" t="str">
        <f>FIXED('WinBUGS output'!W305,2)</f>
        <v>-1.64</v>
      </c>
      <c r="T306" s="5" t="str">
        <f>FIXED('WinBUGS output'!Y305,2)</f>
        <v>1.87</v>
      </c>
      <c r="X306" s="5" t="str">
        <f t="shared" si="18"/>
        <v>TAU</v>
      </c>
      <c r="Y306" s="5" t="str">
        <f t="shared" si="19"/>
        <v>Sertraline</v>
      </c>
      <c r="Z306" s="5" t="str">
        <f>FIXED(EXP('WinBUGS output'!N305),2)</f>
        <v>2.00</v>
      </c>
      <c r="AA306" s="5" t="str">
        <f>FIXED(EXP('WinBUGS output'!M305),2)</f>
        <v>1.17</v>
      </c>
      <c r="AB306" s="5" t="str">
        <f>FIXED(EXP('WinBUGS output'!O305),2)</f>
        <v>3.39</v>
      </c>
      <c r="AF306" s="5" t="str">
        <f t="shared" si="20"/>
        <v>Combined (Cognitive and cognitive behavioural therapies individual + AD)</v>
      </c>
      <c r="AG306" s="5" t="str">
        <f t="shared" si="21"/>
        <v>Combined (psych + placebo)</v>
      </c>
      <c r="AH306" s="5" t="str">
        <f>FIXED(EXP('WinBUGS output'!X305),2)</f>
        <v>1.06</v>
      </c>
      <c r="AI306" s="5" t="str">
        <f>FIXED(EXP('WinBUGS output'!W305),2)</f>
        <v>0.19</v>
      </c>
      <c r="AJ306" s="5" t="str">
        <f>FIXED(EXP('WinBUGS output'!Y305),2)</f>
        <v>6.47</v>
      </c>
    </row>
    <row r="307" spans="1:36" x14ac:dyDescent="0.25">
      <c r="A307">
        <v>6</v>
      </c>
      <c r="B307">
        <v>20</v>
      </c>
      <c r="C307" s="5" t="str">
        <f>VLOOKUP(A307,'WinBUGS output'!A:C,3,FALSE)</f>
        <v>TAU</v>
      </c>
      <c r="D307" s="5" t="str">
        <f>VLOOKUP(B307,'WinBUGS output'!A:C,3,FALSE)</f>
        <v>Any AD</v>
      </c>
      <c r="E307" s="5" t="str">
        <f>FIXED('WinBUGS output'!N306,2)</f>
        <v>0.69</v>
      </c>
      <c r="F307" s="5" t="str">
        <f>FIXED('WinBUGS output'!M306,2)</f>
        <v>0.18</v>
      </c>
      <c r="G307" s="5" t="str">
        <f>FIXED('WinBUGS output'!O306,2)</f>
        <v>1.18</v>
      </c>
      <c r="H307" t="s">
        <v>2475</v>
      </c>
      <c r="I307" t="s">
        <v>2493</v>
      </c>
      <c r="J307" t="s">
        <v>2581</v>
      </c>
      <c r="N307">
        <v>19</v>
      </c>
      <c r="O307">
        <v>26</v>
      </c>
      <c r="P307" s="5" t="str">
        <f>VLOOKUP('Direct lors'!N307,'WinBUGS output'!D:F,3,FALSE)</f>
        <v>Combined (Cognitive and cognitive behavioural therapies individual + AD)</v>
      </c>
      <c r="Q307" s="5" t="str">
        <f>VLOOKUP('Direct lors'!O307,'WinBUGS output'!D:F,3,FALSE)</f>
        <v>Combined (Exercise + AD/CBT)</v>
      </c>
      <c r="R307" s="5" t="str">
        <f>FIXED('WinBUGS output'!X306,2)</f>
        <v>-1.28</v>
      </c>
      <c r="S307" s="5" t="str">
        <f>FIXED('WinBUGS output'!W306,2)</f>
        <v>-2.76</v>
      </c>
      <c r="T307" s="5" t="str">
        <f>FIXED('WinBUGS output'!Y306,2)</f>
        <v>0.17</v>
      </c>
      <c r="X307" s="5" t="str">
        <f t="shared" si="18"/>
        <v>TAU</v>
      </c>
      <c r="Y307" s="5" t="str">
        <f t="shared" si="19"/>
        <v>Any AD</v>
      </c>
      <c r="Z307" s="5" t="str">
        <f>FIXED(EXP('WinBUGS output'!N306),2)</f>
        <v>1.99</v>
      </c>
      <c r="AA307" s="5" t="str">
        <f>FIXED(EXP('WinBUGS output'!M306),2)</f>
        <v>1.20</v>
      </c>
      <c r="AB307" s="5" t="str">
        <f>FIXED(EXP('WinBUGS output'!O306),2)</f>
        <v>3.24</v>
      </c>
      <c r="AF307" s="5" t="str">
        <f t="shared" si="20"/>
        <v>Combined (Cognitive and cognitive behavioural therapies individual + AD)</v>
      </c>
      <c r="AG307" s="5" t="str">
        <f t="shared" si="21"/>
        <v>Combined (Exercise + AD/CBT)</v>
      </c>
      <c r="AH307" s="5" t="str">
        <f>FIXED(EXP('WinBUGS output'!X306),2)</f>
        <v>0.28</v>
      </c>
      <c r="AI307" s="5" t="str">
        <f>FIXED(EXP('WinBUGS output'!W306),2)</f>
        <v>0.06</v>
      </c>
      <c r="AJ307" s="5" t="str">
        <f>FIXED(EXP('WinBUGS output'!Y306),2)</f>
        <v>1.18</v>
      </c>
    </row>
    <row r="308" spans="1:36" x14ac:dyDescent="0.25">
      <c r="A308">
        <v>6</v>
      </c>
      <c r="B308">
        <v>21</v>
      </c>
      <c r="C308" s="5" t="str">
        <f>VLOOKUP(A308,'WinBUGS output'!A:C,3,FALSE)</f>
        <v>TAU</v>
      </c>
      <c r="D308" s="5" t="str">
        <f>VLOOKUP(B308,'WinBUGS output'!A:C,3,FALSE)</f>
        <v>Short-term psychodynamic psychotherapy individual</v>
      </c>
      <c r="E308" s="5" t="str">
        <f>FIXED('WinBUGS output'!N307,2)</f>
        <v>0.20</v>
      </c>
      <c r="F308" s="5" t="str">
        <f>FIXED('WinBUGS output'!M307,2)</f>
        <v>-0.54</v>
      </c>
      <c r="G308" s="5" t="str">
        <f>FIXED('WinBUGS output'!O307,2)</f>
        <v>0.92</v>
      </c>
      <c r="H308"/>
      <c r="I308"/>
      <c r="J308"/>
      <c r="N308">
        <v>20</v>
      </c>
      <c r="O308">
        <v>21</v>
      </c>
      <c r="P308" s="5" t="str">
        <f>VLOOKUP('Direct lors'!N308,'WinBUGS output'!D:F,3,FALSE)</f>
        <v>Combined (Behavioural, cognitive, or CBT groups + AD)</v>
      </c>
      <c r="Q308" s="5" t="str">
        <f>VLOOKUP('Direct lors'!O308,'WinBUGS output'!D:F,3,FALSE)</f>
        <v>Combined (Problem solving + AD)</v>
      </c>
      <c r="R308" s="5" t="str">
        <f>FIXED('WinBUGS output'!X307,2)</f>
        <v>-1.86</v>
      </c>
      <c r="S308" s="5" t="str">
        <f>FIXED('WinBUGS output'!W307,2)</f>
        <v>-3.85</v>
      </c>
      <c r="T308" s="5" t="str">
        <f>FIXED('WinBUGS output'!Y307,2)</f>
        <v>0.08</v>
      </c>
      <c r="X308" s="5" t="str">
        <f t="shared" si="18"/>
        <v>TAU</v>
      </c>
      <c r="Y308" s="5" t="str">
        <f t="shared" si="19"/>
        <v>Short-term psychodynamic psychotherapy individual</v>
      </c>
      <c r="Z308" s="5" t="str">
        <f>FIXED(EXP('WinBUGS output'!N307),2)</f>
        <v>1.23</v>
      </c>
      <c r="AA308" s="5" t="str">
        <f>FIXED(EXP('WinBUGS output'!M307),2)</f>
        <v>0.58</v>
      </c>
      <c r="AB308" s="5" t="str">
        <f>FIXED(EXP('WinBUGS output'!O307),2)</f>
        <v>2.52</v>
      </c>
      <c r="AF308" s="5" t="str">
        <f t="shared" si="20"/>
        <v>Combined (Behavioural, cognitive, or CBT groups + AD)</v>
      </c>
      <c r="AG308" s="5" t="str">
        <f t="shared" si="21"/>
        <v>Combined (Problem solving + AD)</v>
      </c>
      <c r="AH308" s="5" t="str">
        <f>FIXED(EXP('WinBUGS output'!X307),2)</f>
        <v>0.16</v>
      </c>
      <c r="AI308" s="5" t="str">
        <f>FIXED(EXP('WinBUGS output'!W307),2)</f>
        <v>0.02</v>
      </c>
      <c r="AJ308" s="5" t="str">
        <f>FIXED(EXP('WinBUGS output'!Y307),2)</f>
        <v>1.08</v>
      </c>
    </row>
    <row r="309" spans="1:36" x14ac:dyDescent="0.25">
      <c r="A309">
        <v>6</v>
      </c>
      <c r="B309">
        <v>22</v>
      </c>
      <c r="C309" s="5" t="str">
        <f>VLOOKUP(A309,'WinBUGS output'!A:C,3,FALSE)</f>
        <v>TAU</v>
      </c>
      <c r="D309" s="5" t="str">
        <f>VLOOKUP(B309,'WinBUGS output'!A:C,3,FALSE)</f>
        <v>Short-term psychodynamic psychotherapy group</v>
      </c>
      <c r="E309" s="5" t="str">
        <f>FIXED('WinBUGS output'!N308,2)</f>
        <v>-0.35</v>
      </c>
      <c r="F309" s="5" t="str">
        <f>FIXED('WinBUGS output'!M308,2)</f>
        <v>-1.71</v>
      </c>
      <c r="G309" s="5" t="str">
        <f>FIXED('WinBUGS output'!O308,2)</f>
        <v>0.71</v>
      </c>
      <c r="H309"/>
      <c r="I309"/>
      <c r="J309"/>
      <c r="N309">
        <v>20</v>
      </c>
      <c r="O309">
        <v>22</v>
      </c>
      <c r="P309" s="5" t="str">
        <f>VLOOKUP('Direct lors'!N309,'WinBUGS output'!D:F,3,FALSE)</f>
        <v>Combined (Behavioural, cognitive, or CBT groups + AD)</v>
      </c>
      <c r="Q309" s="5" t="str">
        <f>VLOOKUP('Direct lors'!O309,'WinBUGS output'!D:F,3,FALSE)</f>
        <v>Combined (Counselling + AD)</v>
      </c>
      <c r="R309" s="5" t="str">
        <f>FIXED('WinBUGS output'!X308,2)</f>
        <v>0.75</v>
      </c>
      <c r="S309" s="5" t="str">
        <f>FIXED('WinBUGS output'!W308,2)</f>
        <v>-1.79</v>
      </c>
      <c r="T309" s="5" t="str">
        <f>FIXED('WinBUGS output'!Y308,2)</f>
        <v>3.32</v>
      </c>
      <c r="X309" s="5" t="str">
        <f t="shared" si="18"/>
        <v>TAU</v>
      </c>
      <c r="Y309" s="5" t="str">
        <f t="shared" si="19"/>
        <v>Short-term psychodynamic psychotherapy group</v>
      </c>
      <c r="Z309" s="5" t="str">
        <f>FIXED(EXP('WinBUGS output'!N308),2)</f>
        <v>0.70</v>
      </c>
      <c r="AA309" s="5" t="str">
        <f>FIXED(EXP('WinBUGS output'!M308),2)</f>
        <v>0.18</v>
      </c>
      <c r="AB309" s="5" t="str">
        <f>FIXED(EXP('WinBUGS output'!O308),2)</f>
        <v>2.03</v>
      </c>
      <c r="AF309" s="5" t="str">
        <f t="shared" si="20"/>
        <v>Combined (Behavioural, cognitive, or CBT groups + AD)</v>
      </c>
      <c r="AG309" s="5" t="str">
        <f t="shared" si="21"/>
        <v>Combined (Counselling + AD)</v>
      </c>
      <c r="AH309" s="5" t="str">
        <f>FIXED(EXP('WinBUGS output'!X308),2)</f>
        <v>2.12</v>
      </c>
      <c r="AI309" s="5" t="str">
        <f>FIXED(EXP('WinBUGS output'!W308),2)</f>
        <v>0.17</v>
      </c>
      <c r="AJ309" s="5" t="str">
        <f>FIXED(EXP('WinBUGS output'!Y308),2)</f>
        <v>27.74</v>
      </c>
    </row>
    <row r="310" spans="1:36" x14ac:dyDescent="0.25">
      <c r="A310">
        <v>6</v>
      </c>
      <c r="B310">
        <v>23</v>
      </c>
      <c r="C310" s="5" t="str">
        <f>VLOOKUP(A310,'WinBUGS output'!A:C,3,FALSE)</f>
        <v>TAU</v>
      </c>
      <c r="D310" s="5" t="str">
        <f>VLOOKUP(B310,'WinBUGS output'!A:C,3,FALSE)</f>
        <v>Computerised behavioural activation with support</v>
      </c>
      <c r="E310" s="5" t="str">
        <f>FIXED('WinBUGS output'!N309,2)</f>
        <v>0.30</v>
      </c>
      <c r="F310" s="5" t="str">
        <f>FIXED('WinBUGS output'!M309,2)</f>
        <v>-0.53</v>
      </c>
      <c r="G310" s="5" t="str">
        <f>FIXED('WinBUGS output'!O309,2)</f>
        <v>1.41</v>
      </c>
      <c r="H310"/>
      <c r="I310"/>
      <c r="J310"/>
      <c r="N310">
        <v>20</v>
      </c>
      <c r="O310">
        <v>23</v>
      </c>
      <c r="P310" s="5" t="str">
        <f>VLOOKUP('Direct lors'!N310,'WinBUGS output'!D:F,3,FALSE)</f>
        <v>Combined (Behavioural, cognitive, or CBT groups + AD)</v>
      </c>
      <c r="Q310" s="5" t="str">
        <f>VLOOKUP('Direct lors'!O310,'WinBUGS output'!D:F,3,FALSE)</f>
        <v>Combined (IPT + AD)</v>
      </c>
      <c r="R310" s="5" t="str">
        <f>FIXED('WinBUGS output'!X309,2)</f>
        <v>-0.57</v>
      </c>
      <c r="S310" s="5" t="str">
        <f>FIXED('WinBUGS output'!W309,2)</f>
        <v>-2.42</v>
      </c>
      <c r="T310" s="5" t="str">
        <f>FIXED('WinBUGS output'!Y309,2)</f>
        <v>1.24</v>
      </c>
      <c r="X310" s="5" t="str">
        <f t="shared" si="18"/>
        <v>TAU</v>
      </c>
      <c r="Y310" s="5" t="str">
        <f t="shared" si="19"/>
        <v>Computerised behavioural activation with support</v>
      </c>
      <c r="Z310" s="5" t="str">
        <f>FIXED(EXP('WinBUGS output'!N309),2)</f>
        <v>1.36</v>
      </c>
      <c r="AA310" s="5" t="str">
        <f>FIXED(EXP('WinBUGS output'!M309),2)</f>
        <v>0.59</v>
      </c>
      <c r="AB310" s="5" t="str">
        <f>FIXED(EXP('WinBUGS output'!O309),2)</f>
        <v>4.11</v>
      </c>
      <c r="AF310" s="5" t="str">
        <f t="shared" si="20"/>
        <v>Combined (Behavioural, cognitive, or CBT groups + AD)</v>
      </c>
      <c r="AG310" s="5" t="str">
        <f t="shared" si="21"/>
        <v>Combined (IPT + AD)</v>
      </c>
      <c r="AH310" s="5" t="str">
        <f>FIXED(EXP('WinBUGS output'!X309),2)</f>
        <v>0.57</v>
      </c>
      <c r="AI310" s="5" t="str">
        <f>FIXED(EXP('WinBUGS output'!W309),2)</f>
        <v>0.09</v>
      </c>
      <c r="AJ310" s="5" t="str">
        <f>FIXED(EXP('WinBUGS output'!Y309),2)</f>
        <v>3.47</v>
      </c>
    </row>
    <row r="311" spans="1:36" x14ac:dyDescent="0.25">
      <c r="A311">
        <v>6</v>
      </c>
      <c r="B311">
        <v>24</v>
      </c>
      <c r="C311" s="5" t="str">
        <f>VLOOKUP(A311,'WinBUGS output'!A:C,3,FALSE)</f>
        <v>TAU</v>
      </c>
      <c r="D311" s="5" t="str">
        <f>VLOOKUP(B311,'WinBUGS output'!A:C,3,FALSE)</f>
        <v>Computerised psychodynamic therapy with support</v>
      </c>
      <c r="E311" s="5" t="str">
        <f>FIXED('WinBUGS output'!N310,2)</f>
        <v>0.33</v>
      </c>
      <c r="F311" s="5" t="str">
        <f>FIXED('WinBUGS output'!M310,2)</f>
        <v>-0.49</v>
      </c>
      <c r="G311" s="5" t="str">
        <f>FIXED('WinBUGS output'!O310,2)</f>
        <v>1.42</v>
      </c>
      <c r="H311"/>
      <c r="I311"/>
      <c r="J311"/>
      <c r="N311">
        <v>20</v>
      </c>
      <c r="O311">
        <v>24</v>
      </c>
      <c r="P311" s="5" t="str">
        <f>VLOOKUP('Direct lors'!N311,'WinBUGS output'!D:F,3,FALSE)</f>
        <v>Combined (Behavioural, cognitive, or CBT groups + AD)</v>
      </c>
      <c r="Q311" s="5" t="str">
        <f>VLOOKUP('Direct lors'!O311,'WinBUGS output'!D:F,3,FALSE)</f>
        <v>Combined (Short-term psychodynamic psychotherapies + AD)</v>
      </c>
      <c r="R311" s="5" t="str">
        <f>FIXED('WinBUGS output'!X310,2)</f>
        <v>0.01</v>
      </c>
      <c r="S311" s="5" t="str">
        <f>FIXED('WinBUGS output'!W310,2)</f>
        <v>-1.70</v>
      </c>
      <c r="T311" s="5" t="str">
        <f>FIXED('WinBUGS output'!Y310,2)</f>
        <v>1.67</v>
      </c>
      <c r="X311" s="5" t="str">
        <f t="shared" si="18"/>
        <v>TAU</v>
      </c>
      <c r="Y311" s="5" t="str">
        <f t="shared" si="19"/>
        <v>Computerised psychodynamic therapy with support</v>
      </c>
      <c r="Z311" s="5" t="str">
        <f>FIXED(EXP('WinBUGS output'!N310),2)</f>
        <v>1.39</v>
      </c>
      <c r="AA311" s="5" t="str">
        <f>FIXED(EXP('WinBUGS output'!M310),2)</f>
        <v>0.61</v>
      </c>
      <c r="AB311" s="5" t="str">
        <f>FIXED(EXP('WinBUGS output'!O310),2)</f>
        <v>4.12</v>
      </c>
      <c r="AF311" s="5" t="str">
        <f t="shared" si="20"/>
        <v>Combined (Behavioural, cognitive, or CBT groups + AD)</v>
      </c>
      <c r="AG311" s="5" t="str">
        <f t="shared" si="21"/>
        <v>Combined (Short-term psychodynamic psychotherapies + AD)</v>
      </c>
      <c r="AH311" s="5" t="str">
        <f>FIXED(EXP('WinBUGS output'!X310),2)</f>
        <v>1.01</v>
      </c>
      <c r="AI311" s="5" t="str">
        <f>FIXED(EXP('WinBUGS output'!W310),2)</f>
        <v>0.18</v>
      </c>
      <c r="AJ311" s="5" t="str">
        <f>FIXED(EXP('WinBUGS output'!Y310),2)</f>
        <v>5.29</v>
      </c>
    </row>
    <row r="312" spans="1:36" x14ac:dyDescent="0.25">
      <c r="A312">
        <v>6</v>
      </c>
      <c r="B312">
        <v>25</v>
      </c>
      <c r="C312" s="5" t="str">
        <f>VLOOKUP(A312,'WinBUGS output'!A:C,3,FALSE)</f>
        <v>TAU</v>
      </c>
      <c r="D312" s="5" t="str">
        <f>VLOOKUP(B312,'WinBUGS output'!A:C,3,FALSE)</f>
        <v>Computerised-CBT (CCBT) with support</v>
      </c>
      <c r="E312" s="5" t="str">
        <f>FIXED('WinBUGS output'!N311,2)</f>
        <v>0.28</v>
      </c>
      <c r="F312" s="5" t="str">
        <f>FIXED('WinBUGS output'!M311,2)</f>
        <v>-0.40</v>
      </c>
      <c r="G312" s="5" t="str">
        <f>FIXED('WinBUGS output'!O311,2)</f>
        <v>1.05</v>
      </c>
      <c r="H312"/>
      <c r="I312"/>
      <c r="J312"/>
      <c r="N312">
        <v>20</v>
      </c>
      <c r="O312">
        <v>25</v>
      </c>
      <c r="P312" s="5" t="str">
        <f>VLOOKUP('Direct lors'!N312,'WinBUGS output'!D:F,3,FALSE)</f>
        <v>Combined (Behavioural, cognitive, or CBT groups + AD)</v>
      </c>
      <c r="Q312" s="5" t="str">
        <f>VLOOKUP('Direct lors'!O312,'WinBUGS output'!D:F,3,FALSE)</f>
        <v>Combined (psych + placebo)</v>
      </c>
      <c r="R312" s="5" t="str">
        <f>FIXED('WinBUGS output'!X311,2)</f>
        <v>-0.27</v>
      </c>
      <c r="S312" s="5" t="str">
        <f>FIXED('WinBUGS output'!W311,2)</f>
        <v>-2.39</v>
      </c>
      <c r="T312" s="5" t="str">
        <f>FIXED('WinBUGS output'!Y311,2)</f>
        <v>1.90</v>
      </c>
      <c r="X312" s="5" t="str">
        <f t="shared" si="18"/>
        <v>TAU</v>
      </c>
      <c r="Y312" s="5" t="str">
        <f t="shared" si="19"/>
        <v>Computerised-CBT (CCBT) with support</v>
      </c>
      <c r="Z312" s="5" t="str">
        <f>FIXED(EXP('WinBUGS output'!N311),2)</f>
        <v>1.32</v>
      </c>
      <c r="AA312" s="5" t="str">
        <f>FIXED(EXP('WinBUGS output'!M311),2)</f>
        <v>0.67</v>
      </c>
      <c r="AB312" s="5" t="str">
        <f>FIXED(EXP('WinBUGS output'!O311),2)</f>
        <v>2.86</v>
      </c>
      <c r="AF312" s="5" t="str">
        <f t="shared" si="20"/>
        <v>Combined (Behavioural, cognitive, or CBT groups + AD)</v>
      </c>
      <c r="AG312" s="5" t="str">
        <f t="shared" si="21"/>
        <v>Combined (psych + placebo)</v>
      </c>
      <c r="AH312" s="5" t="str">
        <f>FIXED(EXP('WinBUGS output'!X311),2)</f>
        <v>0.76</v>
      </c>
      <c r="AI312" s="5" t="str">
        <f>FIXED(EXP('WinBUGS output'!W311),2)</f>
        <v>0.09</v>
      </c>
      <c r="AJ312" s="5" t="str">
        <f>FIXED(EXP('WinBUGS output'!Y311),2)</f>
        <v>6.65</v>
      </c>
    </row>
    <row r="313" spans="1:36" x14ac:dyDescent="0.25">
      <c r="A313">
        <v>6</v>
      </c>
      <c r="B313">
        <v>26</v>
      </c>
      <c r="C313" s="5" t="str">
        <f>VLOOKUP(A313,'WinBUGS output'!A:C,3,FALSE)</f>
        <v>TAU</v>
      </c>
      <c r="D313" s="5" t="str">
        <f>VLOOKUP(B313,'WinBUGS output'!A:C,3,FALSE)</f>
        <v>Computerised-CBT (CCBT) with support + TAU</v>
      </c>
      <c r="E313" s="5" t="str">
        <f>FIXED('WinBUGS output'!N312,2)</f>
        <v>-0.05</v>
      </c>
      <c r="F313" s="5" t="str">
        <f>FIXED('WinBUGS output'!M312,2)</f>
        <v>-0.53</v>
      </c>
      <c r="G313" s="5" t="str">
        <f>FIXED('WinBUGS output'!O312,2)</f>
        <v>0.50</v>
      </c>
      <c r="H313" t="s">
        <v>2453</v>
      </c>
      <c r="I313" t="s">
        <v>2582</v>
      </c>
      <c r="J313" t="s">
        <v>2583</v>
      </c>
      <c r="N313">
        <v>20</v>
      </c>
      <c r="O313">
        <v>26</v>
      </c>
      <c r="P313" s="5" t="str">
        <f>VLOOKUP('Direct lors'!N313,'WinBUGS output'!D:F,3,FALSE)</f>
        <v>Combined (Behavioural, cognitive, or CBT groups + AD)</v>
      </c>
      <c r="Q313" s="5" t="str">
        <f>VLOOKUP('Direct lors'!O313,'WinBUGS output'!D:F,3,FALSE)</f>
        <v>Combined (Exercise + AD/CBT)</v>
      </c>
      <c r="R313" s="5" t="str">
        <f>FIXED('WinBUGS output'!X312,2)</f>
        <v>-1.61</v>
      </c>
      <c r="S313" s="5" t="str">
        <f>FIXED('WinBUGS output'!W312,2)</f>
        <v>-3.31</v>
      </c>
      <c r="T313" s="5" t="str">
        <f>FIXED('WinBUGS output'!Y312,2)</f>
        <v>0.08</v>
      </c>
      <c r="X313" s="5" t="str">
        <f t="shared" si="18"/>
        <v>TAU</v>
      </c>
      <c r="Y313" s="5" t="str">
        <f t="shared" si="19"/>
        <v>Computerised-CBT (CCBT) with support + TAU</v>
      </c>
      <c r="Z313" s="5" t="str">
        <f>FIXED(EXP('WinBUGS output'!N312),2)</f>
        <v>0.95</v>
      </c>
      <c r="AA313" s="5" t="str">
        <f>FIXED(EXP('WinBUGS output'!M312),2)</f>
        <v>0.59</v>
      </c>
      <c r="AB313" s="5" t="str">
        <f>FIXED(EXP('WinBUGS output'!O312),2)</f>
        <v>1.64</v>
      </c>
      <c r="AF313" s="5" t="str">
        <f t="shared" si="20"/>
        <v>Combined (Behavioural, cognitive, or CBT groups + AD)</v>
      </c>
      <c r="AG313" s="5" t="str">
        <f t="shared" si="21"/>
        <v>Combined (Exercise + AD/CBT)</v>
      </c>
      <c r="AH313" s="5" t="str">
        <f>FIXED(EXP('WinBUGS output'!X312),2)</f>
        <v>0.20</v>
      </c>
      <c r="AI313" s="5" t="str">
        <f>FIXED(EXP('WinBUGS output'!W312),2)</f>
        <v>0.04</v>
      </c>
      <c r="AJ313" s="5" t="str">
        <f>FIXED(EXP('WinBUGS output'!Y312),2)</f>
        <v>1.09</v>
      </c>
    </row>
    <row r="314" spans="1:36" x14ac:dyDescent="0.25">
      <c r="A314">
        <v>6</v>
      </c>
      <c r="B314">
        <v>27</v>
      </c>
      <c r="C314" s="5" t="str">
        <f>VLOOKUP(A314,'WinBUGS output'!A:C,3,FALSE)</f>
        <v>TAU</v>
      </c>
      <c r="D314" s="5" t="str">
        <f>VLOOKUP(B314,'WinBUGS output'!A:C,3,FALSE)</f>
        <v>Tailored computerised-CBT (CCBT) with support</v>
      </c>
      <c r="E314" s="5" t="str">
        <f>FIXED('WinBUGS output'!N313,2)</f>
        <v>0.41</v>
      </c>
      <c r="F314" s="5" t="str">
        <f>FIXED('WinBUGS output'!M313,2)</f>
        <v>-0.39</v>
      </c>
      <c r="G314" s="5" t="str">
        <f>FIXED('WinBUGS output'!O313,2)</f>
        <v>1.46</v>
      </c>
      <c r="H314"/>
      <c r="I314"/>
      <c r="J314"/>
      <c r="N314">
        <v>21</v>
      </c>
      <c r="O314">
        <v>22</v>
      </c>
      <c r="P314" s="5" t="str">
        <f>VLOOKUP('Direct lors'!N314,'WinBUGS output'!D:F,3,FALSE)</f>
        <v>Combined (Problem solving + AD)</v>
      </c>
      <c r="Q314" s="5" t="str">
        <f>VLOOKUP('Direct lors'!O314,'WinBUGS output'!D:F,3,FALSE)</f>
        <v>Combined (Counselling + AD)</v>
      </c>
      <c r="R314" s="5" t="str">
        <f>FIXED('WinBUGS output'!X313,2)</f>
        <v>2.61</v>
      </c>
      <c r="S314" s="5" t="str">
        <f>FIXED('WinBUGS output'!W313,2)</f>
        <v>0.19</v>
      </c>
      <c r="T314" s="5" t="str">
        <f>FIXED('WinBUGS output'!Y313,2)</f>
        <v>5.16</v>
      </c>
      <c r="X314" s="5" t="str">
        <f t="shared" si="18"/>
        <v>TAU</v>
      </c>
      <c r="Y314" s="5" t="str">
        <f t="shared" si="19"/>
        <v>Tailored computerised-CBT (CCBT) with support</v>
      </c>
      <c r="Z314" s="5" t="str">
        <f>FIXED(EXP('WinBUGS output'!N313),2)</f>
        <v>1.51</v>
      </c>
      <c r="AA314" s="5" t="str">
        <f>FIXED(EXP('WinBUGS output'!M313),2)</f>
        <v>0.68</v>
      </c>
      <c r="AB314" s="5" t="str">
        <f>FIXED(EXP('WinBUGS output'!O313),2)</f>
        <v>4.31</v>
      </c>
      <c r="AF314" s="5" t="str">
        <f t="shared" si="20"/>
        <v>Combined (Problem solving + AD)</v>
      </c>
      <c r="AG314" s="5" t="str">
        <f t="shared" si="21"/>
        <v>Combined (Counselling + AD)</v>
      </c>
      <c r="AH314" s="5" t="str">
        <f>FIXED(EXP('WinBUGS output'!X313),2)</f>
        <v>13.54</v>
      </c>
      <c r="AI314" s="5" t="str">
        <f>FIXED(EXP('WinBUGS output'!W313),2)</f>
        <v>1.21</v>
      </c>
      <c r="AJ314" s="5" t="str">
        <f>FIXED(EXP('WinBUGS output'!Y313),2)</f>
        <v>173.99</v>
      </c>
    </row>
    <row r="315" spans="1:36" x14ac:dyDescent="0.25">
      <c r="A315">
        <v>6</v>
      </c>
      <c r="B315">
        <v>28</v>
      </c>
      <c r="C315" s="5" t="str">
        <f>VLOOKUP(A315,'WinBUGS output'!A:C,3,FALSE)</f>
        <v>TAU</v>
      </c>
      <c r="D315" s="5" t="str">
        <f>VLOOKUP(B315,'WinBUGS output'!A:C,3,FALSE)</f>
        <v>Cognitive bibliotherapy</v>
      </c>
      <c r="E315" s="5" t="str">
        <f>FIXED('WinBUGS output'!N314,2)</f>
        <v>-0.38</v>
      </c>
      <c r="F315" s="5" t="str">
        <f>FIXED('WinBUGS output'!M314,2)</f>
        <v>-1.47</v>
      </c>
      <c r="G315" s="5" t="str">
        <f>FIXED('WinBUGS output'!O314,2)</f>
        <v>0.65</v>
      </c>
      <c r="H315"/>
      <c r="I315"/>
      <c r="J315"/>
      <c r="N315">
        <v>21</v>
      </c>
      <c r="O315">
        <v>23</v>
      </c>
      <c r="P315" s="5" t="str">
        <f>VLOOKUP('Direct lors'!N315,'WinBUGS output'!D:F,3,FALSE)</f>
        <v>Combined (Problem solving + AD)</v>
      </c>
      <c r="Q315" s="5" t="str">
        <f>VLOOKUP('Direct lors'!O315,'WinBUGS output'!D:F,3,FALSE)</f>
        <v>Combined (IPT + AD)</v>
      </c>
      <c r="R315" s="5" t="str">
        <f>FIXED('WinBUGS output'!X314,2)</f>
        <v>1.29</v>
      </c>
      <c r="S315" s="5" t="str">
        <f>FIXED('WinBUGS output'!W314,2)</f>
        <v>-0.43</v>
      </c>
      <c r="T315" s="5" t="str">
        <f>FIXED('WinBUGS output'!Y314,2)</f>
        <v>3.04</v>
      </c>
      <c r="X315" s="5" t="str">
        <f t="shared" si="18"/>
        <v>TAU</v>
      </c>
      <c r="Y315" s="5" t="str">
        <f t="shared" si="19"/>
        <v>Cognitive bibliotherapy</v>
      </c>
      <c r="Z315" s="5" t="str">
        <f>FIXED(EXP('WinBUGS output'!N314),2)</f>
        <v>0.69</v>
      </c>
      <c r="AA315" s="5" t="str">
        <f>FIXED(EXP('WinBUGS output'!M314),2)</f>
        <v>0.23</v>
      </c>
      <c r="AB315" s="5" t="str">
        <f>FIXED(EXP('WinBUGS output'!O314),2)</f>
        <v>1.91</v>
      </c>
      <c r="AF315" s="5" t="str">
        <f t="shared" si="20"/>
        <v>Combined (Problem solving + AD)</v>
      </c>
      <c r="AG315" s="5" t="str">
        <f t="shared" si="21"/>
        <v>Combined (IPT + AD)</v>
      </c>
      <c r="AH315" s="5" t="str">
        <f>FIXED(EXP('WinBUGS output'!X314),2)</f>
        <v>3.64</v>
      </c>
      <c r="AI315" s="5" t="str">
        <f>FIXED(EXP('WinBUGS output'!W314),2)</f>
        <v>0.65</v>
      </c>
      <c r="AJ315" s="5" t="str">
        <f>FIXED(EXP('WinBUGS output'!Y314),2)</f>
        <v>20.91</v>
      </c>
    </row>
    <row r="316" spans="1:36" x14ac:dyDescent="0.25">
      <c r="A316">
        <v>6</v>
      </c>
      <c r="B316">
        <v>29</v>
      </c>
      <c r="C316" s="5" t="str">
        <f>VLOOKUP(A316,'WinBUGS output'!A:C,3,FALSE)</f>
        <v>TAU</v>
      </c>
      <c r="D316" s="5" t="str">
        <f>VLOOKUP(B316,'WinBUGS output'!A:C,3,FALSE)</f>
        <v>Cognitive bibliotherapy + TAU</v>
      </c>
      <c r="E316" s="5" t="str">
        <f>FIXED('WinBUGS output'!N315,2)</f>
        <v>0.52</v>
      </c>
      <c r="F316" s="5" t="str">
        <f>FIXED('WinBUGS output'!M315,2)</f>
        <v>-0.18</v>
      </c>
      <c r="G316" s="5" t="str">
        <f>FIXED('WinBUGS output'!O315,2)</f>
        <v>1.21</v>
      </c>
      <c r="H316" t="s">
        <v>2471</v>
      </c>
      <c r="I316" t="s">
        <v>2584</v>
      </c>
      <c r="J316" t="s">
        <v>2585</v>
      </c>
      <c r="N316">
        <v>21</v>
      </c>
      <c r="O316">
        <v>24</v>
      </c>
      <c r="P316" s="5" t="str">
        <f>VLOOKUP('Direct lors'!N316,'WinBUGS output'!D:F,3,FALSE)</f>
        <v>Combined (Problem solving + AD)</v>
      </c>
      <c r="Q316" s="5" t="str">
        <f>VLOOKUP('Direct lors'!O316,'WinBUGS output'!D:F,3,FALSE)</f>
        <v>Combined (Short-term psychodynamic psychotherapies + AD)</v>
      </c>
      <c r="R316" s="5" t="str">
        <f>FIXED('WinBUGS output'!X315,2)</f>
        <v>1.88</v>
      </c>
      <c r="S316" s="5" t="str">
        <f>FIXED('WinBUGS output'!W315,2)</f>
        <v>0.27</v>
      </c>
      <c r="T316" s="5" t="str">
        <f>FIXED('WinBUGS output'!Y315,2)</f>
        <v>3.48</v>
      </c>
      <c r="X316" s="5" t="str">
        <f t="shared" si="18"/>
        <v>TAU</v>
      </c>
      <c r="Y316" s="5" t="str">
        <f t="shared" si="19"/>
        <v>Cognitive bibliotherapy + TAU</v>
      </c>
      <c r="Z316" s="5" t="str">
        <f>FIXED(EXP('WinBUGS output'!N315),2)</f>
        <v>1.68</v>
      </c>
      <c r="AA316" s="5" t="str">
        <f>FIXED(EXP('WinBUGS output'!M315),2)</f>
        <v>0.84</v>
      </c>
      <c r="AB316" s="5" t="str">
        <f>FIXED(EXP('WinBUGS output'!O315),2)</f>
        <v>3.35</v>
      </c>
      <c r="AF316" s="5" t="str">
        <f t="shared" si="20"/>
        <v>Combined (Problem solving + AD)</v>
      </c>
      <c r="AG316" s="5" t="str">
        <f t="shared" si="21"/>
        <v>Combined (Short-term psychodynamic psychotherapies + AD)</v>
      </c>
      <c r="AH316" s="5" t="str">
        <f>FIXED(EXP('WinBUGS output'!X315),2)</f>
        <v>6.53</v>
      </c>
      <c r="AI316" s="5" t="str">
        <f>FIXED(EXP('WinBUGS output'!W315),2)</f>
        <v>1.31</v>
      </c>
      <c r="AJ316" s="5" t="str">
        <f>FIXED(EXP('WinBUGS output'!Y315),2)</f>
        <v>32.56</v>
      </c>
    </row>
    <row r="317" spans="1:36" x14ac:dyDescent="0.25">
      <c r="A317">
        <v>6</v>
      </c>
      <c r="B317">
        <v>30</v>
      </c>
      <c r="C317" s="5" t="str">
        <f>VLOOKUP(A317,'WinBUGS output'!A:C,3,FALSE)</f>
        <v>TAU</v>
      </c>
      <c r="D317" s="5" t="str">
        <f>VLOOKUP(B317,'WinBUGS output'!A:C,3,FALSE)</f>
        <v>Computerised-CBT (CCBT)</v>
      </c>
      <c r="E317" s="5" t="str">
        <f>FIXED('WinBUGS output'!N316,2)</f>
        <v>0.99</v>
      </c>
      <c r="F317" s="5" t="str">
        <f>FIXED('WinBUGS output'!M316,2)</f>
        <v>0.02</v>
      </c>
      <c r="G317" s="5" t="str">
        <f>FIXED('WinBUGS output'!O316,2)</f>
        <v>1.92</v>
      </c>
      <c r="H317"/>
      <c r="I317"/>
      <c r="J317"/>
      <c r="N317">
        <v>21</v>
      </c>
      <c r="O317">
        <v>25</v>
      </c>
      <c r="P317" s="5" t="str">
        <f>VLOOKUP('Direct lors'!N317,'WinBUGS output'!D:F,3,FALSE)</f>
        <v>Combined (Problem solving + AD)</v>
      </c>
      <c r="Q317" s="5" t="str">
        <f>VLOOKUP('Direct lors'!O317,'WinBUGS output'!D:F,3,FALSE)</f>
        <v>Combined (psych + placebo)</v>
      </c>
      <c r="R317" s="5" t="str">
        <f>FIXED('WinBUGS output'!X316,2)</f>
        <v>1.61</v>
      </c>
      <c r="S317" s="5" t="str">
        <f>FIXED('WinBUGS output'!W316,2)</f>
        <v>-0.40</v>
      </c>
      <c r="T317" s="5" t="str">
        <f>FIXED('WinBUGS output'!Y316,2)</f>
        <v>3.66</v>
      </c>
      <c r="X317" s="5" t="str">
        <f t="shared" si="18"/>
        <v>TAU</v>
      </c>
      <c r="Y317" s="5" t="str">
        <f t="shared" si="19"/>
        <v>Computerised-CBT (CCBT)</v>
      </c>
      <c r="Z317" s="5" t="str">
        <f>FIXED(EXP('WinBUGS output'!N316),2)</f>
        <v>2.68</v>
      </c>
      <c r="AA317" s="5" t="str">
        <f>FIXED(EXP('WinBUGS output'!M316),2)</f>
        <v>1.02</v>
      </c>
      <c r="AB317" s="5" t="str">
        <f>FIXED(EXP('WinBUGS output'!O316),2)</f>
        <v>6.81</v>
      </c>
      <c r="AF317" s="5" t="str">
        <f t="shared" si="20"/>
        <v>Combined (Problem solving + AD)</v>
      </c>
      <c r="AG317" s="5" t="str">
        <f t="shared" si="21"/>
        <v>Combined (psych + placebo)</v>
      </c>
      <c r="AH317" s="5" t="str">
        <f>FIXED(EXP('WinBUGS output'!X316),2)</f>
        <v>4.98</v>
      </c>
      <c r="AI317" s="5" t="str">
        <f>FIXED(EXP('WinBUGS output'!W316),2)</f>
        <v>0.67</v>
      </c>
      <c r="AJ317" s="5" t="str">
        <f>FIXED(EXP('WinBUGS output'!Y316),2)</f>
        <v>38.74</v>
      </c>
    </row>
    <row r="318" spans="1:36" x14ac:dyDescent="0.25">
      <c r="A318">
        <v>6</v>
      </c>
      <c r="B318">
        <v>31</v>
      </c>
      <c r="C318" s="5" t="str">
        <f>VLOOKUP(A318,'WinBUGS output'!A:C,3,FALSE)</f>
        <v>TAU</v>
      </c>
      <c r="D318" s="5" t="str">
        <f>VLOOKUP(B318,'WinBUGS output'!A:C,3,FALSE)</f>
        <v>Computerised-CBT (CCBT) + TAU</v>
      </c>
      <c r="E318" s="5" t="str">
        <f>FIXED('WinBUGS output'!N317,2)</f>
        <v>0.99</v>
      </c>
      <c r="F318" s="5" t="str">
        <f>FIXED('WinBUGS output'!M317,2)</f>
        <v>0.43</v>
      </c>
      <c r="G318" s="5" t="str">
        <f>FIXED('WinBUGS output'!O317,2)</f>
        <v>1.54</v>
      </c>
      <c r="H318" t="s">
        <v>2446</v>
      </c>
      <c r="I318" t="s">
        <v>2459</v>
      </c>
      <c r="J318" t="s">
        <v>2586</v>
      </c>
      <c r="N318">
        <v>21</v>
      </c>
      <c r="O318">
        <v>26</v>
      </c>
      <c r="P318" s="5" t="str">
        <f>VLOOKUP('Direct lors'!N318,'WinBUGS output'!D:F,3,FALSE)</f>
        <v>Combined (Problem solving + AD)</v>
      </c>
      <c r="Q318" s="5" t="str">
        <f>VLOOKUP('Direct lors'!O318,'WinBUGS output'!D:F,3,FALSE)</f>
        <v>Combined (Exercise + AD/CBT)</v>
      </c>
      <c r="R318" s="5" t="str">
        <f>FIXED('WinBUGS output'!X317,2)</f>
        <v>0.26</v>
      </c>
      <c r="S318" s="5" t="str">
        <f>FIXED('WinBUGS output'!W317,2)</f>
        <v>-1.32</v>
      </c>
      <c r="T318" s="5" t="str">
        <f>FIXED('WinBUGS output'!Y317,2)</f>
        <v>1.85</v>
      </c>
      <c r="X318" s="5" t="str">
        <f t="shared" si="18"/>
        <v>TAU</v>
      </c>
      <c r="Y318" s="5" t="str">
        <f t="shared" si="19"/>
        <v>Computerised-CBT (CCBT) + TAU</v>
      </c>
      <c r="Z318" s="5" t="str">
        <f>FIXED(EXP('WinBUGS output'!N317),2)</f>
        <v>2.70</v>
      </c>
      <c r="AA318" s="5" t="str">
        <f>FIXED(EXP('WinBUGS output'!M317),2)</f>
        <v>1.54</v>
      </c>
      <c r="AB318" s="5" t="str">
        <f>FIXED(EXP('WinBUGS output'!O317),2)</f>
        <v>4.65</v>
      </c>
      <c r="AF318" s="5" t="str">
        <f t="shared" si="20"/>
        <v>Combined (Problem solving + AD)</v>
      </c>
      <c r="AG318" s="5" t="str">
        <f t="shared" si="21"/>
        <v>Combined (Exercise + AD/CBT)</v>
      </c>
      <c r="AH318" s="5" t="str">
        <f>FIXED(EXP('WinBUGS output'!X317),2)</f>
        <v>1.29</v>
      </c>
      <c r="AI318" s="5" t="str">
        <f>FIXED(EXP('WinBUGS output'!W317),2)</f>
        <v>0.27</v>
      </c>
      <c r="AJ318" s="5" t="str">
        <f>FIXED(EXP('WinBUGS output'!Y317),2)</f>
        <v>6.37</v>
      </c>
    </row>
    <row r="319" spans="1:36" x14ac:dyDescent="0.25">
      <c r="A319">
        <v>6</v>
      </c>
      <c r="B319">
        <v>32</v>
      </c>
      <c r="C319" s="5" t="str">
        <f>VLOOKUP(A319,'WinBUGS output'!A:C,3,FALSE)</f>
        <v>TAU</v>
      </c>
      <c r="D319" s="5" t="str">
        <f>VLOOKUP(B319,'WinBUGS output'!A:C,3,FALSE)</f>
        <v>Tailored computerised psychoeducation and self-help strategies</v>
      </c>
      <c r="E319" s="5" t="str">
        <f>FIXED('WinBUGS output'!N318,2)</f>
        <v>-0.11</v>
      </c>
      <c r="F319" s="5" t="str">
        <f>FIXED('WinBUGS output'!M318,2)</f>
        <v>-1.08</v>
      </c>
      <c r="G319" s="5" t="str">
        <f>FIXED('WinBUGS output'!O318,2)</f>
        <v>0.81</v>
      </c>
      <c r="H319"/>
      <c r="I319"/>
      <c r="J319"/>
      <c r="N319">
        <v>22</v>
      </c>
      <c r="O319">
        <v>23</v>
      </c>
      <c r="P319" s="5" t="str">
        <f>VLOOKUP('Direct lors'!N319,'WinBUGS output'!D:F,3,FALSE)</f>
        <v>Combined (Counselling + AD)</v>
      </c>
      <c r="Q319" s="5" t="str">
        <f>VLOOKUP('Direct lors'!O319,'WinBUGS output'!D:F,3,FALSE)</f>
        <v>Combined (IPT + AD)</v>
      </c>
      <c r="R319" s="5" t="str">
        <f>FIXED('WinBUGS output'!X318,2)</f>
        <v>-1.33</v>
      </c>
      <c r="S319" s="5" t="str">
        <f>FIXED('WinBUGS output'!W318,2)</f>
        <v>-3.74</v>
      </c>
      <c r="T319" s="5" t="str">
        <f>FIXED('WinBUGS output'!Y318,2)</f>
        <v>1.05</v>
      </c>
      <c r="X319" s="5" t="str">
        <f t="shared" si="18"/>
        <v>TAU</v>
      </c>
      <c r="Y319" s="5" t="str">
        <f t="shared" si="19"/>
        <v>Tailored computerised psychoeducation and self-help strategies</v>
      </c>
      <c r="Z319" s="5" t="str">
        <f>FIXED(EXP('WinBUGS output'!N318),2)</f>
        <v>0.89</v>
      </c>
      <c r="AA319" s="5" t="str">
        <f>FIXED(EXP('WinBUGS output'!M318),2)</f>
        <v>0.34</v>
      </c>
      <c r="AB319" s="5" t="str">
        <f>FIXED(EXP('WinBUGS output'!O318),2)</f>
        <v>2.24</v>
      </c>
      <c r="AF319" s="5" t="str">
        <f t="shared" si="20"/>
        <v>Combined (Counselling + AD)</v>
      </c>
      <c r="AG319" s="5" t="str">
        <f t="shared" si="21"/>
        <v>Combined (IPT + AD)</v>
      </c>
      <c r="AH319" s="5" t="str">
        <f>FIXED(EXP('WinBUGS output'!X318),2)</f>
        <v>0.26</v>
      </c>
      <c r="AI319" s="5" t="str">
        <f>FIXED(EXP('WinBUGS output'!W318),2)</f>
        <v>0.02</v>
      </c>
      <c r="AJ319" s="5" t="str">
        <f>FIXED(EXP('WinBUGS output'!Y318),2)</f>
        <v>2.84</v>
      </c>
    </row>
    <row r="320" spans="1:36" x14ac:dyDescent="0.25">
      <c r="A320">
        <v>6</v>
      </c>
      <c r="B320">
        <v>33</v>
      </c>
      <c r="C320" s="5" t="str">
        <f>VLOOKUP(A320,'WinBUGS output'!A:C,3,FALSE)</f>
        <v>TAU</v>
      </c>
      <c r="D320" s="5" t="str">
        <f>VLOOKUP(B320,'WinBUGS output'!A:C,3,FALSE)</f>
        <v>Psychoeducational group programme + TAU</v>
      </c>
      <c r="E320" s="5" t="str">
        <f>FIXED('WinBUGS output'!N319,2)</f>
        <v>0.76</v>
      </c>
      <c r="F320" s="5" t="str">
        <f>FIXED('WinBUGS output'!M319,2)</f>
        <v>-0.05</v>
      </c>
      <c r="G320" s="5" t="str">
        <f>FIXED('WinBUGS output'!O319,2)</f>
        <v>1.58</v>
      </c>
      <c r="H320" t="s">
        <v>2587</v>
      </c>
      <c r="I320" t="s">
        <v>2493</v>
      </c>
      <c r="J320" t="s">
        <v>2548</v>
      </c>
      <c r="N320">
        <v>22</v>
      </c>
      <c r="O320">
        <v>24</v>
      </c>
      <c r="P320" s="5" t="str">
        <f>VLOOKUP('Direct lors'!N320,'WinBUGS output'!D:F,3,FALSE)</f>
        <v>Combined (Counselling + AD)</v>
      </c>
      <c r="Q320" s="5" t="str">
        <f>VLOOKUP('Direct lors'!O320,'WinBUGS output'!D:F,3,FALSE)</f>
        <v>Combined (Short-term psychodynamic psychotherapies + AD)</v>
      </c>
      <c r="R320" s="5" t="str">
        <f>FIXED('WinBUGS output'!X319,2)</f>
        <v>-0.74</v>
      </c>
      <c r="S320" s="5" t="str">
        <f>FIXED('WinBUGS output'!W319,2)</f>
        <v>-2.74</v>
      </c>
      <c r="T320" s="5" t="str">
        <f>FIXED('WinBUGS output'!Y319,2)</f>
        <v>1.13</v>
      </c>
      <c r="X320" s="5" t="str">
        <f t="shared" si="18"/>
        <v>TAU</v>
      </c>
      <c r="Y320" s="5" t="str">
        <f t="shared" si="19"/>
        <v>Psychoeducational group programme + TAU</v>
      </c>
      <c r="Z320" s="5" t="str">
        <f>FIXED(EXP('WinBUGS output'!N319),2)</f>
        <v>2.14</v>
      </c>
      <c r="AA320" s="5" t="str">
        <f>FIXED(EXP('WinBUGS output'!M319),2)</f>
        <v>0.95</v>
      </c>
      <c r="AB320" s="5" t="str">
        <f>FIXED(EXP('WinBUGS output'!O319),2)</f>
        <v>4.87</v>
      </c>
      <c r="AF320" s="5" t="str">
        <f t="shared" si="20"/>
        <v>Combined (Counselling + AD)</v>
      </c>
      <c r="AG320" s="5" t="str">
        <f t="shared" si="21"/>
        <v>Combined (Short-term psychodynamic psychotherapies + AD)</v>
      </c>
      <c r="AH320" s="5" t="str">
        <f>FIXED(EXP('WinBUGS output'!X319),2)</f>
        <v>0.48</v>
      </c>
      <c r="AI320" s="5" t="str">
        <f>FIXED(EXP('WinBUGS output'!W319),2)</f>
        <v>0.06</v>
      </c>
      <c r="AJ320" s="5" t="str">
        <f>FIXED(EXP('WinBUGS output'!Y319),2)</f>
        <v>3.09</v>
      </c>
    </row>
    <row r="321" spans="1:36" x14ac:dyDescent="0.25">
      <c r="A321">
        <v>6</v>
      </c>
      <c r="B321">
        <v>34</v>
      </c>
      <c r="C321" s="5" t="str">
        <f>VLOOKUP(A321,'WinBUGS output'!A:C,3,FALSE)</f>
        <v>TAU</v>
      </c>
      <c r="D321" s="5" t="str">
        <f>VLOOKUP(B321,'WinBUGS output'!A:C,3,FALSE)</f>
        <v>Interpersonal psychotherapy (IPT)</v>
      </c>
      <c r="E321" s="5" t="str">
        <f>FIXED('WinBUGS output'!N320,2)</f>
        <v>0.84</v>
      </c>
      <c r="F321" s="5" t="str">
        <f>FIXED('WinBUGS output'!M320,2)</f>
        <v>0.34</v>
      </c>
      <c r="G321" s="5" t="str">
        <f>FIXED('WinBUGS output'!O320,2)</f>
        <v>1.37</v>
      </c>
      <c r="H321" t="s">
        <v>2588</v>
      </c>
      <c r="I321" t="s">
        <v>2589</v>
      </c>
      <c r="J321" t="s">
        <v>2479</v>
      </c>
      <c r="N321">
        <v>22</v>
      </c>
      <c r="O321">
        <v>25</v>
      </c>
      <c r="P321" s="5" t="str">
        <f>VLOOKUP('Direct lors'!N321,'WinBUGS output'!D:F,3,FALSE)</f>
        <v>Combined (Counselling + AD)</v>
      </c>
      <c r="Q321" s="5" t="str">
        <f>VLOOKUP('Direct lors'!O321,'WinBUGS output'!D:F,3,FALSE)</f>
        <v>Combined (psych + placebo)</v>
      </c>
      <c r="R321" s="5" t="str">
        <f>FIXED('WinBUGS output'!X320,2)</f>
        <v>-1.01</v>
      </c>
      <c r="S321" s="5" t="str">
        <f>FIXED('WinBUGS output'!W320,2)</f>
        <v>-3.66</v>
      </c>
      <c r="T321" s="5" t="str">
        <f>FIXED('WinBUGS output'!Y320,2)</f>
        <v>1.56</v>
      </c>
      <c r="X321" s="5" t="str">
        <f t="shared" si="18"/>
        <v>TAU</v>
      </c>
      <c r="Y321" s="5" t="str">
        <f t="shared" si="19"/>
        <v>Interpersonal psychotherapy (IPT)</v>
      </c>
      <c r="Z321" s="5" t="str">
        <f>FIXED(EXP('WinBUGS output'!N320),2)</f>
        <v>2.33</v>
      </c>
      <c r="AA321" s="5" t="str">
        <f>FIXED(EXP('WinBUGS output'!M320),2)</f>
        <v>1.40</v>
      </c>
      <c r="AB321" s="5" t="str">
        <f>FIXED(EXP('WinBUGS output'!O320),2)</f>
        <v>3.92</v>
      </c>
      <c r="AF321" s="5" t="str">
        <f t="shared" si="20"/>
        <v>Combined (Counselling + AD)</v>
      </c>
      <c r="AG321" s="5" t="str">
        <f t="shared" si="21"/>
        <v>Combined (psych + placebo)</v>
      </c>
      <c r="AH321" s="5" t="str">
        <f>FIXED(EXP('WinBUGS output'!X320),2)</f>
        <v>0.36</v>
      </c>
      <c r="AI321" s="5" t="str">
        <f>FIXED(EXP('WinBUGS output'!W320),2)</f>
        <v>0.03</v>
      </c>
      <c r="AJ321" s="5" t="str">
        <f>FIXED(EXP('WinBUGS output'!Y320),2)</f>
        <v>4.77</v>
      </c>
    </row>
    <row r="322" spans="1:36" x14ac:dyDescent="0.25">
      <c r="A322">
        <v>6</v>
      </c>
      <c r="B322">
        <v>35</v>
      </c>
      <c r="C322" s="5" t="str">
        <f>VLOOKUP(A322,'WinBUGS output'!A:C,3,FALSE)</f>
        <v>TAU</v>
      </c>
      <c r="D322" s="5" t="str">
        <f>VLOOKUP(B322,'WinBUGS output'!A:C,3,FALSE)</f>
        <v>Emotion-focused therapy (EFT)</v>
      </c>
      <c r="E322" s="5" t="str">
        <f>FIXED('WinBUGS output'!N321,2)</f>
        <v>0.83</v>
      </c>
      <c r="F322" s="5" t="str">
        <f>FIXED('WinBUGS output'!M321,2)</f>
        <v>-0.22</v>
      </c>
      <c r="G322" s="5" t="str">
        <f>FIXED('WinBUGS output'!O321,2)</f>
        <v>2.01</v>
      </c>
      <c r="H322"/>
      <c r="I322"/>
      <c r="J322"/>
      <c r="N322">
        <v>22</v>
      </c>
      <c r="O322">
        <v>26</v>
      </c>
      <c r="P322" s="5" t="str">
        <f>VLOOKUP('Direct lors'!N322,'WinBUGS output'!D:F,3,FALSE)</f>
        <v>Combined (Counselling + AD)</v>
      </c>
      <c r="Q322" s="5" t="str">
        <f>VLOOKUP('Direct lors'!O322,'WinBUGS output'!D:F,3,FALSE)</f>
        <v>Combined (Exercise + AD/CBT)</v>
      </c>
      <c r="R322" s="5" t="str">
        <f>FIXED('WinBUGS output'!X321,2)</f>
        <v>-2.36</v>
      </c>
      <c r="S322" s="5" t="str">
        <f>FIXED('WinBUGS output'!W321,2)</f>
        <v>-4.67</v>
      </c>
      <c r="T322" s="5" t="str">
        <f>FIXED('WinBUGS output'!Y321,2)</f>
        <v>-0.13</v>
      </c>
      <c r="X322" s="5" t="str">
        <f t="shared" si="18"/>
        <v>TAU</v>
      </c>
      <c r="Y322" s="5" t="str">
        <f t="shared" si="19"/>
        <v>Emotion-focused therapy (EFT)</v>
      </c>
      <c r="Z322" s="5" t="str">
        <f>FIXED(EXP('WinBUGS output'!N321),2)</f>
        <v>2.29</v>
      </c>
      <c r="AA322" s="5" t="str">
        <f>FIXED(EXP('WinBUGS output'!M321),2)</f>
        <v>0.80</v>
      </c>
      <c r="AB322" s="5" t="str">
        <f>FIXED(EXP('WinBUGS output'!O321),2)</f>
        <v>7.45</v>
      </c>
      <c r="AF322" s="5" t="str">
        <f t="shared" si="20"/>
        <v>Combined (Counselling + AD)</v>
      </c>
      <c r="AG322" s="5" t="str">
        <f t="shared" si="21"/>
        <v>Combined (Exercise + AD/CBT)</v>
      </c>
      <c r="AH322" s="5" t="str">
        <f>FIXED(EXP('WinBUGS output'!X321),2)</f>
        <v>0.09</v>
      </c>
      <c r="AI322" s="5" t="str">
        <f>FIXED(EXP('WinBUGS output'!W321),2)</f>
        <v>0.01</v>
      </c>
      <c r="AJ322" s="5" t="str">
        <f>FIXED(EXP('WinBUGS output'!Y321),2)</f>
        <v>0.88</v>
      </c>
    </row>
    <row r="323" spans="1:36" x14ac:dyDescent="0.25">
      <c r="A323">
        <v>6</v>
      </c>
      <c r="B323">
        <v>36</v>
      </c>
      <c r="C323" s="5" t="str">
        <f>VLOOKUP(A323,'WinBUGS output'!A:C,3,FALSE)</f>
        <v>TAU</v>
      </c>
      <c r="D323" s="5" t="str">
        <f>VLOOKUP(B323,'WinBUGS output'!A:C,3,FALSE)</f>
        <v>Interpersonal counselling</v>
      </c>
      <c r="E323" s="5" t="str">
        <f>FIXED('WinBUGS output'!N322,2)</f>
        <v>0.98</v>
      </c>
      <c r="F323" s="5" t="str">
        <f>FIXED('WinBUGS output'!M322,2)</f>
        <v>0.32</v>
      </c>
      <c r="G323" s="5" t="str">
        <f>FIXED('WinBUGS output'!O322,2)</f>
        <v>1.62</v>
      </c>
      <c r="H323"/>
      <c r="I323"/>
      <c r="J323"/>
      <c r="N323">
        <v>23</v>
      </c>
      <c r="O323">
        <v>24</v>
      </c>
      <c r="P323" s="5" t="str">
        <f>VLOOKUP('Direct lors'!N323,'WinBUGS output'!D:F,3,FALSE)</f>
        <v>Combined (IPT + AD)</v>
      </c>
      <c r="Q323" s="5" t="str">
        <f>VLOOKUP('Direct lors'!O323,'WinBUGS output'!D:F,3,FALSE)</f>
        <v>Combined (Short-term psychodynamic psychotherapies + AD)</v>
      </c>
      <c r="R323" s="5" t="str">
        <f>FIXED('WinBUGS output'!X322,2)</f>
        <v>0.57</v>
      </c>
      <c r="S323" s="5" t="str">
        <f>FIXED('WinBUGS output'!W322,2)</f>
        <v>-0.82</v>
      </c>
      <c r="T323" s="5" t="str">
        <f>FIXED('WinBUGS output'!Y322,2)</f>
        <v>1.97</v>
      </c>
      <c r="X323" s="5" t="str">
        <f t="shared" si="18"/>
        <v>TAU</v>
      </c>
      <c r="Y323" s="5" t="str">
        <f t="shared" si="19"/>
        <v>Interpersonal counselling</v>
      </c>
      <c r="Z323" s="5" t="str">
        <f>FIXED(EXP('WinBUGS output'!N322),2)</f>
        <v>2.67</v>
      </c>
      <c r="AA323" s="5" t="str">
        <f>FIXED(EXP('WinBUGS output'!M322),2)</f>
        <v>1.38</v>
      </c>
      <c r="AB323" s="5" t="str">
        <f>FIXED(EXP('WinBUGS output'!O322),2)</f>
        <v>5.07</v>
      </c>
      <c r="AF323" s="5" t="str">
        <f t="shared" si="20"/>
        <v>Combined (IPT + AD)</v>
      </c>
      <c r="AG323" s="5" t="str">
        <f t="shared" si="21"/>
        <v>Combined (Short-term psychodynamic psychotherapies + AD)</v>
      </c>
      <c r="AH323" s="5" t="str">
        <f>FIXED(EXP('WinBUGS output'!X322),2)</f>
        <v>1.77</v>
      </c>
      <c r="AI323" s="5" t="str">
        <f>FIXED(EXP('WinBUGS output'!W322),2)</f>
        <v>0.44</v>
      </c>
      <c r="AJ323" s="5" t="str">
        <f>FIXED(EXP('WinBUGS output'!Y322),2)</f>
        <v>7.17</v>
      </c>
    </row>
    <row r="324" spans="1:36" x14ac:dyDescent="0.25">
      <c r="A324">
        <v>6</v>
      </c>
      <c r="B324">
        <v>37</v>
      </c>
      <c r="C324" s="5" t="str">
        <f>VLOOKUP(A324,'WinBUGS output'!A:C,3,FALSE)</f>
        <v>TAU</v>
      </c>
      <c r="D324" s="5" t="str">
        <f>VLOOKUP(B324,'WinBUGS output'!A:C,3,FALSE)</f>
        <v>Non-directive counselling</v>
      </c>
      <c r="E324" s="5" t="str">
        <f>FIXED('WinBUGS output'!N323,2)</f>
        <v>0.59</v>
      </c>
      <c r="F324" s="5" t="str">
        <f>FIXED('WinBUGS output'!M323,2)</f>
        <v>-0.36</v>
      </c>
      <c r="G324" s="5" t="str">
        <f>FIXED('WinBUGS output'!O323,2)</f>
        <v>1.46</v>
      </c>
      <c r="H324"/>
      <c r="I324"/>
      <c r="J324"/>
      <c r="N324">
        <v>23</v>
      </c>
      <c r="O324">
        <v>25</v>
      </c>
      <c r="P324" s="5" t="str">
        <f>VLOOKUP('Direct lors'!N324,'WinBUGS output'!D:F,3,FALSE)</f>
        <v>Combined (IPT + AD)</v>
      </c>
      <c r="Q324" s="5" t="str">
        <f>VLOOKUP('Direct lors'!O324,'WinBUGS output'!D:F,3,FALSE)</f>
        <v>Combined (psych + placebo)</v>
      </c>
      <c r="R324" s="5" t="str">
        <f>FIXED('WinBUGS output'!X323,2)</f>
        <v>0.30</v>
      </c>
      <c r="S324" s="5" t="str">
        <f>FIXED('WinBUGS output'!W323,2)</f>
        <v>-1.58</v>
      </c>
      <c r="T324" s="5" t="str">
        <f>FIXED('WinBUGS output'!Y323,2)</f>
        <v>2.30</v>
      </c>
      <c r="X324" s="5" t="str">
        <f t="shared" si="18"/>
        <v>TAU</v>
      </c>
      <c r="Y324" s="5" t="str">
        <f t="shared" si="19"/>
        <v>Non-directive counselling</v>
      </c>
      <c r="Z324" s="5" t="str">
        <f>FIXED(EXP('WinBUGS output'!N323),2)</f>
        <v>1.80</v>
      </c>
      <c r="AA324" s="5" t="str">
        <f>FIXED(EXP('WinBUGS output'!M323),2)</f>
        <v>0.70</v>
      </c>
      <c r="AB324" s="5" t="str">
        <f>FIXED(EXP('WinBUGS output'!O323),2)</f>
        <v>4.29</v>
      </c>
      <c r="AF324" s="5" t="str">
        <f t="shared" si="20"/>
        <v>Combined (IPT + AD)</v>
      </c>
      <c r="AG324" s="5" t="str">
        <f t="shared" si="21"/>
        <v>Combined (psych + placebo)</v>
      </c>
      <c r="AH324" s="5" t="str">
        <f>FIXED(EXP('WinBUGS output'!X323),2)</f>
        <v>1.35</v>
      </c>
      <c r="AI324" s="5" t="str">
        <f>FIXED(EXP('WinBUGS output'!W323),2)</f>
        <v>0.21</v>
      </c>
      <c r="AJ324" s="5" t="str">
        <f>FIXED(EXP('WinBUGS output'!Y323),2)</f>
        <v>9.98</v>
      </c>
    </row>
    <row r="325" spans="1:36" x14ac:dyDescent="0.25">
      <c r="A325">
        <v>6</v>
      </c>
      <c r="B325">
        <v>38</v>
      </c>
      <c r="C325" s="5" t="str">
        <f>VLOOKUP(A325,'WinBUGS output'!A:C,3,FALSE)</f>
        <v>TAU</v>
      </c>
      <c r="D325" s="5" t="str">
        <f>VLOOKUP(B325,'WinBUGS output'!A:C,3,FALSE)</f>
        <v>Psychodynamic counselling + TAU</v>
      </c>
      <c r="E325" s="5" t="str">
        <f>FIXED('WinBUGS output'!N324,2)</f>
        <v>0.45</v>
      </c>
      <c r="F325" s="5" t="str">
        <f>FIXED('WinBUGS output'!M324,2)</f>
        <v>-0.27</v>
      </c>
      <c r="G325" s="5" t="str">
        <f>FIXED('WinBUGS output'!O324,2)</f>
        <v>1.14</v>
      </c>
      <c r="H325" t="s">
        <v>2477</v>
      </c>
      <c r="I325" t="s">
        <v>2498</v>
      </c>
      <c r="J325" t="s">
        <v>2508</v>
      </c>
      <c r="N325">
        <v>23</v>
      </c>
      <c r="O325">
        <v>26</v>
      </c>
      <c r="P325" s="5" t="str">
        <f>VLOOKUP('Direct lors'!N325,'WinBUGS output'!D:F,3,FALSE)</f>
        <v>Combined (IPT + AD)</v>
      </c>
      <c r="Q325" s="5" t="str">
        <f>VLOOKUP('Direct lors'!O325,'WinBUGS output'!D:F,3,FALSE)</f>
        <v>Combined (Exercise + AD/CBT)</v>
      </c>
      <c r="R325" s="5" t="str">
        <f>FIXED('WinBUGS output'!X324,2)</f>
        <v>-1.04</v>
      </c>
      <c r="S325" s="5" t="str">
        <f>FIXED('WinBUGS output'!W324,2)</f>
        <v>-2.51</v>
      </c>
      <c r="T325" s="5" t="str">
        <f>FIXED('WinBUGS output'!Y324,2)</f>
        <v>0.44</v>
      </c>
      <c r="X325" s="5" t="str">
        <f t="shared" ref="X325:X388" si="22">C325</f>
        <v>TAU</v>
      </c>
      <c r="Y325" s="5" t="str">
        <f t="shared" ref="Y325:Y388" si="23">D325</f>
        <v>Psychodynamic counselling + TAU</v>
      </c>
      <c r="Z325" s="5" t="str">
        <f>FIXED(EXP('WinBUGS output'!N324),2)</f>
        <v>1.57</v>
      </c>
      <c r="AA325" s="5" t="str">
        <f>FIXED(EXP('WinBUGS output'!M324),2)</f>
        <v>0.76</v>
      </c>
      <c r="AB325" s="5" t="str">
        <f>FIXED(EXP('WinBUGS output'!O324),2)</f>
        <v>3.13</v>
      </c>
      <c r="AF325" s="5" t="str">
        <f t="shared" si="20"/>
        <v>Combined (IPT + AD)</v>
      </c>
      <c r="AG325" s="5" t="str">
        <f t="shared" si="21"/>
        <v>Combined (Exercise + AD/CBT)</v>
      </c>
      <c r="AH325" s="5" t="str">
        <f>FIXED(EXP('WinBUGS output'!X324),2)</f>
        <v>0.35</v>
      </c>
      <c r="AI325" s="5" t="str">
        <f>FIXED(EXP('WinBUGS output'!W324),2)</f>
        <v>0.08</v>
      </c>
      <c r="AJ325" s="5" t="str">
        <f>FIXED(EXP('WinBUGS output'!Y324),2)</f>
        <v>1.55</v>
      </c>
    </row>
    <row r="326" spans="1:36" x14ac:dyDescent="0.25">
      <c r="A326">
        <v>6</v>
      </c>
      <c r="B326">
        <v>39</v>
      </c>
      <c r="C326" s="5" t="str">
        <f>VLOOKUP(A326,'WinBUGS output'!A:C,3,FALSE)</f>
        <v>TAU</v>
      </c>
      <c r="D326" s="5" t="str">
        <f>VLOOKUP(B326,'WinBUGS output'!A:C,3,FALSE)</f>
        <v>Relational client-centered therapy</v>
      </c>
      <c r="E326" s="5" t="str">
        <f>FIXED('WinBUGS output'!N325,2)</f>
        <v>0.52</v>
      </c>
      <c r="F326" s="5" t="str">
        <f>FIXED('WinBUGS output'!M325,2)</f>
        <v>-0.69</v>
      </c>
      <c r="G326" s="5" t="str">
        <f>FIXED('WinBUGS output'!O325,2)</f>
        <v>1.56</v>
      </c>
      <c r="H326"/>
      <c r="I326"/>
      <c r="J326"/>
      <c r="N326">
        <v>24</v>
      </c>
      <c r="O326">
        <v>25</v>
      </c>
      <c r="P326" s="5" t="str">
        <f>VLOOKUP('Direct lors'!N326,'WinBUGS output'!D:F,3,FALSE)</f>
        <v>Combined (Short-term psychodynamic psychotherapies + AD)</v>
      </c>
      <c r="Q326" s="5" t="str">
        <f>VLOOKUP('Direct lors'!O326,'WinBUGS output'!D:F,3,FALSE)</f>
        <v>Combined (psych + placebo)</v>
      </c>
      <c r="R326" s="5" t="str">
        <f>FIXED('WinBUGS output'!X325,2)</f>
        <v>-0.27</v>
      </c>
      <c r="S326" s="5" t="str">
        <f>FIXED('WinBUGS output'!W325,2)</f>
        <v>-2.07</v>
      </c>
      <c r="T326" s="5" t="str">
        <f>FIXED('WinBUGS output'!Y325,2)</f>
        <v>1.62</v>
      </c>
      <c r="X326" s="5" t="str">
        <f t="shared" si="22"/>
        <v>TAU</v>
      </c>
      <c r="Y326" s="5" t="str">
        <f t="shared" si="23"/>
        <v>Relational client-centered therapy</v>
      </c>
      <c r="Z326" s="5" t="str">
        <f>FIXED(EXP('WinBUGS output'!N325),2)</f>
        <v>1.69</v>
      </c>
      <c r="AA326" s="5" t="str">
        <f>FIXED(EXP('WinBUGS output'!M325),2)</f>
        <v>0.50</v>
      </c>
      <c r="AB326" s="5" t="str">
        <f>FIXED(EXP('WinBUGS output'!O325),2)</f>
        <v>4.74</v>
      </c>
      <c r="AF326" s="5" t="str">
        <f t="shared" si="20"/>
        <v>Combined (Short-term psychodynamic psychotherapies + AD)</v>
      </c>
      <c r="AG326" s="5" t="str">
        <f t="shared" si="21"/>
        <v>Combined (psych + placebo)</v>
      </c>
      <c r="AH326" s="5" t="str">
        <f>FIXED(EXP('WinBUGS output'!X325),2)</f>
        <v>0.76</v>
      </c>
      <c r="AI326" s="5" t="str">
        <f>FIXED(EXP('WinBUGS output'!W325),2)</f>
        <v>0.13</v>
      </c>
      <c r="AJ326" s="5" t="str">
        <f>FIXED(EXP('WinBUGS output'!Y325),2)</f>
        <v>5.04</v>
      </c>
    </row>
    <row r="327" spans="1:36" x14ac:dyDescent="0.25">
      <c r="A327">
        <v>6</v>
      </c>
      <c r="B327">
        <v>40</v>
      </c>
      <c r="C327" s="5" t="str">
        <f>VLOOKUP(A327,'WinBUGS output'!A:C,3,FALSE)</f>
        <v>TAU</v>
      </c>
      <c r="D327" s="5" t="str">
        <f>VLOOKUP(B327,'WinBUGS output'!A:C,3,FALSE)</f>
        <v>Problem solving individual</v>
      </c>
      <c r="E327" s="5" t="str">
        <f>FIXED('WinBUGS output'!N326,2)</f>
        <v>0.15</v>
      </c>
      <c r="F327" s="5" t="str">
        <f>FIXED('WinBUGS output'!M326,2)</f>
        <v>-0.63</v>
      </c>
      <c r="G327" s="5" t="str">
        <f>FIXED('WinBUGS output'!O326,2)</f>
        <v>0.93</v>
      </c>
      <c r="H327"/>
      <c r="I327"/>
      <c r="J327"/>
      <c r="N327">
        <v>24</v>
      </c>
      <c r="O327">
        <v>26</v>
      </c>
      <c r="P327" s="5" t="str">
        <f>VLOOKUP('Direct lors'!N327,'WinBUGS output'!D:F,3,FALSE)</f>
        <v>Combined (Short-term psychodynamic psychotherapies + AD)</v>
      </c>
      <c r="Q327" s="5" t="str">
        <f>VLOOKUP('Direct lors'!O327,'WinBUGS output'!D:F,3,FALSE)</f>
        <v>Combined (Exercise + AD/CBT)</v>
      </c>
      <c r="R327" s="5" t="str">
        <f>FIXED('WinBUGS output'!X326,2)</f>
        <v>-1.61</v>
      </c>
      <c r="S327" s="5" t="str">
        <f>FIXED('WinBUGS output'!W326,2)</f>
        <v>-2.91</v>
      </c>
      <c r="T327" s="5" t="str">
        <f>FIXED('WinBUGS output'!Y326,2)</f>
        <v>-0.30</v>
      </c>
      <c r="X327" s="5" t="str">
        <f t="shared" si="22"/>
        <v>TAU</v>
      </c>
      <c r="Y327" s="5" t="str">
        <f t="shared" si="23"/>
        <v>Problem solving individual</v>
      </c>
      <c r="Z327" s="5" t="str">
        <f>FIXED(EXP('WinBUGS output'!N326),2)</f>
        <v>1.16</v>
      </c>
      <c r="AA327" s="5" t="str">
        <f>FIXED(EXP('WinBUGS output'!M326),2)</f>
        <v>0.53</v>
      </c>
      <c r="AB327" s="5" t="str">
        <f>FIXED(EXP('WinBUGS output'!O326),2)</f>
        <v>2.54</v>
      </c>
      <c r="AF327" s="5" t="str">
        <f t="shared" si="20"/>
        <v>Combined (Short-term psychodynamic psychotherapies + AD)</v>
      </c>
      <c r="AG327" s="5" t="str">
        <f t="shared" si="21"/>
        <v>Combined (Exercise + AD/CBT)</v>
      </c>
      <c r="AH327" s="5" t="str">
        <f>FIXED(EXP('WinBUGS output'!X326),2)</f>
        <v>0.20</v>
      </c>
      <c r="AI327" s="5" t="str">
        <f>FIXED(EXP('WinBUGS output'!W326),2)</f>
        <v>0.05</v>
      </c>
      <c r="AJ327" s="5" t="str">
        <f>FIXED(EXP('WinBUGS output'!Y326),2)</f>
        <v>0.74</v>
      </c>
    </row>
    <row r="328" spans="1:36" x14ac:dyDescent="0.25">
      <c r="A328">
        <v>6</v>
      </c>
      <c r="B328">
        <v>41</v>
      </c>
      <c r="C328" s="5" t="str">
        <f>VLOOKUP(A328,'WinBUGS output'!A:C,3,FALSE)</f>
        <v>TAU</v>
      </c>
      <c r="D328" s="5" t="str">
        <f>VLOOKUP(B328,'WinBUGS output'!A:C,3,FALSE)</f>
        <v>Problem solving individual + enhanced TAU</v>
      </c>
      <c r="E328" s="5" t="str">
        <f>FIXED('WinBUGS output'!N327,2)</f>
        <v>-0.04</v>
      </c>
      <c r="F328" s="5" t="str">
        <f>FIXED('WinBUGS output'!M327,2)</f>
        <v>-0.87</v>
      </c>
      <c r="G328" s="5" t="str">
        <f>FIXED('WinBUGS output'!O327,2)</f>
        <v>0.77</v>
      </c>
      <c r="H328"/>
      <c r="I328"/>
      <c r="J328"/>
      <c r="N328">
        <v>25</v>
      </c>
      <c r="O328">
        <v>26</v>
      </c>
      <c r="P328" s="5" t="str">
        <f>VLOOKUP('Direct lors'!N328,'WinBUGS output'!D:F,3,FALSE)</f>
        <v>Combined (psych + placebo)</v>
      </c>
      <c r="Q328" s="5" t="str">
        <f>VLOOKUP('Direct lors'!O328,'WinBUGS output'!D:F,3,FALSE)</f>
        <v>Combined (Exercise + AD/CBT)</v>
      </c>
      <c r="R328" s="5" t="str">
        <f>FIXED('WinBUGS output'!X327,2)</f>
        <v>-1.35</v>
      </c>
      <c r="S328" s="5" t="str">
        <f>FIXED('WinBUGS output'!W327,2)</f>
        <v>-3.20</v>
      </c>
      <c r="T328" s="5" t="str">
        <f>FIXED('WinBUGS output'!Y327,2)</f>
        <v>0.43</v>
      </c>
      <c r="X328" s="5" t="str">
        <f t="shared" si="22"/>
        <v>TAU</v>
      </c>
      <c r="Y328" s="5" t="str">
        <f t="shared" si="23"/>
        <v>Problem solving individual + enhanced TAU</v>
      </c>
      <c r="Z328" s="5" t="str">
        <f>FIXED(EXP('WinBUGS output'!N327),2)</f>
        <v>0.96</v>
      </c>
      <c r="AA328" s="5" t="str">
        <f>FIXED(EXP('WinBUGS output'!M327),2)</f>
        <v>0.42</v>
      </c>
      <c r="AB328" s="5" t="str">
        <f>FIXED(EXP('WinBUGS output'!O327),2)</f>
        <v>2.15</v>
      </c>
      <c r="AF328" s="5" t="str">
        <f t="shared" si="20"/>
        <v>Combined (psych + placebo)</v>
      </c>
      <c r="AG328" s="5" t="str">
        <f t="shared" si="21"/>
        <v>Combined (Exercise + AD/CBT)</v>
      </c>
      <c r="AH328" s="5" t="str">
        <f>FIXED(EXP('WinBUGS output'!X327),2)</f>
        <v>0.26</v>
      </c>
      <c r="AI328" s="5" t="str">
        <f>FIXED(EXP('WinBUGS output'!W327),2)</f>
        <v>0.04</v>
      </c>
      <c r="AJ328" s="5" t="str">
        <f>FIXED(EXP('WinBUGS output'!Y327),2)</f>
        <v>1.53</v>
      </c>
    </row>
    <row r="329" spans="1:36" x14ac:dyDescent="0.25">
      <c r="A329">
        <v>6</v>
      </c>
      <c r="B329">
        <v>42</v>
      </c>
      <c r="C329" s="5" t="str">
        <f>VLOOKUP(A329,'WinBUGS output'!A:C,3,FALSE)</f>
        <v>TAU</v>
      </c>
      <c r="D329" s="5" t="str">
        <f>VLOOKUP(B329,'WinBUGS output'!A:C,3,FALSE)</f>
        <v>Behavioural activation (BA)</v>
      </c>
      <c r="E329" s="5" t="str">
        <f>FIXED('WinBUGS output'!N328,2)</f>
        <v>1.32</v>
      </c>
      <c r="F329" s="5" t="str">
        <f>FIXED('WinBUGS output'!M328,2)</f>
        <v>0.58</v>
      </c>
      <c r="G329" s="5" t="str">
        <f>FIXED('WinBUGS output'!O328,2)</f>
        <v>2.08</v>
      </c>
      <c r="H329"/>
      <c r="I329"/>
      <c r="J329"/>
      <c r="X329" s="5" t="str">
        <f t="shared" si="22"/>
        <v>TAU</v>
      </c>
      <c r="Y329" s="5" t="str">
        <f t="shared" si="23"/>
        <v>Behavioural activation (BA)</v>
      </c>
      <c r="Z329" s="5" t="str">
        <f>FIXED(EXP('WinBUGS output'!N328),2)</f>
        <v>3.75</v>
      </c>
      <c r="AA329" s="5" t="str">
        <f>FIXED(EXP('WinBUGS output'!M328),2)</f>
        <v>1.78</v>
      </c>
      <c r="AB329" s="5" t="str">
        <f>FIXED(EXP('WinBUGS output'!O328),2)</f>
        <v>7.99</v>
      </c>
    </row>
    <row r="330" spans="1:36" x14ac:dyDescent="0.25">
      <c r="A330">
        <v>6</v>
      </c>
      <c r="B330">
        <v>43</v>
      </c>
      <c r="C330" s="5" t="str">
        <f>VLOOKUP(A330,'WinBUGS output'!A:C,3,FALSE)</f>
        <v>TAU</v>
      </c>
      <c r="D330" s="5" t="str">
        <f>VLOOKUP(B330,'WinBUGS output'!A:C,3,FALSE)</f>
        <v>Behavioural therapy (Lewinsohn 1976)</v>
      </c>
      <c r="E330" s="5" t="str">
        <f>FIXED('WinBUGS output'!N329,2)</f>
        <v>1.17</v>
      </c>
      <c r="F330" s="5" t="str">
        <f>FIXED('WinBUGS output'!M329,2)</f>
        <v>0.01</v>
      </c>
      <c r="G330" s="5" t="str">
        <f>FIXED('WinBUGS output'!O329,2)</f>
        <v>2.23</v>
      </c>
      <c r="H330"/>
      <c r="I330"/>
      <c r="J330"/>
      <c r="X330" s="5" t="str">
        <f t="shared" si="22"/>
        <v>TAU</v>
      </c>
      <c r="Y330" s="5" t="str">
        <f t="shared" si="23"/>
        <v>Behavioural therapy (Lewinsohn 1976)</v>
      </c>
      <c r="Z330" s="5" t="str">
        <f>FIXED(EXP('WinBUGS output'!N329),2)</f>
        <v>3.21</v>
      </c>
      <c r="AA330" s="5" t="str">
        <f>FIXED(EXP('WinBUGS output'!M329),2)</f>
        <v>1.02</v>
      </c>
      <c r="AB330" s="5" t="str">
        <f>FIXED(EXP('WinBUGS output'!O329),2)</f>
        <v>9.26</v>
      </c>
    </row>
    <row r="331" spans="1:36" x14ac:dyDescent="0.25">
      <c r="A331">
        <v>6</v>
      </c>
      <c r="B331">
        <v>44</v>
      </c>
      <c r="C331" s="5" t="str">
        <f>VLOOKUP(A331,'WinBUGS output'!A:C,3,FALSE)</f>
        <v>TAU</v>
      </c>
      <c r="D331" s="5" t="str">
        <f>VLOOKUP(B331,'WinBUGS output'!A:C,3,FALSE)</f>
        <v>CBT individual (under 15 sessions)</v>
      </c>
      <c r="E331" s="5" t="str">
        <f>FIXED('WinBUGS output'!N330,2)</f>
        <v>0.60</v>
      </c>
      <c r="F331" s="5" t="str">
        <f>FIXED('WinBUGS output'!M330,2)</f>
        <v>0.14</v>
      </c>
      <c r="G331" s="5" t="str">
        <f>FIXED('WinBUGS output'!O330,2)</f>
        <v>1.06</v>
      </c>
      <c r="H331" t="s">
        <v>2590</v>
      </c>
      <c r="I331" t="s">
        <v>2591</v>
      </c>
      <c r="J331" t="s">
        <v>2592</v>
      </c>
      <c r="X331" s="5" t="str">
        <f t="shared" si="22"/>
        <v>TAU</v>
      </c>
      <c r="Y331" s="5" t="str">
        <f t="shared" si="23"/>
        <v>CBT individual (under 15 sessions)</v>
      </c>
      <c r="Z331" s="5" t="str">
        <f>FIXED(EXP('WinBUGS output'!N330),2)</f>
        <v>1.83</v>
      </c>
      <c r="AA331" s="5" t="str">
        <f>FIXED(EXP('WinBUGS output'!M330),2)</f>
        <v>1.15</v>
      </c>
      <c r="AB331" s="5" t="str">
        <f>FIXED(EXP('WinBUGS output'!O330),2)</f>
        <v>2.89</v>
      </c>
    </row>
    <row r="332" spans="1:36" x14ac:dyDescent="0.25">
      <c r="A332">
        <v>6</v>
      </c>
      <c r="B332">
        <v>45</v>
      </c>
      <c r="C332" s="5" t="str">
        <f>VLOOKUP(A332,'WinBUGS output'!A:C,3,FALSE)</f>
        <v>TAU</v>
      </c>
      <c r="D332" s="5" t="str">
        <f>VLOOKUP(B332,'WinBUGS output'!A:C,3,FALSE)</f>
        <v>CBT individual (over 15 sessions)</v>
      </c>
      <c r="E332" s="5" t="str">
        <f>FIXED('WinBUGS output'!N331,2)</f>
        <v>0.85</v>
      </c>
      <c r="F332" s="5" t="str">
        <f>FIXED('WinBUGS output'!M331,2)</f>
        <v>0.36</v>
      </c>
      <c r="G332" s="5" t="str">
        <f>FIXED('WinBUGS output'!O331,2)</f>
        <v>1.35</v>
      </c>
      <c r="H332"/>
      <c r="I332"/>
      <c r="J332"/>
      <c r="X332" s="5" t="str">
        <f t="shared" si="22"/>
        <v>TAU</v>
      </c>
      <c r="Y332" s="5" t="str">
        <f t="shared" si="23"/>
        <v>CBT individual (over 15 sessions)</v>
      </c>
      <c r="Z332" s="5" t="str">
        <f>FIXED(EXP('WinBUGS output'!N331),2)</f>
        <v>2.33</v>
      </c>
      <c r="AA332" s="5" t="str">
        <f>FIXED(EXP('WinBUGS output'!M331),2)</f>
        <v>1.44</v>
      </c>
      <c r="AB332" s="5" t="str">
        <f>FIXED(EXP('WinBUGS output'!O331),2)</f>
        <v>3.84</v>
      </c>
    </row>
    <row r="333" spans="1:36" x14ac:dyDescent="0.25">
      <c r="A333">
        <v>6</v>
      </c>
      <c r="B333">
        <v>46</v>
      </c>
      <c r="C333" s="5" t="str">
        <f>VLOOKUP(A333,'WinBUGS output'!A:C,3,FALSE)</f>
        <v>TAU</v>
      </c>
      <c r="D333" s="5" t="str">
        <f>VLOOKUP(B333,'WinBUGS output'!A:C,3,FALSE)</f>
        <v>CBT individual (over 15 sessions) + TAU</v>
      </c>
      <c r="E333" s="5" t="str">
        <f>FIXED('WinBUGS output'!N332,2)</f>
        <v>0.87</v>
      </c>
      <c r="F333" s="5" t="str">
        <f>FIXED('WinBUGS output'!M332,2)</f>
        <v>0.16</v>
      </c>
      <c r="G333" s="5" t="str">
        <f>FIXED('WinBUGS output'!O332,2)</f>
        <v>1.76</v>
      </c>
      <c r="H333" t="s">
        <v>2461</v>
      </c>
      <c r="I333" t="s">
        <v>2515</v>
      </c>
      <c r="J333" t="s">
        <v>2593</v>
      </c>
      <c r="X333" s="5" t="str">
        <f t="shared" si="22"/>
        <v>TAU</v>
      </c>
      <c r="Y333" s="5" t="str">
        <f t="shared" si="23"/>
        <v>CBT individual (over 15 sessions) + TAU</v>
      </c>
      <c r="Z333" s="5" t="str">
        <f>FIXED(EXP('WinBUGS output'!N332),2)</f>
        <v>2.38</v>
      </c>
      <c r="AA333" s="5" t="str">
        <f>FIXED(EXP('WinBUGS output'!M332),2)</f>
        <v>1.17</v>
      </c>
      <c r="AB333" s="5" t="str">
        <f>FIXED(EXP('WinBUGS output'!O332),2)</f>
        <v>5.84</v>
      </c>
    </row>
    <row r="334" spans="1:36" x14ac:dyDescent="0.25">
      <c r="A334">
        <v>6</v>
      </c>
      <c r="B334">
        <v>47</v>
      </c>
      <c r="C334" s="5" t="str">
        <f>VLOOKUP(A334,'WinBUGS output'!A:C,3,FALSE)</f>
        <v>TAU</v>
      </c>
      <c r="D334" s="5" t="str">
        <f>VLOOKUP(B334,'WinBUGS output'!A:C,3,FALSE)</f>
        <v>Rational emotive behaviour therapy (REBT) individual</v>
      </c>
      <c r="E334" s="5" t="str">
        <f>FIXED('WinBUGS output'!N333,2)</f>
        <v>0.71</v>
      </c>
      <c r="F334" s="5" t="str">
        <f>FIXED('WinBUGS output'!M333,2)</f>
        <v>0.06</v>
      </c>
      <c r="G334" s="5" t="str">
        <f>FIXED('WinBUGS output'!O333,2)</f>
        <v>1.33</v>
      </c>
      <c r="H334"/>
      <c r="I334"/>
      <c r="J334"/>
      <c r="X334" s="5" t="str">
        <f t="shared" si="22"/>
        <v>TAU</v>
      </c>
      <c r="Y334" s="5" t="str">
        <f t="shared" si="23"/>
        <v>Rational emotive behaviour therapy (REBT) individual</v>
      </c>
      <c r="Z334" s="5" t="str">
        <f>FIXED(EXP('WinBUGS output'!N333),2)</f>
        <v>2.02</v>
      </c>
      <c r="AA334" s="5" t="str">
        <f>FIXED(EXP('WinBUGS output'!M333),2)</f>
        <v>1.06</v>
      </c>
      <c r="AB334" s="5" t="str">
        <f>FIXED(EXP('WinBUGS output'!O333),2)</f>
        <v>3.78</v>
      </c>
    </row>
    <row r="335" spans="1:36" x14ac:dyDescent="0.25">
      <c r="A335">
        <v>6</v>
      </c>
      <c r="B335">
        <v>48</v>
      </c>
      <c r="C335" s="5" t="str">
        <f>VLOOKUP(A335,'WinBUGS output'!A:C,3,FALSE)</f>
        <v>TAU</v>
      </c>
      <c r="D335" s="5" t="str">
        <f>VLOOKUP(B335,'WinBUGS output'!A:C,3,FALSE)</f>
        <v>Third-wave cognitive therapy individual</v>
      </c>
      <c r="E335" s="5" t="str">
        <f>FIXED('WinBUGS output'!N334,2)</f>
        <v>0.92</v>
      </c>
      <c r="F335" s="5" t="str">
        <f>FIXED('WinBUGS output'!M334,2)</f>
        <v>0.34</v>
      </c>
      <c r="G335" s="5" t="str">
        <f>FIXED('WinBUGS output'!O334,2)</f>
        <v>1.59</v>
      </c>
      <c r="H335" t="s">
        <v>2594</v>
      </c>
      <c r="I335" t="s">
        <v>2595</v>
      </c>
      <c r="J335" t="s">
        <v>2596</v>
      </c>
      <c r="X335" s="5" t="str">
        <f t="shared" si="22"/>
        <v>TAU</v>
      </c>
      <c r="Y335" s="5" t="str">
        <f t="shared" si="23"/>
        <v>Third-wave cognitive therapy individual</v>
      </c>
      <c r="Z335" s="5" t="str">
        <f>FIXED(EXP('WinBUGS output'!N334),2)</f>
        <v>2.50</v>
      </c>
      <c r="AA335" s="5" t="str">
        <f>FIXED(EXP('WinBUGS output'!M334),2)</f>
        <v>1.40</v>
      </c>
      <c r="AB335" s="5" t="str">
        <f>FIXED(EXP('WinBUGS output'!O334),2)</f>
        <v>4.89</v>
      </c>
    </row>
    <row r="336" spans="1:36" x14ac:dyDescent="0.25">
      <c r="A336">
        <v>6</v>
      </c>
      <c r="B336">
        <v>49</v>
      </c>
      <c r="C336" s="5" t="str">
        <f>VLOOKUP(A336,'WinBUGS output'!A:C,3,FALSE)</f>
        <v>TAU</v>
      </c>
      <c r="D336" s="5" t="str">
        <f>VLOOKUP(B336,'WinBUGS output'!A:C,3,FALSE)</f>
        <v>CBT group (under 15 sessions)</v>
      </c>
      <c r="E336" s="5" t="str">
        <f>FIXED('WinBUGS output'!N335,2)</f>
        <v>1.31</v>
      </c>
      <c r="F336" s="5" t="str">
        <f>FIXED('WinBUGS output'!M335,2)</f>
        <v>0.55</v>
      </c>
      <c r="G336" s="5" t="str">
        <f>FIXED('WinBUGS output'!O335,2)</f>
        <v>2.08</v>
      </c>
      <c r="H336"/>
      <c r="I336"/>
      <c r="J336"/>
      <c r="X336" s="5" t="str">
        <f t="shared" si="22"/>
        <v>TAU</v>
      </c>
      <c r="Y336" s="5" t="str">
        <f t="shared" si="23"/>
        <v>CBT group (under 15 sessions)</v>
      </c>
      <c r="Z336" s="5" t="str">
        <f>FIXED(EXP('WinBUGS output'!N335),2)</f>
        <v>3.71</v>
      </c>
      <c r="AA336" s="5" t="str">
        <f>FIXED(EXP('WinBUGS output'!M335),2)</f>
        <v>1.73</v>
      </c>
      <c r="AB336" s="5" t="str">
        <f>FIXED(EXP('WinBUGS output'!O335),2)</f>
        <v>8.04</v>
      </c>
    </row>
    <row r="337" spans="1:28" x14ac:dyDescent="0.25">
      <c r="A337">
        <v>6</v>
      </c>
      <c r="B337">
        <v>50</v>
      </c>
      <c r="C337" s="5" t="str">
        <f>VLOOKUP(A337,'WinBUGS output'!A:C,3,FALSE)</f>
        <v>TAU</v>
      </c>
      <c r="D337" s="5" t="str">
        <f>VLOOKUP(B337,'WinBUGS output'!A:C,3,FALSE)</f>
        <v>CBT group (under 15 sessions) + TAU</v>
      </c>
      <c r="E337" s="5" t="str">
        <f>FIXED('WinBUGS output'!N336,2)</f>
        <v>1.50</v>
      </c>
      <c r="F337" s="5" t="str">
        <f>FIXED('WinBUGS output'!M336,2)</f>
        <v>0.80</v>
      </c>
      <c r="G337" s="5" t="str">
        <f>FIXED('WinBUGS output'!O336,2)</f>
        <v>2.32</v>
      </c>
      <c r="H337" t="s">
        <v>2465</v>
      </c>
      <c r="I337" t="s">
        <v>2597</v>
      </c>
      <c r="J337" t="s">
        <v>2598</v>
      </c>
      <c r="X337" s="5" t="str">
        <f t="shared" si="22"/>
        <v>TAU</v>
      </c>
      <c r="Y337" s="5" t="str">
        <f t="shared" si="23"/>
        <v>CBT group (under 15 sessions) + TAU</v>
      </c>
      <c r="Z337" s="5" t="str">
        <f>FIXED(EXP('WinBUGS output'!N336),2)</f>
        <v>4.48</v>
      </c>
      <c r="AA337" s="5" t="str">
        <f>FIXED(EXP('WinBUGS output'!M336),2)</f>
        <v>2.22</v>
      </c>
      <c r="AB337" s="5" t="str">
        <f>FIXED(EXP('WinBUGS output'!O336),2)</f>
        <v>10.17</v>
      </c>
    </row>
    <row r="338" spans="1:28" x14ac:dyDescent="0.25">
      <c r="A338">
        <v>6</v>
      </c>
      <c r="B338">
        <v>51</v>
      </c>
      <c r="C338" s="5" t="str">
        <f>VLOOKUP(A338,'WinBUGS output'!A:C,3,FALSE)</f>
        <v>TAU</v>
      </c>
      <c r="D338" s="5" t="str">
        <f>VLOOKUP(B338,'WinBUGS output'!A:C,3,FALSE)</f>
        <v>Coping with Depression course (group) + TAU</v>
      </c>
      <c r="E338" s="5" t="str">
        <f>FIXED('WinBUGS output'!N337,2)</f>
        <v>1.19</v>
      </c>
      <c r="F338" s="5" t="str">
        <f>FIXED('WinBUGS output'!M337,2)</f>
        <v>0.43</v>
      </c>
      <c r="G338" s="5" t="str">
        <f>FIXED('WinBUGS output'!O337,2)</f>
        <v>1.93</v>
      </c>
      <c r="H338" t="s">
        <v>2599</v>
      </c>
      <c r="I338" t="s">
        <v>2515</v>
      </c>
      <c r="J338" t="s">
        <v>2600</v>
      </c>
      <c r="X338" s="5" t="str">
        <f t="shared" si="22"/>
        <v>TAU</v>
      </c>
      <c r="Y338" s="5" t="str">
        <f t="shared" si="23"/>
        <v>Coping with Depression course (group) + TAU</v>
      </c>
      <c r="Z338" s="5" t="str">
        <f>FIXED(EXP('WinBUGS output'!N337),2)</f>
        <v>3.29</v>
      </c>
      <c r="AA338" s="5" t="str">
        <f>FIXED(EXP('WinBUGS output'!M337),2)</f>
        <v>1.53</v>
      </c>
      <c r="AB338" s="5" t="str">
        <f>FIXED(EXP('WinBUGS output'!O337),2)</f>
        <v>6.89</v>
      </c>
    </row>
    <row r="339" spans="1:28" x14ac:dyDescent="0.25">
      <c r="A339">
        <v>6</v>
      </c>
      <c r="B339">
        <v>52</v>
      </c>
      <c r="C339" s="5" t="str">
        <f>VLOOKUP(A339,'WinBUGS output'!A:C,3,FALSE)</f>
        <v>TAU</v>
      </c>
      <c r="D339" s="5" t="str">
        <f>VLOOKUP(B339,'WinBUGS output'!A:C,3,FALSE)</f>
        <v>CBT individual (over 15 sessions) + any TCA</v>
      </c>
      <c r="E339" s="5" t="str">
        <f>FIXED('WinBUGS output'!N338,2)</f>
        <v>1.63</v>
      </c>
      <c r="F339" s="5" t="str">
        <f>FIXED('WinBUGS output'!M338,2)</f>
        <v>0.50</v>
      </c>
      <c r="G339" s="5" t="str">
        <f>FIXED('WinBUGS output'!O338,2)</f>
        <v>2.80</v>
      </c>
      <c r="H339"/>
      <c r="I339"/>
      <c r="J339"/>
      <c r="X339" s="5" t="str">
        <f t="shared" si="22"/>
        <v>TAU</v>
      </c>
      <c r="Y339" s="5" t="str">
        <f t="shared" si="23"/>
        <v>CBT individual (over 15 sessions) + any TCA</v>
      </c>
      <c r="Z339" s="5" t="str">
        <f>FIXED(EXP('WinBUGS output'!N338),2)</f>
        <v>5.08</v>
      </c>
      <c r="AA339" s="5" t="str">
        <f>FIXED(EXP('WinBUGS output'!M338),2)</f>
        <v>1.64</v>
      </c>
      <c r="AB339" s="5" t="str">
        <f>FIXED(EXP('WinBUGS output'!O338),2)</f>
        <v>16.36</v>
      </c>
    </row>
    <row r="340" spans="1:28" x14ac:dyDescent="0.25">
      <c r="A340">
        <v>6</v>
      </c>
      <c r="B340">
        <v>53</v>
      </c>
      <c r="C340" s="5" t="str">
        <f>VLOOKUP(A340,'WinBUGS output'!A:C,3,FALSE)</f>
        <v>TAU</v>
      </c>
      <c r="D340" s="5" t="str">
        <f>VLOOKUP(B340,'WinBUGS output'!A:C,3,FALSE)</f>
        <v>CBT individual (over 15 sessions) + imipramine</v>
      </c>
      <c r="E340" s="5" t="str">
        <f>FIXED('WinBUGS output'!N339,2)</f>
        <v>1.72</v>
      </c>
      <c r="F340" s="5" t="str">
        <f>FIXED('WinBUGS output'!M339,2)</f>
        <v>0.59</v>
      </c>
      <c r="G340" s="5" t="str">
        <f>FIXED('WinBUGS output'!O339,2)</f>
        <v>2.88</v>
      </c>
      <c r="H340"/>
      <c r="I340"/>
      <c r="J340"/>
      <c r="X340" s="5" t="str">
        <f t="shared" si="22"/>
        <v>TAU</v>
      </c>
      <c r="Y340" s="5" t="str">
        <f t="shared" si="23"/>
        <v>CBT individual (over 15 sessions) + imipramine</v>
      </c>
      <c r="Z340" s="5" t="str">
        <f>FIXED(EXP('WinBUGS output'!N339),2)</f>
        <v>5.57</v>
      </c>
      <c r="AA340" s="5" t="str">
        <f>FIXED(EXP('WinBUGS output'!M339),2)</f>
        <v>1.81</v>
      </c>
      <c r="AB340" s="5" t="str">
        <f>FIXED(EXP('WinBUGS output'!O339),2)</f>
        <v>17.85</v>
      </c>
    </row>
    <row r="341" spans="1:28" x14ac:dyDescent="0.25">
      <c r="A341">
        <v>6</v>
      </c>
      <c r="B341">
        <v>54</v>
      </c>
      <c r="C341" s="5" t="str">
        <f>VLOOKUP(A341,'WinBUGS output'!A:C,3,FALSE)</f>
        <v>TAU</v>
      </c>
      <c r="D341" s="5" t="str">
        <f>VLOOKUP(B341,'WinBUGS output'!A:C,3,FALSE)</f>
        <v>CBT group (under 15 sessions) + imipramine</v>
      </c>
      <c r="E341" s="5" t="str">
        <f>FIXED('WinBUGS output'!N340,2)</f>
        <v>2.01</v>
      </c>
      <c r="F341" s="5" t="str">
        <f>FIXED('WinBUGS output'!M340,2)</f>
        <v>0.66</v>
      </c>
      <c r="G341" s="5" t="str">
        <f>FIXED('WinBUGS output'!O340,2)</f>
        <v>3.37</v>
      </c>
      <c r="H341"/>
      <c r="I341"/>
      <c r="J341"/>
      <c r="X341" s="5" t="str">
        <f t="shared" si="22"/>
        <v>TAU</v>
      </c>
      <c r="Y341" s="5" t="str">
        <f t="shared" si="23"/>
        <v>CBT group (under 15 sessions) + imipramine</v>
      </c>
      <c r="Z341" s="5" t="str">
        <f>FIXED(EXP('WinBUGS output'!N340),2)</f>
        <v>7.46</v>
      </c>
      <c r="AA341" s="5" t="str">
        <f>FIXED(EXP('WinBUGS output'!M340),2)</f>
        <v>1.93</v>
      </c>
      <c r="AB341" s="5" t="str">
        <f>FIXED(EXP('WinBUGS output'!O340),2)</f>
        <v>28.96</v>
      </c>
    </row>
    <row r="342" spans="1:28" x14ac:dyDescent="0.25">
      <c r="A342">
        <v>6</v>
      </c>
      <c r="B342">
        <v>55</v>
      </c>
      <c r="C342" s="5" t="str">
        <f>VLOOKUP(A342,'WinBUGS output'!A:C,3,FALSE)</f>
        <v>TAU</v>
      </c>
      <c r="D342" s="5" t="str">
        <f>VLOOKUP(B342,'WinBUGS output'!A:C,3,FALSE)</f>
        <v>Problem solving individual + any SSRI</v>
      </c>
      <c r="E342" s="5" t="str">
        <f>FIXED('WinBUGS output'!N341,2)</f>
        <v>0.13</v>
      </c>
      <c r="F342" s="5" t="str">
        <f>FIXED('WinBUGS output'!M341,2)</f>
        <v>-1.07</v>
      </c>
      <c r="G342" s="5" t="str">
        <f>FIXED('WinBUGS output'!O341,2)</f>
        <v>1.38</v>
      </c>
      <c r="H342"/>
      <c r="I342"/>
      <c r="J342"/>
      <c r="X342" s="5" t="str">
        <f t="shared" si="22"/>
        <v>TAU</v>
      </c>
      <c r="Y342" s="5" t="str">
        <f t="shared" si="23"/>
        <v>Problem solving individual + any SSRI</v>
      </c>
      <c r="Z342" s="5" t="str">
        <f>FIXED(EXP('WinBUGS output'!N341),2)</f>
        <v>1.13</v>
      </c>
      <c r="AA342" s="5" t="str">
        <f>FIXED(EXP('WinBUGS output'!M341),2)</f>
        <v>0.34</v>
      </c>
      <c r="AB342" s="5" t="str">
        <f>FIXED(EXP('WinBUGS output'!O341),2)</f>
        <v>3.96</v>
      </c>
    </row>
    <row r="343" spans="1:28" x14ac:dyDescent="0.25">
      <c r="A343">
        <v>6</v>
      </c>
      <c r="B343">
        <v>56</v>
      </c>
      <c r="C343" s="5" t="str">
        <f>VLOOKUP(A343,'WinBUGS output'!A:C,3,FALSE)</f>
        <v>TAU</v>
      </c>
      <c r="D343" s="5" t="str">
        <f>VLOOKUP(B343,'WinBUGS output'!A:C,3,FALSE)</f>
        <v>Supportive psychotherapy + any SSRI</v>
      </c>
      <c r="E343" s="5" t="str">
        <f>FIXED('WinBUGS output'!N342,2)</f>
        <v>2.76</v>
      </c>
      <c r="F343" s="5" t="str">
        <f>FIXED('WinBUGS output'!M342,2)</f>
        <v>0.74</v>
      </c>
      <c r="G343" s="5" t="str">
        <f>FIXED('WinBUGS output'!O342,2)</f>
        <v>4.86</v>
      </c>
      <c r="H343"/>
      <c r="I343"/>
      <c r="J343"/>
      <c r="X343" s="5" t="str">
        <f t="shared" si="22"/>
        <v>TAU</v>
      </c>
      <c r="Y343" s="5" t="str">
        <f t="shared" si="23"/>
        <v>Supportive psychotherapy + any SSRI</v>
      </c>
      <c r="Z343" s="5" t="str">
        <f>FIXED(EXP('WinBUGS output'!N342),2)</f>
        <v>15.85</v>
      </c>
      <c r="AA343" s="5" t="str">
        <f>FIXED(EXP('WinBUGS output'!M342),2)</f>
        <v>2.10</v>
      </c>
      <c r="AB343" s="5" t="str">
        <f>FIXED(EXP('WinBUGS output'!O342),2)</f>
        <v>129.02</v>
      </c>
    </row>
    <row r="344" spans="1:28" x14ac:dyDescent="0.25">
      <c r="A344">
        <v>6</v>
      </c>
      <c r="B344">
        <v>57</v>
      </c>
      <c r="C344" s="5" t="str">
        <f>VLOOKUP(A344,'WinBUGS output'!A:C,3,FALSE)</f>
        <v>TAU</v>
      </c>
      <c r="D344" s="5" t="str">
        <f>VLOOKUP(B344,'WinBUGS output'!A:C,3,FALSE)</f>
        <v>Interpersonal psychotherapy (IPT) + any AD</v>
      </c>
      <c r="E344" s="5" t="str">
        <f>FIXED('WinBUGS output'!N343,2)</f>
        <v>1.43</v>
      </c>
      <c r="F344" s="5" t="str">
        <f>FIXED('WinBUGS output'!M343,2)</f>
        <v>0.39</v>
      </c>
      <c r="G344" s="5" t="str">
        <f>FIXED('WinBUGS output'!O343,2)</f>
        <v>2.47</v>
      </c>
      <c r="H344"/>
      <c r="I344"/>
      <c r="J344"/>
      <c r="X344" s="5" t="str">
        <f t="shared" si="22"/>
        <v>TAU</v>
      </c>
      <c r="Y344" s="5" t="str">
        <f t="shared" si="23"/>
        <v>Interpersonal psychotherapy (IPT) + any AD</v>
      </c>
      <c r="Z344" s="5" t="str">
        <f>FIXED(EXP('WinBUGS output'!N343),2)</f>
        <v>4.17</v>
      </c>
      <c r="AA344" s="5" t="str">
        <f>FIXED(EXP('WinBUGS output'!M343),2)</f>
        <v>1.47</v>
      </c>
      <c r="AB344" s="5" t="str">
        <f>FIXED(EXP('WinBUGS output'!O343),2)</f>
        <v>11.82</v>
      </c>
    </row>
    <row r="345" spans="1:28" x14ac:dyDescent="0.25">
      <c r="A345">
        <v>6</v>
      </c>
      <c r="B345">
        <v>58</v>
      </c>
      <c r="C345" s="5" t="str">
        <f>VLOOKUP(A345,'WinBUGS output'!A:C,3,FALSE)</f>
        <v>TAU</v>
      </c>
      <c r="D345" s="5" t="str">
        <f>VLOOKUP(B345,'WinBUGS output'!A:C,3,FALSE)</f>
        <v>Short-term psychodynamic psychotherapy individual + Any AD</v>
      </c>
      <c r="E345" s="5" t="str">
        <f>FIXED('WinBUGS output'!N344,2)</f>
        <v>1.99</v>
      </c>
      <c r="F345" s="5" t="str">
        <f>FIXED('WinBUGS output'!M344,2)</f>
        <v>1.15</v>
      </c>
      <c r="G345" s="5" t="str">
        <f>FIXED('WinBUGS output'!O344,2)</f>
        <v>2.83</v>
      </c>
      <c r="H345"/>
      <c r="I345"/>
      <c r="J345"/>
      <c r="X345" s="5" t="str">
        <f t="shared" si="22"/>
        <v>TAU</v>
      </c>
      <c r="Y345" s="5" t="str">
        <f t="shared" si="23"/>
        <v>Short-term psychodynamic psychotherapy individual + Any AD</v>
      </c>
      <c r="Z345" s="5" t="str">
        <f>FIXED(EXP('WinBUGS output'!N344),2)</f>
        <v>7.31</v>
      </c>
      <c r="AA345" s="5" t="str">
        <f>FIXED(EXP('WinBUGS output'!M344),2)</f>
        <v>3.17</v>
      </c>
      <c r="AB345" s="5" t="str">
        <f>FIXED(EXP('WinBUGS output'!O344),2)</f>
        <v>16.96</v>
      </c>
    </row>
    <row r="346" spans="1:28" x14ac:dyDescent="0.25">
      <c r="A346">
        <v>6</v>
      </c>
      <c r="B346">
        <v>59</v>
      </c>
      <c r="C346" s="5" t="str">
        <f>VLOOKUP(A346,'WinBUGS output'!A:C,3,FALSE)</f>
        <v>TAU</v>
      </c>
      <c r="D346" s="5" t="str">
        <f>VLOOKUP(B346,'WinBUGS output'!A:C,3,FALSE)</f>
        <v>Short-term psychodynamic psychotherapy individual + any SSRI</v>
      </c>
      <c r="E346" s="5" t="str">
        <f>FIXED('WinBUGS output'!N345,2)</f>
        <v>2.02</v>
      </c>
      <c r="F346" s="5" t="str">
        <f>FIXED('WinBUGS output'!M345,2)</f>
        <v>0.92</v>
      </c>
      <c r="G346" s="5" t="str">
        <f>FIXED('WinBUGS output'!O345,2)</f>
        <v>3.16</v>
      </c>
      <c r="H346"/>
      <c r="I346"/>
      <c r="J346"/>
      <c r="X346" s="5" t="str">
        <f t="shared" si="22"/>
        <v>TAU</v>
      </c>
      <c r="Y346" s="5" t="str">
        <f t="shared" si="23"/>
        <v>Short-term psychodynamic psychotherapy individual + any SSRI</v>
      </c>
      <c r="Z346" s="5" t="str">
        <f>FIXED(EXP('WinBUGS output'!N345),2)</f>
        <v>7.55</v>
      </c>
      <c r="AA346" s="5" t="str">
        <f>FIXED(EXP('WinBUGS output'!M345),2)</f>
        <v>2.50</v>
      </c>
      <c r="AB346" s="5" t="str">
        <f>FIXED(EXP('WinBUGS output'!O345),2)</f>
        <v>23.52</v>
      </c>
    </row>
    <row r="347" spans="1:28" x14ac:dyDescent="0.25">
      <c r="A347">
        <v>6</v>
      </c>
      <c r="B347">
        <v>60</v>
      </c>
      <c r="C347" s="5" t="str">
        <f>VLOOKUP(A347,'WinBUGS output'!A:C,3,FALSE)</f>
        <v>TAU</v>
      </c>
      <c r="D347" s="5" t="str">
        <f>VLOOKUP(B347,'WinBUGS output'!A:C,3,FALSE)</f>
        <v>CBT individual (over 15 sessions) + Pill placebo</v>
      </c>
      <c r="E347" s="5" t="str">
        <f>FIXED('WinBUGS output'!N346,2)</f>
        <v>1.73</v>
      </c>
      <c r="F347" s="5" t="str">
        <f>FIXED('WinBUGS output'!M346,2)</f>
        <v>0.33</v>
      </c>
      <c r="G347" s="5" t="str">
        <f>FIXED('WinBUGS output'!O346,2)</f>
        <v>3.29</v>
      </c>
      <c r="H347"/>
      <c r="I347"/>
      <c r="J347"/>
      <c r="X347" s="5" t="str">
        <f t="shared" si="22"/>
        <v>TAU</v>
      </c>
      <c r="Y347" s="5" t="str">
        <f t="shared" si="23"/>
        <v>CBT individual (over 15 sessions) + Pill placebo</v>
      </c>
      <c r="Z347" s="5" t="str">
        <f>FIXED(EXP('WinBUGS output'!N346),2)</f>
        <v>5.66</v>
      </c>
      <c r="AA347" s="5" t="str">
        <f>FIXED(EXP('WinBUGS output'!M346),2)</f>
        <v>1.39</v>
      </c>
      <c r="AB347" s="5" t="str">
        <f>FIXED(EXP('WinBUGS output'!O346),2)</f>
        <v>26.90</v>
      </c>
    </row>
    <row r="348" spans="1:28" x14ac:dyDescent="0.25">
      <c r="A348">
        <v>6</v>
      </c>
      <c r="B348">
        <v>61</v>
      </c>
      <c r="C348" s="5" t="str">
        <f>VLOOKUP(A348,'WinBUGS output'!A:C,3,FALSE)</f>
        <v>TAU</v>
      </c>
      <c r="D348" s="5" t="str">
        <f>VLOOKUP(B348,'WinBUGS output'!A:C,3,FALSE)</f>
        <v>Exercise + Sertraline</v>
      </c>
      <c r="E348" s="5" t="str">
        <f>FIXED('WinBUGS output'!N347,2)</f>
        <v>0.39</v>
      </c>
      <c r="F348" s="5" t="str">
        <f>FIXED('WinBUGS output'!M347,2)</f>
        <v>-0.41</v>
      </c>
      <c r="G348" s="5" t="str">
        <f>FIXED('WinBUGS output'!O347,2)</f>
        <v>1.20</v>
      </c>
      <c r="H348"/>
      <c r="I348"/>
      <c r="J348"/>
      <c r="X348" s="5" t="str">
        <f t="shared" si="22"/>
        <v>TAU</v>
      </c>
      <c r="Y348" s="5" t="str">
        <f t="shared" si="23"/>
        <v>Exercise + Sertraline</v>
      </c>
      <c r="Z348" s="5" t="str">
        <f>FIXED(EXP('WinBUGS output'!N347),2)</f>
        <v>1.48</v>
      </c>
      <c r="AA348" s="5" t="str">
        <f>FIXED(EXP('WinBUGS output'!M347),2)</f>
        <v>0.67</v>
      </c>
      <c r="AB348" s="5" t="str">
        <f>FIXED(EXP('WinBUGS output'!O347),2)</f>
        <v>3.33</v>
      </c>
    </row>
    <row r="349" spans="1:28" x14ac:dyDescent="0.25">
      <c r="A349">
        <v>7</v>
      </c>
      <c r="B349">
        <v>8</v>
      </c>
      <c r="C349" s="5" t="str">
        <f>VLOOKUP(A349,'WinBUGS output'!A:C,3,FALSE)</f>
        <v>Enhanced TAU</v>
      </c>
      <c r="D349" s="5" t="str">
        <f>VLOOKUP(B349,'WinBUGS output'!A:C,3,FALSE)</f>
        <v>Exercise</v>
      </c>
      <c r="E349" s="5" t="str">
        <f>FIXED('WinBUGS output'!N348,2)</f>
        <v>0.36</v>
      </c>
      <c r="F349" s="5" t="str">
        <f>FIXED('WinBUGS output'!M348,2)</f>
        <v>-0.44</v>
      </c>
      <c r="G349" s="5" t="str">
        <f>FIXED('WinBUGS output'!O348,2)</f>
        <v>1.13</v>
      </c>
      <c r="H349"/>
      <c r="I349"/>
      <c r="J349"/>
      <c r="X349" s="5" t="str">
        <f t="shared" si="22"/>
        <v>Enhanced TAU</v>
      </c>
      <c r="Y349" s="5" t="str">
        <f t="shared" si="23"/>
        <v>Exercise</v>
      </c>
      <c r="Z349" s="5" t="str">
        <f>FIXED(EXP('WinBUGS output'!N348),2)</f>
        <v>1.43</v>
      </c>
      <c r="AA349" s="5" t="str">
        <f>FIXED(EXP('WinBUGS output'!M348),2)</f>
        <v>0.64</v>
      </c>
      <c r="AB349" s="5" t="str">
        <f>FIXED(EXP('WinBUGS output'!O348),2)</f>
        <v>3.10</v>
      </c>
    </row>
    <row r="350" spans="1:28" x14ac:dyDescent="0.25">
      <c r="A350">
        <v>7</v>
      </c>
      <c r="B350">
        <v>9</v>
      </c>
      <c r="C350" s="5" t="str">
        <f>VLOOKUP(A350,'WinBUGS output'!A:C,3,FALSE)</f>
        <v>Enhanced TAU</v>
      </c>
      <c r="D350" s="5" t="str">
        <f>VLOOKUP(B350,'WinBUGS output'!A:C,3,FALSE)</f>
        <v>Exercise + TAU</v>
      </c>
      <c r="E350" s="5" t="str">
        <f>FIXED('WinBUGS output'!N349,2)</f>
        <v>0.39</v>
      </c>
      <c r="F350" s="5" t="str">
        <f>FIXED('WinBUGS output'!M349,2)</f>
        <v>-0.73</v>
      </c>
      <c r="G350" s="5" t="str">
        <f>FIXED('WinBUGS output'!O349,2)</f>
        <v>1.58</v>
      </c>
      <c r="H350"/>
      <c r="I350"/>
      <c r="J350"/>
      <c r="X350" s="5" t="str">
        <f t="shared" si="22"/>
        <v>Enhanced TAU</v>
      </c>
      <c r="Y350" s="5" t="str">
        <f t="shared" si="23"/>
        <v>Exercise + TAU</v>
      </c>
      <c r="Z350" s="5" t="str">
        <f>FIXED(EXP('WinBUGS output'!N349),2)</f>
        <v>1.48</v>
      </c>
      <c r="AA350" s="5" t="str">
        <f>FIXED(EXP('WinBUGS output'!M349),2)</f>
        <v>0.48</v>
      </c>
      <c r="AB350" s="5" t="str">
        <f>FIXED(EXP('WinBUGS output'!O349),2)</f>
        <v>4.87</v>
      </c>
    </row>
    <row r="351" spans="1:28" x14ac:dyDescent="0.25">
      <c r="A351">
        <v>7</v>
      </c>
      <c r="B351">
        <v>10</v>
      </c>
      <c r="C351" s="5" t="str">
        <f>VLOOKUP(A351,'WinBUGS output'!A:C,3,FALSE)</f>
        <v>Enhanced TAU</v>
      </c>
      <c r="D351" s="5" t="str">
        <f>VLOOKUP(B351,'WinBUGS output'!A:C,3,FALSE)</f>
        <v>Any TCA</v>
      </c>
      <c r="E351" s="5" t="str">
        <f>FIXED('WinBUGS output'!N350,2)</f>
        <v>0.58</v>
      </c>
      <c r="F351" s="5" t="str">
        <f>FIXED('WinBUGS output'!M350,2)</f>
        <v>-0.17</v>
      </c>
      <c r="G351" s="5" t="str">
        <f>FIXED('WinBUGS output'!O350,2)</f>
        <v>1.28</v>
      </c>
      <c r="H351"/>
      <c r="I351"/>
      <c r="J351"/>
      <c r="X351" s="5" t="str">
        <f t="shared" si="22"/>
        <v>Enhanced TAU</v>
      </c>
      <c r="Y351" s="5" t="str">
        <f t="shared" si="23"/>
        <v>Any TCA</v>
      </c>
      <c r="Z351" s="5" t="str">
        <f>FIXED(EXP('WinBUGS output'!N350),2)</f>
        <v>1.78</v>
      </c>
      <c r="AA351" s="5" t="str">
        <f>FIXED(EXP('WinBUGS output'!M350),2)</f>
        <v>0.85</v>
      </c>
      <c r="AB351" s="5" t="str">
        <f>FIXED(EXP('WinBUGS output'!O350),2)</f>
        <v>3.59</v>
      </c>
    </row>
    <row r="352" spans="1:28" x14ac:dyDescent="0.25">
      <c r="A352">
        <v>7</v>
      </c>
      <c r="B352">
        <v>11</v>
      </c>
      <c r="C352" s="5" t="str">
        <f>VLOOKUP(A352,'WinBUGS output'!A:C,3,FALSE)</f>
        <v>Enhanced TAU</v>
      </c>
      <c r="D352" s="5" t="str">
        <f>VLOOKUP(B352,'WinBUGS output'!A:C,3,FALSE)</f>
        <v>Amitriptyline</v>
      </c>
      <c r="E352" s="5" t="str">
        <f>FIXED('WinBUGS output'!N351,2)</f>
        <v>0.53</v>
      </c>
      <c r="F352" s="5" t="str">
        <f>FIXED('WinBUGS output'!M351,2)</f>
        <v>-0.28</v>
      </c>
      <c r="G352" s="5" t="str">
        <f>FIXED('WinBUGS output'!O351,2)</f>
        <v>1.29</v>
      </c>
      <c r="H352"/>
      <c r="I352"/>
      <c r="J352"/>
      <c r="X352" s="5" t="str">
        <f t="shared" si="22"/>
        <v>Enhanced TAU</v>
      </c>
      <c r="Y352" s="5" t="str">
        <f t="shared" si="23"/>
        <v>Amitriptyline</v>
      </c>
      <c r="Z352" s="5" t="str">
        <f>FIXED(EXP('WinBUGS output'!N351),2)</f>
        <v>1.70</v>
      </c>
      <c r="AA352" s="5" t="str">
        <f>FIXED(EXP('WinBUGS output'!M351),2)</f>
        <v>0.76</v>
      </c>
      <c r="AB352" s="5" t="str">
        <f>FIXED(EXP('WinBUGS output'!O351),2)</f>
        <v>3.65</v>
      </c>
    </row>
    <row r="353" spans="1:28" x14ac:dyDescent="0.25">
      <c r="A353">
        <v>7</v>
      </c>
      <c r="B353">
        <v>12</v>
      </c>
      <c r="C353" s="5" t="str">
        <f>VLOOKUP(A353,'WinBUGS output'!A:C,3,FALSE)</f>
        <v>Enhanced TAU</v>
      </c>
      <c r="D353" s="5" t="str">
        <f>VLOOKUP(B353,'WinBUGS output'!A:C,3,FALSE)</f>
        <v>Imipramine</v>
      </c>
      <c r="E353" s="5" t="str">
        <f>FIXED('WinBUGS output'!N352,2)</f>
        <v>0.78</v>
      </c>
      <c r="F353" s="5" t="str">
        <f>FIXED('WinBUGS output'!M352,2)</f>
        <v>0.02</v>
      </c>
      <c r="G353" s="5" t="str">
        <f>FIXED('WinBUGS output'!O352,2)</f>
        <v>1.56</v>
      </c>
      <c r="H353"/>
      <c r="I353"/>
      <c r="J353"/>
      <c r="X353" s="5" t="str">
        <f t="shared" si="22"/>
        <v>Enhanced TAU</v>
      </c>
      <c r="Y353" s="5" t="str">
        <f t="shared" si="23"/>
        <v>Imipramine</v>
      </c>
      <c r="Z353" s="5" t="str">
        <f>FIXED(EXP('WinBUGS output'!N352),2)</f>
        <v>2.19</v>
      </c>
      <c r="AA353" s="5" t="str">
        <f>FIXED(EXP('WinBUGS output'!M352),2)</f>
        <v>1.02</v>
      </c>
      <c r="AB353" s="5" t="str">
        <f>FIXED(EXP('WinBUGS output'!O352),2)</f>
        <v>4.75</v>
      </c>
    </row>
    <row r="354" spans="1:28" x14ac:dyDescent="0.25">
      <c r="A354">
        <v>7</v>
      </c>
      <c r="B354">
        <v>13</v>
      </c>
      <c r="C354" s="5" t="str">
        <f>VLOOKUP(A354,'WinBUGS output'!A:C,3,FALSE)</f>
        <v>Enhanced TAU</v>
      </c>
      <c r="D354" s="5" t="str">
        <f>VLOOKUP(B354,'WinBUGS output'!A:C,3,FALSE)</f>
        <v>Lofepramine</v>
      </c>
      <c r="E354" s="5" t="str">
        <f>FIXED('WinBUGS output'!N353,2)</f>
        <v>0.40</v>
      </c>
      <c r="F354" s="5" t="str">
        <f>FIXED('WinBUGS output'!M353,2)</f>
        <v>-0.46</v>
      </c>
      <c r="G354" s="5" t="str">
        <f>FIXED('WinBUGS output'!O353,2)</f>
        <v>1.19</v>
      </c>
      <c r="H354"/>
      <c r="I354"/>
      <c r="J354"/>
      <c r="X354" s="5" t="str">
        <f t="shared" si="22"/>
        <v>Enhanced TAU</v>
      </c>
      <c r="Y354" s="5" t="str">
        <f t="shared" si="23"/>
        <v>Lofepramine</v>
      </c>
      <c r="Z354" s="5" t="str">
        <f>FIXED(EXP('WinBUGS output'!N353),2)</f>
        <v>1.50</v>
      </c>
      <c r="AA354" s="5" t="str">
        <f>FIXED(EXP('WinBUGS output'!M353),2)</f>
        <v>0.63</v>
      </c>
      <c r="AB354" s="5" t="str">
        <f>FIXED(EXP('WinBUGS output'!O353),2)</f>
        <v>3.28</v>
      </c>
    </row>
    <row r="355" spans="1:28" x14ac:dyDescent="0.25">
      <c r="A355">
        <v>7</v>
      </c>
      <c r="B355">
        <v>14</v>
      </c>
      <c r="C355" s="5" t="str">
        <f>VLOOKUP(A355,'WinBUGS output'!A:C,3,FALSE)</f>
        <v>Enhanced TAU</v>
      </c>
      <c r="D355" s="5" t="str">
        <f>VLOOKUP(B355,'WinBUGS output'!A:C,3,FALSE)</f>
        <v>Any SSRI</v>
      </c>
      <c r="E355" s="5" t="str">
        <f>FIXED('WinBUGS output'!N354,2)</f>
        <v>0.54</v>
      </c>
      <c r="F355" s="5" t="str">
        <f>FIXED('WinBUGS output'!M354,2)</f>
        <v>-0.20</v>
      </c>
      <c r="G355" s="5" t="str">
        <f>FIXED('WinBUGS output'!O354,2)</f>
        <v>1.19</v>
      </c>
      <c r="H355"/>
      <c r="I355"/>
      <c r="J355"/>
      <c r="X355" s="5" t="str">
        <f t="shared" si="22"/>
        <v>Enhanced TAU</v>
      </c>
      <c r="Y355" s="5" t="str">
        <f t="shared" si="23"/>
        <v>Any SSRI</v>
      </c>
      <c r="Z355" s="5" t="str">
        <f>FIXED(EXP('WinBUGS output'!N354),2)</f>
        <v>1.71</v>
      </c>
      <c r="AA355" s="5" t="str">
        <f>FIXED(EXP('WinBUGS output'!M354),2)</f>
        <v>0.82</v>
      </c>
      <c r="AB355" s="5" t="str">
        <f>FIXED(EXP('WinBUGS output'!O354),2)</f>
        <v>3.30</v>
      </c>
    </row>
    <row r="356" spans="1:28" x14ac:dyDescent="0.25">
      <c r="A356">
        <v>7</v>
      </c>
      <c r="B356">
        <v>15</v>
      </c>
      <c r="C356" s="5" t="str">
        <f>VLOOKUP(A356,'WinBUGS output'!A:C,3,FALSE)</f>
        <v>Enhanced TAU</v>
      </c>
      <c r="D356" s="5" t="str">
        <f>VLOOKUP(B356,'WinBUGS output'!A:C,3,FALSE)</f>
        <v>Any SSRI + Enhanced TAU</v>
      </c>
      <c r="E356" s="5" t="str">
        <f>FIXED('WinBUGS output'!N355,2)</f>
        <v>0.70</v>
      </c>
      <c r="F356" s="5" t="str">
        <f>FIXED('WinBUGS output'!M355,2)</f>
        <v>0.10</v>
      </c>
      <c r="G356" s="5" t="str">
        <f>FIXED('WinBUGS output'!O355,2)</f>
        <v>1.31</v>
      </c>
      <c r="H356" t="s">
        <v>2485</v>
      </c>
      <c r="I356" t="s">
        <v>2500</v>
      </c>
      <c r="J356" t="s">
        <v>2601</v>
      </c>
      <c r="X356" s="5" t="str">
        <f t="shared" si="22"/>
        <v>Enhanced TAU</v>
      </c>
      <c r="Y356" s="5" t="str">
        <f t="shared" si="23"/>
        <v>Any SSRI + Enhanced TAU</v>
      </c>
      <c r="Z356" s="5" t="str">
        <f>FIXED(EXP('WinBUGS output'!N355),2)</f>
        <v>2.01</v>
      </c>
      <c r="AA356" s="5" t="str">
        <f>FIXED(EXP('WinBUGS output'!M355),2)</f>
        <v>1.10</v>
      </c>
      <c r="AB356" s="5" t="str">
        <f>FIXED(EXP('WinBUGS output'!O355),2)</f>
        <v>3.70</v>
      </c>
    </row>
    <row r="357" spans="1:28" x14ac:dyDescent="0.25">
      <c r="A357">
        <v>7</v>
      </c>
      <c r="B357">
        <v>16</v>
      </c>
      <c r="C357" s="5" t="str">
        <f>VLOOKUP(A357,'WinBUGS output'!A:C,3,FALSE)</f>
        <v>Enhanced TAU</v>
      </c>
      <c r="D357" s="5" t="str">
        <f>VLOOKUP(B357,'WinBUGS output'!A:C,3,FALSE)</f>
        <v>Citalopram</v>
      </c>
      <c r="E357" s="5" t="str">
        <f>FIXED('WinBUGS output'!N356,2)</f>
        <v>0.63</v>
      </c>
      <c r="F357" s="5" t="str">
        <f>FIXED('WinBUGS output'!M356,2)</f>
        <v>-0.13</v>
      </c>
      <c r="G357" s="5" t="str">
        <f>FIXED('WinBUGS output'!O356,2)</f>
        <v>1.35</v>
      </c>
      <c r="H357"/>
      <c r="I357"/>
      <c r="J357"/>
      <c r="X357" s="5" t="str">
        <f t="shared" si="22"/>
        <v>Enhanced TAU</v>
      </c>
      <c r="Y357" s="5" t="str">
        <f t="shared" si="23"/>
        <v>Citalopram</v>
      </c>
      <c r="Z357" s="5" t="str">
        <f>FIXED(EXP('WinBUGS output'!N356),2)</f>
        <v>1.87</v>
      </c>
      <c r="AA357" s="5" t="str">
        <f>FIXED(EXP('WinBUGS output'!M356),2)</f>
        <v>0.87</v>
      </c>
      <c r="AB357" s="5" t="str">
        <f>FIXED(EXP('WinBUGS output'!O356),2)</f>
        <v>3.84</v>
      </c>
    </row>
    <row r="358" spans="1:28" x14ac:dyDescent="0.25">
      <c r="A358">
        <v>7</v>
      </c>
      <c r="B358">
        <v>17</v>
      </c>
      <c r="C358" s="5" t="str">
        <f>VLOOKUP(A358,'WinBUGS output'!A:C,3,FALSE)</f>
        <v>Enhanced TAU</v>
      </c>
      <c r="D358" s="5" t="str">
        <f>VLOOKUP(B358,'WinBUGS output'!A:C,3,FALSE)</f>
        <v>Escitalopram</v>
      </c>
      <c r="E358" s="5" t="str">
        <f>FIXED('WinBUGS output'!N357,2)</f>
        <v>0.72</v>
      </c>
      <c r="F358" s="5" t="str">
        <f>FIXED('WinBUGS output'!M357,2)</f>
        <v>0.06</v>
      </c>
      <c r="G358" s="5" t="str">
        <f>FIXED('WinBUGS output'!O357,2)</f>
        <v>1.38</v>
      </c>
      <c r="H358"/>
      <c r="I358"/>
      <c r="J358"/>
      <c r="X358" s="5" t="str">
        <f t="shared" si="22"/>
        <v>Enhanced TAU</v>
      </c>
      <c r="Y358" s="5" t="str">
        <f t="shared" si="23"/>
        <v>Escitalopram</v>
      </c>
      <c r="Z358" s="5" t="str">
        <f>FIXED(EXP('WinBUGS output'!N357),2)</f>
        <v>2.06</v>
      </c>
      <c r="AA358" s="5" t="str">
        <f>FIXED(EXP('WinBUGS output'!M357),2)</f>
        <v>1.06</v>
      </c>
      <c r="AB358" s="5" t="str">
        <f>FIXED(EXP('WinBUGS output'!O357),2)</f>
        <v>3.97</v>
      </c>
    </row>
    <row r="359" spans="1:28" x14ac:dyDescent="0.25">
      <c r="A359">
        <v>7</v>
      </c>
      <c r="B359">
        <v>18</v>
      </c>
      <c r="C359" s="5" t="str">
        <f>VLOOKUP(A359,'WinBUGS output'!A:C,3,FALSE)</f>
        <v>Enhanced TAU</v>
      </c>
      <c r="D359" s="5" t="str">
        <f>VLOOKUP(B359,'WinBUGS output'!A:C,3,FALSE)</f>
        <v>Fluoxetine</v>
      </c>
      <c r="E359" s="5" t="str">
        <f>FIXED('WinBUGS output'!N358,2)</f>
        <v>0.76</v>
      </c>
      <c r="F359" s="5" t="str">
        <f>FIXED('WinBUGS output'!M358,2)</f>
        <v>0.09</v>
      </c>
      <c r="G359" s="5" t="str">
        <f>FIXED('WinBUGS output'!O358,2)</f>
        <v>1.44</v>
      </c>
      <c r="H359"/>
      <c r="I359"/>
      <c r="J359"/>
      <c r="X359" s="5" t="str">
        <f t="shared" si="22"/>
        <v>Enhanced TAU</v>
      </c>
      <c r="Y359" s="5" t="str">
        <f t="shared" si="23"/>
        <v>Fluoxetine</v>
      </c>
      <c r="Z359" s="5" t="str">
        <f>FIXED(EXP('WinBUGS output'!N358),2)</f>
        <v>2.14</v>
      </c>
      <c r="AA359" s="5" t="str">
        <f>FIXED(EXP('WinBUGS output'!M358),2)</f>
        <v>1.10</v>
      </c>
      <c r="AB359" s="5" t="str">
        <f>FIXED(EXP('WinBUGS output'!O358),2)</f>
        <v>4.22</v>
      </c>
    </row>
    <row r="360" spans="1:28" x14ac:dyDescent="0.25">
      <c r="A360">
        <v>7</v>
      </c>
      <c r="B360">
        <v>19</v>
      </c>
      <c r="C360" s="5" t="str">
        <f>VLOOKUP(A360,'WinBUGS output'!A:C,3,FALSE)</f>
        <v>Enhanced TAU</v>
      </c>
      <c r="D360" s="5" t="str">
        <f>VLOOKUP(B360,'WinBUGS output'!A:C,3,FALSE)</f>
        <v>Sertraline</v>
      </c>
      <c r="E360" s="5" t="str">
        <f>FIXED('WinBUGS output'!N359,2)</f>
        <v>0.63</v>
      </c>
      <c r="F360" s="5" t="str">
        <f>FIXED('WinBUGS output'!M359,2)</f>
        <v>-0.07</v>
      </c>
      <c r="G360" s="5" t="str">
        <f>FIXED('WinBUGS output'!O359,2)</f>
        <v>1.30</v>
      </c>
      <c r="H360"/>
      <c r="I360"/>
      <c r="J360"/>
      <c r="X360" s="5" t="str">
        <f t="shared" si="22"/>
        <v>Enhanced TAU</v>
      </c>
      <c r="Y360" s="5" t="str">
        <f t="shared" si="23"/>
        <v>Sertraline</v>
      </c>
      <c r="Z360" s="5" t="str">
        <f>FIXED(EXP('WinBUGS output'!N359),2)</f>
        <v>1.88</v>
      </c>
      <c r="AA360" s="5" t="str">
        <f>FIXED(EXP('WinBUGS output'!M359),2)</f>
        <v>0.93</v>
      </c>
      <c r="AB360" s="5" t="str">
        <f>FIXED(EXP('WinBUGS output'!O359),2)</f>
        <v>3.66</v>
      </c>
    </row>
    <row r="361" spans="1:28" x14ac:dyDescent="0.25">
      <c r="A361">
        <v>7</v>
      </c>
      <c r="B361">
        <v>20</v>
      </c>
      <c r="C361" s="5" t="str">
        <f>VLOOKUP(A361,'WinBUGS output'!A:C,3,FALSE)</f>
        <v>Enhanced TAU</v>
      </c>
      <c r="D361" s="5" t="str">
        <f>VLOOKUP(B361,'WinBUGS output'!A:C,3,FALSE)</f>
        <v>Any AD</v>
      </c>
      <c r="E361" s="5" t="str">
        <f>FIXED('WinBUGS output'!N360,2)</f>
        <v>0.62</v>
      </c>
      <c r="F361" s="5" t="str">
        <f>FIXED('WinBUGS output'!M360,2)</f>
        <v>-0.11</v>
      </c>
      <c r="G361" s="5" t="str">
        <f>FIXED('WinBUGS output'!O360,2)</f>
        <v>1.33</v>
      </c>
      <c r="H361"/>
      <c r="I361"/>
      <c r="J361"/>
      <c r="X361" s="5" t="str">
        <f t="shared" si="22"/>
        <v>Enhanced TAU</v>
      </c>
      <c r="Y361" s="5" t="str">
        <f t="shared" si="23"/>
        <v>Any AD</v>
      </c>
      <c r="Z361" s="5" t="str">
        <f>FIXED(EXP('WinBUGS output'!N360),2)</f>
        <v>1.86</v>
      </c>
      <c r="AA361" s="5" t="str">
        <f>FIXED(EXP('WinBUGS output'!M360),2)</f>
        <v>0.90</v>
      </c>
      <c r="AB361" s="5" t="str">
        <f>FIXED(EXP('WinBUGS output'!O360),2)</f>
        <v>3.76</v>
      </c>
    </row>
    <row r="362" spans="1:28" x14ac:dyDescent="0.25">
      <c r="A362">
        <v>7</v>
      </c>
      <c r="B362">
        <v>21</v>
      </c>
      <c r="C362" s="5" t="str">
        <f>VLOOKUP(A362,'WinBUGS output'!A:C,3,FALSE)</f>
        <v>Enhanced TAU</v>
      </c>
      <c r="D362" s="5" t="str">
        <f>VLOOKUP(B362,'WinBUGS output'!A:C,3,FALSE)</f>
        <v>Short-term psychodynamic psychotherapy individual</v>
      </c>
      <c r="E362" s="5" t="str">
        <f>FIXED('WinBUGS output'!N361,2)</f>
        <v>0.14</v>
      </c>
      <c r="F362" s="5" t="str">
        <f>FIXED('WinBUGS output'!M361,2)</f>
        <v>-0.76</v>
      </c>
      <c r="G362" s="5" t="str">
        <f>FIXED('WinBUGS output'!O361,2)</f>
        <v>1.01</v>
      </c>
      <c r="H362"/>
      <c r="I362"/>
      <c r="J362"/>
      <c r="X362" s="5" t="str">
        <f t="shared" si="22"/>
        <v>Enhanced TAU</v>
      </c>
      <c r="Y362" s="5" t="str">
        <f t="shared" si="23"/>
        <v>Short-term psychodynamic psychotherapy individual</v>
      </c>
      <c r="Z362" s="5" t="str">
        <f>FIXED(EXP('WinBUGS output'!N361),2)</f>
        <v>1.15</v>
      </c>
      <c r="AA362" s="5" t="str">
        <f>FIXED(EXP('WinBUGS output'!M361),2)</f>
        <v>0.47</v>
      </c>
      <c r="AB362" s="5" t="str">
        <f>FIXED(EXP('WinBUGS output'!O361),2)</f>
        <v>2.74</v>
      </c>
    </row>
    <row r="363" spans="1:28" x14ac:dyDescent="0.25">
      <c r="A363">
        <v>7</v>
      </c>
      <c r="B363">
        <v>22</v>
      </c>
      <c r="C363" s="5" t="str">
        <f>VLOOKUP(A363,'WinBUGS output'!A:C,3,FALSE)</f>
        <v>Enhanced TAU</v>
      </c>
      <c r="D363" s="5" t="str">
        <f>VLOOKUP(B363,'WinBUGS output'!A:C,3,FALSE)</f>
        <v>Short-term psychodynamic psychotherapy group</v>
      </c>
      <c r="E363" s="5" t="str">
        <f>FIXED('WinBUGS output'!N362,2)</f>
        <v>-0.42</v>
      </c>
      <c r="F363" s="5" t="str">
        <f>FIXED('WinBUGS output'!M362,2)</f>
        <v>-1.88</v>
      </c>
      <c r="G363" s="5" t="str">
        <f>FIXED('WinBUGS output'!O362,2)</f>
        <v>0.76</v>
      </c>
      <c r="H363"/>
      <c r="I363"/>
      <c r="J363"/>
      <c r="X363" s="5" t="str">
        <f t="shared" si="22"/>
        <v>Enhanced TAU</v>
      </c>
      <c r="Y363" s="5" t="str">
        <f t="shared" si="23"/>
        <v>Short-term psychodynamic psychotherapy group</v>
      </c>
      <c r="Z363" s="5" t="str">
        <f>FIXED(EXP('WinBUGS output'!N362),2)</f>
        <v>0.66</v>
      </c>
      <c r="AA363" s="5" t="str">
        <f>FIXED(EXP('WinBUGS output'!M362),2)</f>
        <v>0.15</v>
      </c>
      <c r="AB363" s="5" t="str">
        <f>FIXED(EXP('WinBUGS output'!O362),2)</f>
        <v>2.14</v>
      </c>
    </row>
    <row r="364" spans="1:28" x14ac:dyDescent="0.25">
      <c r="A364">
        <v>7</v>
      </c>
      <c r="B364">
        <v>23</v>
      </c>
      <c r="C364" s="5" t="str">
        <f>VLOOKUP(A364,'WinBUGS output'!A:C,3,FALSE)</f>
        <v>Enhanced TAU</v>
      </c>
      <c r="D364" s="5" t="str">
        <f>VLOOKUP(B364,'WinBUGS output'!A:C,3,FALSE)</f>
        <v>Computerised behavioural activation with support</v>
      </c>
      <c r="E364" s="5" t="str">
        <f>FIXED('WinBUGS output'!N363,2)</f>
        <v>0.26</v>
      </c>
      <c r="F364" s="5" t="str">
        <f>FIXED('WinBUGS output'!M363,2)</f>
        <v>-0.76</v>
      </c>
      <c r="G364" s="5" t="str">
        <f>FIXED('WinBUGS output'!O363,2)</f>
        <v>1.46</v>
      </c>
      <c r="H364"/>
      <c r="I364"/>
      <c r="J364"/>
      <c r="X364" s="5" t="str">
        <f t="shared" si="22"/>
        <v>Enhanced TAU</v>
      </c>
      <c r="Y364" s="5" t="str">
        <f t="shared" si="23"/>
        <v>Computerised behavioural activation with support</v>
      </c>
      <c r="Z364" s="5" t="str">
        <f>FIXED(EXP('WinBUGS output'!N363),2)</f>
        <v>1.29</v>
      </c>
      <c r="AA364" s="5" t="str">
        <f>FIXED(EXP('WinBUGS output'!M363),2)</f>
        <v>0.47</v>
      </c>
      <c r="AB364" s="5" t="str">
        <f>FIXED(EXP('WinBUGS output'!O363),2)</f>
        <v>4.29</v>
      </c>
    </row>
    <row r="365" spans="1:28" x14ac:dyDescent="0.25">
      <c r="A365">
        <v>7</v>
      </c>
      <c r="B365">
        <v>24</v>
      </c>
      <c r="C365" s="5" t="str">
        <f>VLOOKUP(A365,'WinBUGS output'!A:C,3,FALSE)</f>
        <v>Enhanced TAU</v>
      </c>
      <c r="D365" s="5" t="str">
        <f>VLOOKUP(B365,'WinBUGS output'!A:C,3,FALSE)</f>
        <v>Computerised psychodynamic therapy with support</v>
      </c>
      <c r="E365" s="5" t="str">
        <f>FIXED('WinBUGS output'!N364,2)</f>
        <v>0.28</v>
      </c>
      <c r="F365" s="5" t="str">
        <f>FIXED('WinBUGS output'!M364,2)</f>
        <v>-0.74</v>
      </c>
      <c r="G365" s="5" t="str">
        <f>FIXED('WinBUGS output'!O364,2)</f>
        <v>1.46</v>
      </c>
      <c r="H365"/>
      <c r="I365"/>
      <c r="J365"/>
      <c r="X365" s="5" t="str">
        <f t="shared" si="22"/>
        <v>Enhanced TAU</v>
      </c>
      <c r="Y365" s="5" t="str">
        <f t="shared" si="23"/>
        <v>Computerised psychodynamic therapy with support</v>
      </c>
      <c r="Z365" s="5" t="str">
        <f>FIXED(EXP('WinBUGS output'!N364),2)</f>
        <v>1.33</v>
      </c>
      <c r="AA365" s="5" t="str">
        <f>FIXED(EXP('WinBUGS output'!M364),2)</f>
        <v>0.48</v>
      </c>
      <c r="AB365" s="5" t="str">
        <f>FIXED(EXP('WinBUGS output'!O364),2)</f>
        <v>4.31</v>
      </c>
    </row>
    <row r="366" spans="1:28" x14ac:dyDescent="0.25">
      <c r="A366">
        <v>7</v>
      </c>
      <c r="B366">
        <v>25</v>
      </c>
      <c r="C366" s="5" t="str">
        <f>VLOOKUP(A366,'WinBUGS output'!A:C,3,FALSE)</f>
        <v>Enhanced TAU</v>
      </c>
      <c r="D366" s="5" t="str">
        <f>VLOOKUP(B366,'WinBUGS output'!A:C,3,FALSE)</f>
        <v>Computerised-CBT (CCBT) with support</v>
      </c>
      <c r="E366" s="5" t="str">
        <f>FIXED('WinBUGS output'!N365,2)</f>
        <v>0.23</v>
      </c>
      <c r="F366" s="5" t="str">
        <f>FIXED('WinBUGS output'!M365,2)</f>
        <v>-0.68</v>
      </c>
      <c r="G366" s="5" t="str">
        <f>FIXED('WinBUGS output'!O365,2)</f>
        <v>1.15</v>
      </c>
      <c r="H366"/>
      <c r="I366"/>
      <c r="J366"/>
      <c r="X366" s="5" t="str">
        <f t="shared" si="22"/>
        <v>Enhanced TAU</v>
      </c>
      <c r="Y366" s="5" t="str">
        <f t="shared" si="23"/>
        <v>Computerised-CBT (CCBT) with support</v>
      </c>
      <c r="Z366" s="5" t="str">
        <f>FIXED(EXP('WinBUGS output'!N365),2)</f>
        <v>1.25</v>
      </c>
      <c r="AA366" s="5" t="str">
        <f>FIXED(EXP('WinBUGS output'!M365),2)</f>
        <v>0.51</v>
      </c>
      <c r="AB366" s="5" t="str">
        <f>FIXED(EXP('WinBUGS output'!O365),2)</f>
        <v>3.14</v>
      </c>
    </row>
    <row r="367" spans="1:28" x14ac:dyDescent="0.25">
      <c r="A367">
        <v>7</v>
      </c>
      <c r="B367">
        <v>26</v>
      </c>
      <c r="C367" s="5" t="str">
        <f>VLOOKUP(A367,'WinBUGS output'!A:C,3,FALSE)</f>
        <v>Enhanced TAU</v>
      </c>
      <c r="D367" s="5" t="str">
        <f>VLOOKUP(B367,'WinBUGS output'!A:C,3,FALSE)</f>
        <v>Computerised-CBT (CCBT) with support + TAU</v>
      </c>
      <c r="E367" s="5" t="str">
        <f>FIXED('WinBUGS output'!N366,2)</f>
        <v>-0.11</v>
      </c>
      <c r="F367" s="5" t="str">
        <f>FIXED('WinBUGS output'!M366,2)</f>
        <v>-0.89</v>
      </c>
      <c r="G367" s="5" t="str">
        <f>FIXED('WinBUGS output'!O366,2)</f>
        <v>0.68</v>
      </c>
      <c r="H367"/>
      <c r="I367"/>
      <c r="J367"/>
      <c r="X367" s="5" t="str">
        <f t="shared" si="22"/>
        <v>Enhanced TAU</v>
      </c>
      <c r="Y367" s="5" t="str">
        <f t="shared" si="23"/>
        <v>Computerised-CBT (CCBT) with support + TAU</v>
      </c>
      <c r="Z367" s="5" t="str">
        <f>FIXED(EXP('WinBUGS output'!N366),2)</f>
        <v>0.89</v>
      </c>
      <c r="AA367" s="5" t="str">
        <f>FIXED(EXP('WinBUGS output'!M366),2)</f>
        <v>0.41</v>
      </c>
      <c r="AB367" s="5" t="str">
        <f>FIXED(EXP('WinBUGS output'!O366),2)</f>
        <v>1.98</v>
      </c>
    </row>
    <row r="368" spans="1:28" x14ac:dyDescent="0.25">
      <c r="A368">
        <v>7</v>
      </c>
      <c r="B368">
        <v>27</v>
      </c>
      <c r="C368" s="5" t="str">
        <f>VLOOKUP(A368,'WinBUGS output'!A:C,3,FALSE)</f>
        <v>Enhanced TAU</v>
      </c>
      <c r="D368" s="5" t="str">
        <f>VLOOKUP(B368,'WinBUGS output'!A:C,3,FALSE)</f>
        <v>Tailored computerised-CBT (CCBT) with support</v>
      </c>
      <c r="E368" s="5" t="str">
        <f>FIXED('WinBUGS output'!N367,2)</f>
        <v>0.36</v>
      </c>
      <c r="F368" s="5" t="str">
        <f>FIXED('WinBUGS output'!M367,2)</f>
        <v>-0.64</v>
      </c>
      <c r="G368" s="5" t="str">
        <f>FIXED('WinBUGS output'!O367,2)</f>
        <v>1.51</v>
      </c>
      <c r="H368"/>
      <c r="I368"/>
      <c r="J368"/>
      <c r="X368" s="5" t="str">
        <f t="shared" si="22"/>
        <v>Enhanced TAU</v>
      </c>
      <c r="Y368" s="5" t="str">
        <f t="shared" si="23"/>
        <v>Tailored computerised-CBT (CCBT) with support</v>
      </c>
      <c r="Z368" s="5" t="str">
        <f>FIXED(EXP('WinBUGS output'!N367),2)</f>
        <v>1.44</v>
      </c>
      <c r="AA368" s="5" t="str">
        <f>FIXED(EXP('WinBUGS output'!M367),2)</f>
        <v>0.53</v>
      </c>
      <c r="AB368" s="5" t="str">
        <f>FIXED(EXP('WinBUGS output'!O367),2)</f>
        <v>4.52</v>
      </c>
    </row>
    <row r="369" spans="1:28" x14ac:dyDescent="0.25">
      <c r="A369">
        <v>7</v>
      </c>
      <c r="B369">
        <v>28</v>
      </c>
      <c r="C369" s="5" t="str">
        <f>VLOOKUP(A369,'WinBUGS output'!A:C,3,FALSE)</f>
        <v>Enhanced TAU</v>
      </c>
      <c r="D369" s="5" t="str">
        <f>VLOOKUP(B369,'WinBUGS output'!A:C,3,FALSE)</f>
        <v>Cognitive bibliotherapy</v>
      </c>
      <c r="E369" s="5" t="str">
        <f>FIXED('WinBUGS output'!N368,2)</f>
        <v>-0.44</v>
      </c>
      <c r="F369" s="5" t="str">
        <f>FIXED('WinBUGS output'!M368,2)</f>
        <v>-1.67</v>
      </c>
      <c r="G369" s="5" t="str">
        <f>FIXED('WinBUGS output'!O368,2)</f>
        <v>0.74</v>
      </c>
      <c r="H369"/>
      <c r="I369"/>
      <c r="J369"/>
      <c r="X369" s="5" t="str">
        <f t="shared" si="22"/>
        <v>Enhanced TAU</v>
      </c>
      <c r="Y369" s="5" t="str">
        <f t="shared" si="23"/>
        <v>Cognitive bibliotherapy</v>
      </c>
      <c r="Z369" s="5" t="str">
        <f>FIXED(EXP('WinBUGS output'!N368),2)</f>
        <v>0.64</v>
      </c>
      <c r="AA369" s="5" t="str">
        <f>FIXED(EXP('WinBUGS output'!M368),2)</f>
        <v>0.19</v>
      </c>
      <c r="AB369" s="5" t="str">
        <f>FIXED(EXP('WinBUGS output'!O368),2)</f>
        <v>2.09</v>
      </c>
    </row>
    <row r="370" spans="1:28" x14ac:dyDescent="0.25">
      <c r="A370">
        <v>7</v>
      </c>
      <c r="B370">
        <v>29</v>
      </c>
      <c r="C370" s="5" t="str">
        <f>VLOOKUP(A370,'WinBUGS output'!A:C,3,FALSE)</f>
        <v>Enhanced TAU</v>
      </c>
      <c r="D370" s="5" t="str">
        <f>VLOOKUP(B370,'WinBUGS output'!A:C,3,FALSE)</f>
        <v>Cognitive bibliotherapy + TAU</v>
      </c>
      <c r="E370" s="5" t="str">
        <f>FIXED('WinBUGS output'!N369,2)</f>
        <v>0.46</v>
      </c>
      <c r="F370" s="5" t="str">
        <f>FIXED('WinBUGS output'!M369,2)</f>
        <v>-0.47</v>
      </c>
      <c r="G370" s="5" t="str">
        <f>FIXED('WinBUGS output'!O369,2)</f>
        <v>1.37</v>
      </c>
      <c r="H370"/>
      <c r="I370"/>
      <c r="J370"/>
      <c r="X370" s="5" t="str">
        <f t="shared" si="22"/>
        <v>Enhanced TAU</v>
      </c>
      <c r="Y370" s="5" t="str">
        <f t="shared" si="23"/>
        <v>Cognitive bibliotherapy + TAU</v>
      </c>
      <c r="Z370" s="5" t="str">
        <f>FIXED(EXP('WinBUGS output'!N369),2)</f>
        <v>1.58</v>
      </c>
      <c r="AA370" s="5" t="str">
        <f>FIXED(EXP('WinBUGS output'!M369),2)</f>
        <v>0.63</v>
      </c>
      <c r="AB370" s="5" t="str">
        <f>FIXED(EXP('WinBUGS output'!O369),2)</f>
        <v>3.95</v>
      </c>
    </row>
    <row r="371" spans="1:28" x14ac:dyDescent="0.25">
      <c r="A371">
        <v>7</v>
      </c>
      <c r="B371">
        <v>30</v>
      </c>
      <c r="C371" s="5" t="str">
        <f>VLOOKUP(A371,'WinBUGS output'!A:C,3,FALSE)</f>
        <v>Enhanced TAU</v>
      </c>
      <c r="D371" s="5" t="str">
        <f>VLOOKUP(B371,'WinBUGS output'!A:C,3,FALSE)</f>
        <v>Computerised-CBT (CCBT)</v>
      </c>
      <c r="E371" s="5" t="str">
        <f>FIXED('WinBUGS output'!N370,2)</f>
        <v>0.92</v>
      </c>
      <c r="F371" s="5" t="str">
        <f>FIXED('WinBUGS output'!M370,2)</f>
        <v>-0.19</v>
      </c>
      <c r="G371" s="5" t="str">
        <f>FIXED('WinBUGS output'!O370,2)</f>
        <v>2.00</v>
      </c>
      <c r="H371"/>
      <c r="I371"/>
      <c r="J371"/>
      <c r="X371" s="5" t="str">
        <f t="shared" si="22"/>
        <v>Enhanced TAU</v>
      </c>
      <c r="Y371" s="5" t="str">
        <f t="shared" si="23"/>
        <v>Computerised-CBT (CCBT)</v>
      </c>
      <c r="Z371" s="5" t="str">
        <f>FIXED(EXP('WinBUGS output'!N370),2)</f>
        <v>2.52</v>
      </c>
      <c r="AA371" s="5" t="str">
        <f>FIXED(EXP('WinBUGS output'!M370),2)</f>
        <v>0.83</v>
      </c>
      <c r="AB371" s="5" t="str">
        <f>FIXED(EXP('WinBUGS output'!O370),2)</f>
        <v>7.41</v>
      </c>
    </row>
    <row r="372" spans="1:28" x14ac:dyDescent="0.25">
      <c r="A372">
        <v>7</v>
      </c>
      <c r="B372">
        <v>31</v>
      </c>
      <c r="C372" s="5" t="str">
        <f>VLOOKUP(A372,'WinBUGS output'!A:C,3,FALSE)</f>
        <v>Enhanced TAU</v>
      </c>
      <c r="D372" s="5" t="str">
        <f>VLOOKUP(B372,'WinBUGS output'!A:C,3,FALSE)</f>
        <v>Computerised-CBT (CCBT) + TAU</v>
      </c>
      <c r="E372" s="5" t="str">
        <f>FIXED('WinBUGS output'!N371,2)</f>
        <v>0.93</v>
      </c>
      <c r="F372" s="5" t="str">
        <f>FIXED('WinBUGS output'!M371,2)</f>
        <v>0.10</v>
      </c>
      <c r="G372" s="5" t="str">
        <f>FIXED('WinBUGS output'!O371,2)</f>
        <v>1.73</v>
      </c>
      <c r="H372"/>
      <c r="I372"/>
      <c r="J372"/>
      <c r="X372" s="5" t="str">
        <f t="shared" si="22"/>
        <v>Enhanced TAU</v>
      </c>
      <c r="Y372" s="5" t="str">
        <f t="shared" si="23"/>
        <v>Computerised-CBT (CCBT) + TAU</v>
      </c>
      <c r="Z372" s="5" t="str">
        <f>FIXED(EXP('WinBUGS output'!N371),2)</f>
        <v>2.53</v>
      </c>
      <c r="AA372" s="5" t="str">
        <f>FIXED(EXP('WinBUGS output'!M371),2)</f>
        <v>1.10</v>
      </c>
      <c r="AB372" s="5" t="str">
        <f>FIXED(EXP('WinBUGS output'!O371),2)</f>
        <v>5.62</v>
      </c>
    </row>
    <row r="373" spans="1:28" x14ac:dyDescent="0.25">
      <c r="A373">
        <v>7</v>
      </c>
      <c r="B373">
        <v>32</v>
      </c>
      <c r="C373" s="5" t="str">
        <f>VLOOKUP(A373,'WinBUGS output'!A:C,3,FALSE)</f>
        <v>Enhanced TAU</v>
      </c>
      <c r="D373" s="5" t="str">
        <f>VLOOKUP(B373,'WinBUGS output'!A:C,3,FALSE)</f>
        <v>Tailored computerised psychoeducation and self-help strategies</v>
      </c>
      <c r="E373" s="5" t="str">
        <f>FIXED('WinBUGS output'!N372,2)</f>
        <v>-0.18</v>
      </c>
      <c r="F373" s="5" t="str">
        <f>FIXED('WinBUGS output'!M372,2)</f>
        <v>-1.27</v>
      </c>
      <c r="G373" s="5" t="str">
        <f>FIXED('WinBUGS output'!O372,2)</f>
        <v>0.91</v>
      </c>
      <c r="H373"/>
      <c r="I373"/>
      <c r="J373"/>
      <c r="X373" s="5" t="str">
        <f t="shared" si="22"/>
        <v>Enhanced TAU</v>
      </c>
      <c r="Y373" s="5" t="str">
        <f t="shared" si="23"/>
        <v>Tailored computerised psychoeducation and self-help strategies</v>
      </c>
      <c r="Z373" s="5" t="str">
        <f>FIXED(EXP('WinBUGS output'!N372),2)</f>
        <v>0.83</v>
      </c>
      <c r="AA373" s="5" t="str">
        <f>FIXED(EXP('WinBUGS output'!M372),2)</f>
        <v>0.28</v>
      </c>
      <c r="AB373" s="5" t="str">
        <f>FIXED(EXP('WinBUGS output'!O372),2)</f>
        <v>2.48</v>
      </c>
    </row>
    <row r="374" spans="1:28" x14ac:dyDescent="0.25">
      <c r="A374">
        <v>7</v>
      </c>
      <c r="B374">
        <v>33</v>
      </c>
      <c r="C374" s="5" t="str">
        <f>VLOOKUP(A374,'WinBUGS output'!A:C,3,FALSE)</f>
        <v>Enhanced TAU</v>
      </c>
      <c r="D374" s="5" t="str">
        <f>VLOOKUP(B374,'WinBUGS output'!A:C,3,FALSE)</f>
        <v>Psychoeducational group programme + TAU</v>
      </c>
      <c r="E374" s="5" t="str">
        <f>FIXED('WinBUGS output'!N373,2)</f>
        <v>0.70</v>
      </c>
      <c r="F374" s="5" t="str">
        <f>FIXED('WinBUGS output'!M373,2)</f>
        <v>-0.32</v>
      </c>
      <c r="G374" s="5" t="str">
        <f>FIXED('WinBUGS output'!O373,2)</f>
        <v>1.71</v>
      </c>
      <c r="H374"/>
      <c r="I374"/>
      <c r="J374"/>
      <c r="X374" s="5" t="str">
        <f t="shared" si="22"/>
        <v>Enhanced TAU</v>
      </c>
      <c r="Y374" s="5" t="str">
        <f t="shared" si="23"/>
        <v>Psychoeducational group programme + TAU</v>
      </c>
      <c r="Z374" s="5" t="str">
        <f>FIXED(EXP('WinBUGS output'!N373),2)</f>
        <v>2.00</v>
      </c>
      <c r="AA374" s="5" t="str">
        <f>FIXED(EXP('WinBUGS output'!M373),2)</f>
        <v>0.73</v>
      </c>
      <c r="AB374" s="5" t="str">
        <f>FIXED(EXP('WinBUGS output'!O373),2)</f>
        <v>5.50</v>
      </c>
    </row>
    <row r="375" spans="1:28" x14ac:dyDescent="0.25">
      <c r="A375">
        <v>7</v>
      </c>
      <c r="B375">
        <v>34</v>
      </c>
      <c r="C375" s="5" t="str">
        <f>VLOOKUP(A375,'WinBUGS output'!A:C,3,FALSE)</f>
        <v>Enhanced TAU</v>
      </c>
      <c r="D375" s="5" t="str">
        <f>VLOOKUP(B375,'WinBUGS output'!A:C,3,FALSE)</f>
        <v>Interpersonal psychotherapy (IPT)</v>
      </c>
      <c r="E375" s="5" t="str">
        <f>FIXED('WinBUGS output'!N374,2)</f>
        <v>0.78</v>
      </c>
      <c r="F375" s="5" t="str">
        <f>FIXED('WinBUGS output'!M374,2)</f>
        <v>0.06</v>
      </c>
      <c r="G375" s="5" t="str">
        <f>FIXED('WinBUGS output'!O374,2)</f>
        <v>1.50</v>
      </c>
      <c r="H375"/>
      <c r="I375"/>
      <c r="J375"/>
      <c r="X375" s="5" t="str">
        <f t="shared" si="22"/>
        <v>Enhanced TAU</v>
      </c>
      <c r="Y375" s="5" t="str">
        <f t="shared" si="23"/>
        <v>Interpersonal psychotherapy (IPT)</v>
      </c>
      <c r="Z375" s="5" t="str">
        <f>FIXED(EXP('WinBUGS output'!N374),2)</f>
        <v>2.18</v>
      </c>
      <c r="AA375" s="5" t="str">
        <f>FIXED(EXP('WinBUGS output'!M374),2)</f>
        <v>1.06</v>
      </c>
      <c r="AB375" s="5" t="str">
        <f>FIXED(EXP('WinBUGS output'!O374),2)</f>
        <v>4.48</v>
      </c>
    </row>
    <row r="376" spans="1:28" x14ac:dyDescent="0.25">
      <c r="A376">
        <v>7</v>
      </c>
      <c r="B376">
        <v>35</v>
      </c>
      <c r="C376" s="5" t="str">
        <f>VLOOKUP(A376,'WinBUGS output'!A:C,3,FALSE)</f>
        <v>Enhanced TAU</v>
      </c>
      <c r="D376" s="5" t="str">
        <f>VLOOKUP(B376,'WinBUGS output'!A:C,3,FALSE)</f>
        <v>Emotion-focused therapy (EFT)</v>
      </c>
      <c r="E376" s="5" t="str">
        <f>FIXED('WinBUGS output'!N375,2)</f>
        <v>0.78</v>
      </c>
      <c r="F376" s="5" t="str">
        <f>FIXED('WinBUGS output'!M375,2)</f>
        <v>-0.41</v>
      </c>
      <c r="G376" s="5" t="str">
        <f>FIXED('WinBUGS output'!O375,2)</f>
        <v>2.03</v>
      </c>
      <c r="H376"/>
      <c r="I376"/>
      <c r="J376"/>
      <c r="X376" s="5" t="str">
        <f t="shared" si="22"/>
        <v>Enhanced TAU</v>
      </c>
      <c r="Y376" s="5" t="str">
        <f t="shared" si="23"/>
        <v>Emotion-focused therapy (EFT)</v>
      </c>
      <c r="Z376" s="5" t="str">
        <f>FIXED(EXP('WinBUGS output'!N375),2)</f>
        <v>2.17</v>
      </c>
      <c r="AA376" s="5" t="str">
        <f>FIXED(EXP('WinBUGS output'!M375),2)</f>
        <v>0.66</v>
      </c>
      <c r="AB376" s="5" t="str">
        <f>FIXED(EXP('WinBUGS output'!O375),2)</f>
        <v>7.63</v>
      </c>
    </row>
    <row r="377" spans="1:28" x14ac:dyDescent="0.25">
      <c r="A377">
        <v>7</v>
      </c>
      <c r="B377">
        <v>36</v>
      </c>
      <c r="C377" s="5" t="str">
        <f>VLOOKUP(A377,'WinBUGS output'!A:C,3,FALSE)</f>
        <v>Enhanced TAU</v>
      </c>
      <c r="D377" s="5" t="str">
        <f>VLOOKUP(B377,'WinBUGS output'!A:C,3,FALSE)</f>
        <v>Interpersonal counselling</v>
      </c>
      <c r="E377" s="5" t="str">
        <f>FIXED('WinBUGS output'!N376,2)</f>
        <v>0.92</v>
      </c>
      <c r="F377" s="5" t="str">
        <f>FIXED('WinBUGS output'!M376,2)</f>
        <v>0.09</v>
      </c>
      <c r="G377" s="5" t="str">
        <f>FIXED('WinBUGS output'!O376,2)</f>
        <v>1.70</v>
      </c>
      <c r="H377"/>
      <c r="I377"/>
      <c r="J377"/>
      <c r="X377" s="5" t="str">
        <f t="shared" si="22"/>
        <v>Enhanced TAU</v>
      </c>
      <c r="Y377" s="5" t="str">
        <f t="shared" si="23"/>
        <v>Interpersonal counselling</v>
      </c>
      <c r="Z377" s="5" t="str">
        <f>FIXED(EXP('WinBUGS output'!N376),2)</f>
        <v>2.51</v>
      </c>
      <c r="AA377" s="5" t="str">
        <f>FIXED(EXP('WinBUGS output'!M376),2)</f>
        <v>1.10</v>
      </c>
      <c r="AB377" s="5" t="str">
        <f>FIXED(EXP('WinBUGS output'!O376),2)</f>
        <v>5.45</v>
      </c>
    </row>
    <row r="378" spans="1:28" x14ac:dyDescent="0.25">
      <c r="A378">
        <v>7</v>
      </c>
      <c r="B378">
        <v>37</v>
      </c>
      <c r="C378" s="5" t="str">
        <f>VLOOKUP(A378,'WinBUGS output'!A:C,3,FALSE)</f>
        <v>Enhanced TAU</v>
      </c>
      <c r="D378" s="5" t="str">
        <f>VLOOKUP(B378,'WinBUGS output'!A:C,3,FALSE)</f>
        <v>Non-directive counselling</v>
      </c>
      <c r="E378" s="5" t="str">
        <f>FIXED('WinBUGS output'!N377,2)</f>
        <v>0.52</v>
      </c>
      <c r="F378" s="5" t="str">
        <f>FIXED('WinBUGS output'!M377,2)</f>
        <v>-0.56</v>
      </c>
      <c r="G378" s="5" t="str">
        <f>FIXED('WinBUGS output'!O377,2)</f>
        <v>1.53</v>
      </c>
      <c r="H378"/>
      <c r="I378"/>
      <c r="J378"/>
      <c r="X378" s="5" t="str">
        <f t="shared" si="22"/>
        <v>Enhanced TAU</v>
      </c>
      <c r="Y378" s="5" t="str">
        <f t="shared" si="23"/>
        <v>Non-directive counselling</v>
      </c>
      <c r="Z378" s="5" t="str">
        <f>FIXED(EXP('WinBUGS output'!N377),2)</f>
        <v>1.69</v>
      </c>
      <c r="AA378" s="5" t="str">
        <f>FIXED(EXP('WinBUGS output'!M377),2)</f>
        <v>0.57</v>
      </c>
      <c r="AB378" s="5" t="str">
        <f>FIXED(EXP('WinBUGS output'!O377),2)</f>
        <v>4.63</v>
      </c>
    </row>
    <row r="379" spans="1:28" x14ac:dyDescent="0.25">
      <c r="A379">
        <v>7</v>
      </c>
      <c r="B379">
        <v>38</v>
      </c>
      <c r="C379" s="5" t="str">
        <f>VLOOKUP(A379,'WinBUGS output'!A:C,3,FALSE)</f>
        <v>Enhanced TAU</v>
      </c>
      <c r="D379" s="5" t="str">
        <f>VLOOKUP(B379,'WinBUGS output'!A:C,3,FALSE)</f>
        <v>Psychodynamic counselling + TAU</v>
      </c>
      <c r="E379" s="5" t="str">
        <f>FIXED('WinBUGS output'!N378,2)</f>
        <v>0.39</v>
      </c>
      <c r="F379" s="5" t="str">
        <f>FIXED('WinBUGS output'!M378,2)</f>
        <v>-0.54</v>
      </c>
      <c r="G379" s="5" t="str">
        <f>FIXED('WinBUGS output'!O378,2)</f>
        <v>1.27</v>
      </c>
      <c r="H379"/>
      <c r="I379"/>
      <c r="J379"/>
      <c r="X379" s="5" t="str">
        <f t="shared" si="22"/>
        <v>Enhanced TAU</v>
      </c>
      <c r="Y379" s="5" t="str">
        <f t="shared" si="23"/>
        <v>Psychodynamic counselling + TAU</v>
      </c>
      <c r="Z379" s="5" t="str">
        <f>FIXED(EXP('WinBUGS output'!N378),2)</f>
        <v>1.47</v>
      </c>
      <c r="AA379" s="5" t="str">
        <f>FIXED(EXP('WinBUGS output'!M378),2)</f>
        <v>0.59</v>
      </c>
      <c r="AB379" s="5" t="str">
        <f>FIXED(EXP('WinBUGS output'!O378),2)</f>
        <v>3.58</v>
      </c>
    </row>
    <row r="380" spans="1:28" x14ac:dyDescent="0.25">
      <c r="A380">
        <v>7</v>
      </c>
      <c r="B380">
        <v>39</v>
      </c>
      <c r="C380" s="5" t="str">
        <f>VLOOKUP(A380,'WinBUGS output'!A:C,3,FALSE)</f>
        <v>Enhanced TAU</v>
      </c>
      <c r="D380" s="5" t="str">
        <f>VLOOKUP(B380,'WinBUGS output'!A:C,3,FALSE)</f>
        <v>Relational client-centered therapy</v>
      </c>
      <c r="E380" s="5" t="str">
        <f>FIXED('WinBUGS output'!N379,2)</f>
        <v>0.46</v>
      </c>
      <c r="F380" s="5" t="str">
        <f>FIXED('WinBUGS output'!M379,2)</f>
        <v>-0.86</v>
      </c>
      <c r="G380" s="5" t="str">
        <f>FIXED('WinBUGS output'!O379,2)</f>
        <v>1.62</v>
      </c>
      <c r="H380"/>
      <c r="I380"/>
      <c r="J380"/>
      <c r="X380" s="5" t="str">
        <f t="shared" si="22"/>
        <v>Enhanced TAU</v>
      </c>
      <c r="Y380" s="5" t="str">
        <f t="shared" si="23"/>
        <v>Relational client-centered therapy</v>
      </c>
      <c r="Z380" s="5" t="str">
        <f>FIXED(EXP('WinBUGS output'!N379),2)</f>
        <v>1.58</v>
      </c>
      <c r="AA380" s="5" t="str">
        <f>FIXED(EXP('WinBUGS output'!M379),2)</f>
        <v>0.42</v>
      </c>
      <c r="AB380" s="5" t="str">
        <f>FIXED(EXP('WinBUGS output'!O379),2)</f>
        <v>5.03</v>
      </c>
    </row>
    <row r="381" spans="1:28" x14ac:dyDescent="0.25">
      <c r="A381">
        <v>7</v>
      </c>
      <c r="B381">
        <v>40</v>
      </c>
      <c r="C381" s="5" t="str">
        <f>VLOOKUP(A381,'WinBUGS output'!A:C,3,FALSE)</f>
        <v>Enhanced TAU</v>
      </c>
      <c r="D381" s="5" t="str">
        <f>VLOOKUP(B381,'WinBUGS output'!A:C,3,FALSE)</f>
        <v>Problem solving individual</v>
      </c>
      <c r="E381" s="5" t="str">
        <f>FIXED('WinBUGS output'!N380,2)</f>
        <v>0.08</v>
      </c>
      <c r="F381" s="5" t="str">
        <f>FIXED('WinBUGS output'!M380,2)</f>
        <v>-0.69</v>
      </c>
      <c r="G381" s="5" t="str">
        <f>FIXED('WinBUGS output'!O380,2)</f>
        <v>0.89</v>
      </c>
      <c r="H381"/>
      <c r="I381"/>
      <c r="J381"/>
      <c r="X381" s="5" t="str">
        <f t="shared" si="22"/>
        <v>Enhanced TAU</v>
      </c>
      <c r="Y381" s="5" t="str">
        <f t="shared" si="23"/>
        <v>Problem solving individual</v>
      </c>
      <c r="Z381" s="5" t="str">
        <f>FIXED(EXP('WinBUGS output'!N380),2)</f>
        <v>1.08</v>
      </c>
      <c r="AA381" s="5" t="str">
        <f>FIXED(EXP('WinBUGS output'!M380),2)</f>
        <v>0.50</v>
      </c>
      <c r="AB381" s="5" t="str">
        <f>FIXED(EXP('WinBUGS output'!O380),2)</f>
        <v>2.43</v>
      </c>
    </row>
    <row r="382" spans="1:28" x14ac:dyDescent="0.25">
      <c r="A382">
        <v>7</v>
      </c>
      <c r="B382">
        <v>41</v>
      </c>
      <c r="C382" s="5" t="str">
        <f>VLOOKUP(A382,'WinBUGS output'!A:C,3,FALSE)</f>
        <v>Enhanced TAU</v>
      </c>
      <c r="D382" s="5" t="str">
        <f>VLOOKUP(B382,'WinBUGS output'!A:C,3,FALSE)</f>
        <v>Problem solving individual + enhanced TAU</v>
      </c>
      <c r="E382" s="5" t="str">
        <f>FIXED('WinBUGS output'!N381,2)</f>
        <v>-0.11</v>
      </c>
      <c r="F382" s="5" t="str">
        <f>FIXED('WinBUGS output'!M381,2)</f>
        <v>-0.81</v>
      </c>
      <c r="G382" s="5" t="str">
        <f>FIXED('WinBUGS output'!O381,2)</f>
        <v>0.58</v>
      </c>
      <c r="H382" t="s">
        <v>2602</v>
      </c>
      <c r="I382" t="s">
        <v>2603</v>
      </c>
      <c r="J382" t="s">
        <v>2589</v>
      </c>
      <c r="X382" s="5" t="str">
        <f t="shared" si="22"/>
        <v>Enhanced TAU</v>
      </c>
      <c r="Y382" s="5" t="str">
        <f t="shared" si="23"/>
        <v>Problem solving individual + enhanced TAU</v>
      </c>
      <c r="Z382" s="5" t="str">
        <f>FIXED(EXP('WinBUGS output'!N381),2)</f>
        <v>0.90</v>
      </c>
      <c r="AA382" s="5" t="str">
        <f>FIXED(EXP('WinBUGS output'!M381),2)</f>
        <v>0.45</v>
      </c>
      <c r="AB382" s="5" t="str">
        <f>FIXED(EXP('WinBUGS output'!O381),2)</f>
        <v>1.79</v>
      </c>
    </row>
    <row r="383" spans="1:28" x14ac:dyDescent="0.25">
      <c r="A383">
        <v>7</v>
      </c>
      <c r="B383">
        <v>42</v>
      </c>
      <c r="C383" s="5" t="str">
        <f>VLOOKUP(A383,'WinBUGS output'!A:C,3,FALSE)</f>
        <v>Enhanced TAU</v>
      </c>
      <c r="D383" s="5" t="str">
        <f>VLOOKUP(B383,'WinBUGS output'!A:C,3,FALSE)</f>
        <v>Behavioural activation (BA)</v>
      </c>
      <c r="E383" s="5" t="str">
        <f>FIXED('WinBUGS output'!N382,2)</f>
        <v>1.26</v>
      </c>
      <c r="F383" s="5" t="str">
        <f>FIXED('WinBUGS output'!M382,2)</f>
        <v>0.35</v>
      </c>
      <c r="G383" s="5" t="str">
        <f>FIXED('WinBUGS output'!O382,2)</f>
        <v>2.16</v>
      </c>
      <c r="H383"/>
      <c r="I383"/>
      <c r="J383"/>
      <c r="X383" s="5" t="str">
        <f t="shared" si="22"/>
        <v>Enhanced TAU</v>
      </c>
      <c r="Y383" s="5" t="str">
        <f t="shared" si="23"/>
        <v>Behavioural activation (BA)</v>
      </c>
      <c r="Z383" s="5" t="str">
        <f>FIXED(EXP('WinBUGS output'!N382),2)</f>
        <v>3.53</v>
      </c>
      <c r="AA383" s="5" t="str">
        <f>FIXED(EXP('WinBUGS output'!M382),2)</f>
        <v>1.42</v>
      </c>
      <c r="AB383" s="5" t="str">
        <f>FIXED(EXP('WinBUGS output'!O382),2)</f>
        <v>8.63</v>
      </c>
    </row>
    <row r="384" spans="1:28" x14ac:dyDescent="0.25">
      <c r="A384">
        <v>7</v>
      </c>
      <c r="B384">
        <v>43</v>
      </c>
      <c r="C384" s="5" t="str">
        <f>VLOOKUP(A384,'WinBUGS output'!A:C,3,FALSE)</f>
        <v>Enhanced TAU</v>
      </c>
      <c r="D384" s="5" t="str">
        <f>VLOOKUP(B384,'WinBUGS output'!A:C,3,FALSE)</f>
        <v>Behavioural therapy (Lewinsohn 1976)</v>
      </c>
      <c r="E384" s="5" t="str">
        <f>FIXED('WinBUGS output'!N383,2)</f>
        <v>1.10</v>
      </c>
      <c r="F384" s="5" t="str">
        <f>FIXED('WinBUGS output'!M383,2)</f>
        <v>-0.16</v>
      </c>
      <c r="G384" s="5" t="str">
        <f>FIXED('WinBUGS output'!O383,2)</f>
        <v>2.27</v>
      </c>
      <c r="H384"/>
      <c r="I384"/>
      <c r="J384"/>
      <c r="X384" s="5" t="str">
        <f t="shared" si="22"/>
        <v>Enhanced TAU</v>
      </c>
      <c r="Y384" s="5" t="str">
        <f t="shared" si="23"/>
        <v>Behavioural therapy (Lewinsohn 1976)</v>
      </c>
      <c r="Z384" s="5" t="str">
        <f>FIXED(EXP('WinBUGS output'!N383),2)</f>
        <v>3.01</v>
      </c>
      <c r="AA384" s="5" t="str">
        <f>FIXED(EXP('WinBUGS output'!M383),2)</f>
        <v>0.85</v>
      </c>
      <c r="AB384" s="5" t="str">
        <f>FIXED(EXP('WinBUGS output'!O383),2)</f>
        <v>9.67</v>
      </c>
    </row>
    <row r="385" spans="1:28" x14ac:dyDescent="0.25">
      <c r="A385">
        <v>7</v>
      </c>
      <c r="B385">
        <v>44</v>
      </c>
      <c r="C385" s="5" t="str">
        <f>VLOOKUP(A385,'WinBUGS output'!A:C,3,FALSE)</f>
        <v>Enhanced TAU</v>
      </c>
      <c r="D385" s="5" t="str">
        <f>VLOOKUP(B385,'WinBUGS output'!A:C,3,FALSE)</f>
        <v>CBT individual (under 15 sessions)</v>
      </c>
      <c r="E385" s="5" t="str">
        <f>FIXED('WinBUGS output'!N384,2)</f>
        <v>0.54</v>
      </c>
      <c r="F385" s="5" t="str">
        <f>FIXED('WinBUGS output'!M384,2)</f>
        <v>-0.18</v>
      </c>
      <c r="G385" s="5" t="str">
        <f>FIXED('WinBUGS output'!O384,2)</f>
        <v>1.24</v>
      </c>
      <c r="H385"/>
      <c r="I385"/>
      <c r="J385"/>
      <c r="X385" s="5" t="str">
        <f t="shared" si="22"/>
        <v>Enhanced TAU</v>
      </c>
      <c r="Y385" s="5" t="str">
        <f t="shared" si="23"/>
        <v>CBT individual (under 15 sessions)</v>
      </c>
      <c r="Z385" s="5" t="str">
        <f>FIXED(EXP('WinBUGS output'!N384),2)</f>
        <v>1.71</v>
      </c>
      <c r="AA385" s="5" t="str">
        <f>FIXED(EXP('WinBUGS output'!M384),2)</f>
        <v>0.84</v>
      </c>
      <c r="AB385" s="5" t="str">
        <f>FIXED(EXP('WinBUGS output'!O384),2)</f>
        <v>3.47</v>
      </c>
    </row>
    <row r="386" spans="1:28" x14ac:dyDescent="0.25">
      <c r="A386">
        <v>7</v>
      </c>
      <c r="B386">
        <v>45</v>
      </c>
      <c r="C386" s="5" t="str">
        <f>VLOOKUP(A386,'WinBUGS output'!A:C,3,FALSE)</f>
        <v>Enhanced TAU</v>
      </c>
      <c r="D386" s="5" t="str">
        <f>VLOOKUP(B386,'WinBUGS output'!A:C,3,FALSE)</f>
        <v>CBT individual (over 15 sessions)</v>
      </c>
      <c r="E386" s="5" t="str">
        <f>FIXED('WinBUGS output'!N385,2)</f>
        <v>0.79</v>
      </c>
      <c r="F386" s="5" t="str">
        <f>FIXED('WinBUGS output'!M385,2)</f>
        <v>0.08</v>
      </c>
      <c r="G386" s="5" t="str">
        <f>FIXED('WinBUGS output'!O385,2)</f>
        <v>1.49</v>
      </c>
      <c r="H386"/>
      <c r="I386"/>
      <c r="J386"/>
      <c r="X386" s="5" t="str">
        <f t="shared" si="22"/>
        <v>Enhanced TAU</v>
      </c>
      <c r="Y386" s="5" t="str">
        <f t="shared" si="23"/>
        <v>CBT individual (over 15 sessions)</v>
      </c>
      <c r="Z386" s="5" t="str">
        <f>FIXED(EXP('WinBUGS output'!N385),2)</f>
        <v>2.20</v>
      </c>
      <c r="AA386" s="5" t="str">
        <f>FIXED(EXP('WinBUGS output'!M385),2)</f>
        <v>1.08</v>
      </c>
      <c r="AB386" s="5" t="str">
        <f>FIXED(EXP('WinBUGS output'!O385),2)</f>
        <v>4.42</v>
      </c>
    </row>
    <row r="387" spans="1:28" x14ac:dyDescent="0.25">
      <c r="A387">
        <v>7</v>
      </c>
      <c r="B387">
        <v>46</v>
      </c>
      <c r="C387" s="5" t="str">
        <f>VLOOKUP(A387,'WinBUGS output'!A:C,3,FALSE)</f>
        <v>Enhanced TAU</v>
      </c>
      <c r="D387" s="5" t="str">
        <f>VLOOKUP(B387,'WinBUGS output'!A:C,3,FALSE)</f>
        <v>CBT individual (over 15 sessions) + TAU</v>
      </c>
      <c r="E387" s="5" t="str">
        <f>FIXED('WinBUGS output'!N386,2)</f>
        <v>0.81</v>
      </c>
      <c r="F387" s="5" t="str">
        <f>FIXED('WinBUGS output'!M386,2)</f>
        <v>-0.09</v>
      </c>
      <c r="G387" s="5" t="str">
        <f>FIXED('WinBUGS output'!O386,2)</f>
        <v>1.85</v>
      </c>
      <c r="H387"/>
      <c r="I387"/>
      <c r="J387"/>
      <c r="X387" s="5" t="str">
        <f t="shared" si="22"/>
        <v>Enhanced TAU</v>
      </c>
      <c r="Y387" s="5" t="str">
        <f t="shared" si="23"/>
        <v>CBT individual (over 15 sessions) + TAU</v>
      </c>
      <c r="Z387" s="5" t="str">
        <f>FIXED(EXP('WinBUGS output'!N386),2)</f>
        <v>2.24</v>
      </c>
      <c r="AA387" s="5" t="str">
        <f>FIXED(EXP('WinBUGS output'!M386),2)</f>
        <v>0.91</v>
      </c>
      <c r="AB387" s="5" t="str">
        <f>FIXED(EXP('WinBUGS output'!O386),2)</f>
        <v>6.37</v>
      </c>
    </row>
    <row r="388" spans="1:28" x14ac:dyDescent="0.25">
      <c r="A388">
        <v>7</v>
      </c>
      <c r="B388">
        <v>47</v>
      </c>
      <c r="C388" s="5" t="str">
        <f>VLOOKUP(A388,'WinBUGS output'!A:C,3,FALSE)</f>
        <v>Enhanced TAU</v>
      </c>
      <c r="D388" s="5" t="str">
        <f>VLOOKUP(B388,'WinBUGS output'!A:C,3,FALSE)</f>
        <v>Rational emotive behaviour therapy (REBT) individual</v>
      </c>
      <c r="E388" s="5" t="str">
        <f>FIXED('WinBUGS output'!N387,2)</f>
        <v>0.64</v>
      </c>
      <c r="F388" s="5" t="str">
        <f>FIXED('WinBUGS output'!M387,2)</f>
        <v>-0.18</v>
      </c>
      <c r="G388" s="5" t="str">
        <f>FIXED('WinBUGS output'!O387,2)</f>
        <v>1.44</v>
      </c>
      <c r="H388"/>
      <c r="I388"/>
      <c r="J388"/>
      <c r="X388" s="5" t="str">
        <f t="shared" si="22"/>
        <v>Enhanced TAU</v>
      </c>
      <c r="Y388" s="5" t="str">
        <f t="shared" si="23"/>
        <v>Rational emotive behaviour therapy (REBT) individual</v>
      </c>
      <c r="Z388" s="5" t="str">
        <f>FIXED(EXP('WinBUGS output'!N387),2)</f>
        <v>1.89</v>
      </c>
      <c r="AA388" s="5" t="str">
        <f>FIXED(EXP('WinBUGS output'!M387),2)</f>
        <v>0.84</v>
      </c>
      <c r="AB388" s="5" t="str">
        <f>FIXED(EXP('WinBUGS output'!O387),2)</f>
        <v>4.22</v>
      </c>
    </row>
    <row r="389" spans="1:28" x14ac:dyDescent="0.25">
      <c r="A389">
        <v>7</v>
      </c>
      <c r="B389">
        <v>48</v>
      </c>
      <c r="C389" s="5" t="str">
        <f>VLOOKUP(A389,'WinBUGS output'!A:C,3,FALSE)</f>
        <v>Enhanced TAU</v>
      </c>
      <c r="D389" s="5" t="str">
        <f>VLOOKUP(B389,'WinBUGS output'!A:C,3,FALSE)</f>
        <v>Third-wave cognitive therapy individual</v>
      </c>
      <c r="E389" s="5" t="str">
        <f>FIXED('WinBUGS output'!N388,2)</f>
        <v>0.85</v>
      </c>
      <c r="F389" s="5" t="str">
        <f>FIXED('WinBUGS output'!M388,2)</f>
        <v>0.05</v>
      </c>
      <c r="G389" s="5" t="str">
        <f>FIXED('WinBUGS output'!O388,2)</f>
        <v>1.72</v>
      </c>
      <c r="H389"/>
      <c r="I389"/>
      <c r="J389"/>
      <c r="X389" s="5" t="str">
        <f t="shared" ref="X389:X452" si="24">C389</f>
        <v>Enhanced TAU</v>
      </c>
      <c r="Y389" s="5" t="str">
        <f t="shared" ref="Y389:Y452" si="25">D389</f>
        <v>Third-wave cognitive therapy individual</v>
      </c>
      <c r="Z389" s="5" t="str">
        <f>FIXED(EXP('WinBUGS output'!N388),2)</f>
        <v>2.35</v>
      </c>
      <c r="AA389" s="5" t="str">
        <f>FIXED(EXP('WinBUGS output'!M388),2)</f>
        <v>1.05</v>
      </c>
      <c r="AB389" s="5" t="str">
        <f>FIXED(EXP('WinBUGS output'!O388),2)</f>
        <v>5.57</v>
      </c>
    </row>
    <row r="390" spans="1:28" x14ac:dyDescent="0.25">
      <c r="A390">
        <v>7</v>
      </c>
      <c r="B390">
        <v>49</v>
      </c>
      <c r="C390" s="5" t="str">
        <f>VLOOKUP(A390,'WinBUGS output'!A:C,3,FALSE)</f>
        <v>Enhanced TAU</v>
      </c>
      <c r="D390" s="5" t="str">
        <f>VLOOKUP(B390,'WinBUGS output'!A:C,3,FALSE)</f>
        <v>CBT group (under 15 sessions)</v>
      </c>
      <c r="E390" s="5" t="str">
        <f>FIXED('WinBUGS output'!N389,2)</f>
        <v>1.25</v>
      </c>
      <c r="F390" s="5" t="str">
        <f>FIXED('WinBUGS output'!M389,2)</f>
        <v>0.31</v>
      </c>
      <c r="G390" s="5" t="str">
        <f>FIXED('WinBUGS output'!O389,2)</f>
        <v>2.18</v>
      </c>
      <c r="H390"/>
      <c r="I390"/>
      <c r="J390"/>
      <c r="X390" s="5" t="str">
        <f t="shared" si="24"/>
        <v>Enhanced TAU</v>
      </c>
      <c r="Y390" s="5" t="str">
        <f t="shared" si="25"/>
        <v>CBT group (under 15 sessions)</v>
      </c>
      <c r="Z390" s="5" t="str">
        <f>FIXED(EXP('WinBUGS output'!N389),2)</f>
        <v>3.48</v>
      </c>
      <c r="AA390" s="5" t="str">
        <f>FIXED(EXP('WinBUGS output'!M389),2)</f>
        <v>1.36</v>
      </c>
      <c r="AB390" s="5" t="str">
        <f>FIXED(EXP('WinBUGS output'!O389),2)</f>
        <v>8.86</v>
      </c>
    </row>
    <row r="391" spans="1:28" x14ac:dyDescent="0.25">
      <c r="A391">
        <v>7</v>
      </c>
      <c r="B391">
        <v>50</v>
      </c>
      <c r="C391" s="5" t="str">
        <f>VLOOKUP(A391,'WinBUGS output'!A:C,3,FALSE)</f>
        <v>Enhanced TAU</v>
      </c>
      <c r="D391" s="5" t="str">
        <f>VLOOKUP(B391,'WinBUGS output'!A:C,3,FALSE)</f>
        <v>CBT group (under 15 sessions) + TAU</v>
      </c>
      <c r="E391" s="5" t="str">
        <f>FIXED('WinBUGS output'!N390,2)</f>
        <v>1.44</v>
      </c>
      <c r="F391" s="5" t="str">
        <f>FIXED('WinBUGS output'!M390,2)</f>
        <v>0.52</v>
      </c>
      <c r="G391" s="5" t="str">
        <f>FIXED('WinBUGS output'!O390,2)</f>
        <v>2.42</v>
      </c>
      <c r="H391"/>
      <c r="I391"/>
      <c r="J391"/>
      <c r="X391" s="5" t="str">
        <f t="shared" si="24"/>
        <v>Enhanced TAU</v>
      </c>
      <c r="Y391" s="5" t="str">
        <f t="shared" si="25"/>
        <v>CBT group (under 15 sessions) + TAU</v>
      </c>
      <c r="Z391" s="5" t="str">
        <f>FIXED(EXP('WinBUGS output'!N390),2)</f>
        <v>4.24</v>
      </c>
      <c r="AA391" s="5" t="str">
        <f>FIXED(EXP('WinBUGS output'!M390),2)</f>
        <v>1.68</v>
      </c>
      <c r="AB391" s="5" t="str">
        <f>FIXED(EXP('WinBUGS output'!O390),2)</f>
        <v>11.25</v>
      </c>
    </row>
    <row r="392" spans="1:28" x14ac:dyDescent="0.25">
      <c r="A392">
        <v>7</v>
      </c>
      <c r="B392">
        <v>51</v>
      </c>
      <c r="C392" s="5" t="str">
        <f>VLOOKUP(A392,'WinBUGS output'!A:C,3,FALSE)</f>
        <v>Enhanced TAU</v>
      </c>
      <c r="D392" s="5" t="str">
        <f>VLOOKUP(B392,'WinBUGS output'!A:C,3,FALSE)</f>
        <v>Coping with Depression course (group) + TAU</v>
      </c>
      <c r="E392" s="5" t="str">
        <f>FIXED('WinBUGS output'!N391,2)</f>
        <v>1.13</v>
      </c>
      <c r="F392" s="5" t="str">
        <f>FIXED('WinBUGS output'!M391,2)</f>
        <v>0.17</v>
      </c>
      <c r="G392" s="5" t="str">
        <f>FIXED('WinBUGS output'!O391,2)</f>
        <v>2.06</v>
      </c>
      <c r="H392"/>
      <c r="I392"/>
      <c r="J392"/>
      <c r="X392" s="5" t="str">
        <f t="shared" si="24"/>
        <v>Enhanced TAU</v>
      </c>
      <c r="Y392" s="5" t="str">
        <f t="shared" si="25"/>
        <v>Coping with Depression course (group) + TAU</v>
      </c>
      <c r="Z392" s="5" t="str">
        <f>FIXED(EXP('WinBUGS output'!N391),2)</f>
        <v>3.08</v>
      </c>
      <c r="AA392" s="5" t="str">
        <f>FIXED(EXP('WinBUGS output'!M391),2)</f>
        <v>1.18</v>
      </c>
      <c r="AB392" s="5" t="str">
        <f>FIXED(EXP('WinBUGS output'!O391),2)</f>
        <v>7.88</v>
      </c>
    </row>
    <row r="393" spans="1:28" x14ac:dyDescent="0.25">
      <c r="A393">
        <v>7</v>
      </c>
      <c r="B393">
        <v>52</v>
      </c>
      <c r="C393" s="5" t="str">
        <f>VLOOKUP(A393,'WinBUGS output'!A:C,3,FALSE)</f>
        <v>Enhanced TAU</v>
      </c>
      <c r="D393" s="5" t="str">
        <f>VLOOKUP(B393,'WinBUGS output'!A:C,3,FALSE)</f>
        <v>CBT individual (over 15 sessions) + any TCA</v>
      </c>
      <c r="E393" s="5" t="str">
        <f>FIXED('WinBUGS output'!N392,2)</f>
        <v>1.57</v>
      </c>
      <c r="F393" s="5" t="str">
        <f>FIXED('WinBUGS output'!M392,2)</f>
        <v>0.34</v>
      </c>
      <c r="G393" s="5" t="str">
        <f>FIXED('WinBUGS output'!O392,2)</f>
        <v>2.80</v>
      </c>
      <c r="H393"/>
      <c r="I393"/>
      <c r="J393"/>
      <c r="X393" s="5" t="str">
        <f t="shared" si="24"/>
        <v>Enhanced TAU</v>
      </c>
      <c r="Y393" s="5" t="str">
        <f t="shared" si="25"/>
        <v>CBT individual (over 15 sessions) + any TCA</v>
      </c>
      <c r="Z393" s="5" t="str">
        <f>FIXED(EXP('WinBUGS output'!N392),2)</f>
        <v>4.80</v>
      </c>
      <c r="AA393" s="5" t="str">
        <f>FIXED(EXP('WinBUGS output'!M392),2)</f>
        <v>1.41</v>
      </c>
      <c r="AB393" s="5" t="str">
        <f>FIXED(EXP('WinBUGS output'!O392),2)</f>
        <v>16.51</v>
      </c>
    </row>
    <row r="394" spans="1:28" x14ac:dyDescent="0.25">
      <c r="A394">
        <v>7</v>
      </c>
      <c r="B394">
        <v>53</v>
      </c>
      <c r="C394" s="5" t="str">
        <f>VLOOKUP(A394,'WinBUGS output'!A:C,3,FALSE)</f>
        <v>Enhanced TAU</v>
      </c>
      <c r="D394" s="5" t="str">
        <f>VLOOKUP(B394,'WinBUGS output'!A:C,3,FALSE)</f>
        <v>CBT individual (over 15 sessions) + imipramine</v>
      </c>
      <c r="E394" s="5" t="str">
        <f>FIXED('WinBUGS output'!N393,2)</f>
        <v>1.66</v>
      </c>
      <c r="F394" s="5" t="str">
        <f>FIXED('WinBUGS output'!M393,2)</f>
        <v>0.44</v>
      </c>
      <c r="G394" s="5" t="str">
        <f>FIXED('WinBUGS output'!O393,2)</f>
        <v>2.90</v>
      </c>
      <c r="H394"/>
      <c r="I394"/>
      <c r="J394"/>
      <c r="X394" s="5" t="str">
        <f t="shared" si="24"/>
        <v>Enhanced TAU</v>
      </c>
      <c r="Y394" s="5" t="str">
        <f t="shared" si="25"/>
        <v>CBT individual (over 15 sessions) + imipramine</v>
      </c>
      <c r="Z394" s="5" t="str">
        <f>FIXED(EXP('WinBUGS output'!N393),2)</f>
        <v>5.23</v>
      </c>
      <c r="AA394" s="5" t="str">
        <f>FIXED(EXP('WinBUGS output'!M393),2)</f>
        <v>1.55</v>
      </c>
      <c r="AB394" s="5" t="str">
        <f>FIXED(EXP('WinBUGS output'!O393),2)</f>
        <v>18.25</v>
      </c>
    </row>
    <row r="395" spans="1:28" x14ac:dyDescent="0.25">
      <c r="A395">
        <v>7</v>
      </c>
      <c r="B395">
        <v>54</v>
      </c>
      <c r="C395" s="5" t="str">
        <f>VLOOKUP(A395,'WinBUGS output'!A:C,3,FALSE)</f>
        <v>Enhanced TAU</v>
      </c>
      <c r="D395" s="5" t="str">
        <f>VLOOKUP(B395,'WinBUGS output'!A:C,3,FALSE)</f>
        <v>CBT group (under 15 sessions) + imipramine</v>
      </c>
      <c r="E395" s="5" t="str">
        <f>FIXED('WinBUGS output'!N394,2)</f>
        <v>1.94</v>
      </c>
      <c r="F395" s="5" t="str">
        <f>FIXED('WinBUGS output'!M394,2)</f>
        <v>0.50</v>
      </c>
      <c r="G395" s="5" t="str">
        <f>FIXED('WinBUGS output'!O394,2)</f>
        <v>3.40</v>
      </c>
      <c r="H395"/>
      <c r="I395"/>
      <c r="J395"/>
      <c r="X395" s="5" t="str">
        <f t="shared" si="24"/>
        <v>Enhanced TAU</v>
      </c>
      <c r="Y395" s="5" t="str">
        <f t="shared" si="25"/>
        <v>CBT group (under 15 sessions) + imipramine</v>
      </c>
      <c r="Z395" s="5" t="str">
        <f>FIXED(EXP('WinBUGS output'!N394),2)</f>
        <v>6.98</v>
      </c>
      <c r="AA395" s="5" t="str">
        <f>FIXED(EXP('WinBUGS output'!M394),2)</f>
        <v>1.66</v>
      </c>
      <c r="AB395" s="5" t="str">
        <f>FIXED(EXP('WinBUGS output'!O394),2)</f>
        <v>30.02</v>
      </c>
    </row>
    <row r="396" spans="1:28" x14ac:dyDescent="0.25">
      <c r="A396">
        <v>7</v>
      </c>
      <c r="B396">
        <v>55</v>
      </c>
      <c r="C396" s="5" t="str">
        <f>VLOOKUP(A396,'WinBUGS output'!A:C,3,FALSE)</f>
        <v>Enhanced TAU</v>
      </c>
      <c r="D396" s="5" t="str">
        <f>VLOOKUP(B396,'WinBUGS output'!A:C,3,FALSE)</f>
        <v>Problem solving individual + any SSRI</v>
      </c>
      <c r="E396" s="5" t="str">
        <f>FIXED('WinBUGS output'!N395,2)</f>
        <v>0.07</v>
      </c>
      <c r="F396" s="5" t="str">
        <f>FIXED('WinBUGS output'!M395,2)</f>
        <v>-1.16</v>
      </c>
      <c r="G396" s="5" t="str">
        <f>FIXED('WinBUGS output'!O395,2)</f>
        <v>1.34</v>
      </c>
      <c r="H396"/>
      <c r="I396"/>
      <c r="J396"/>
      <c r="X396" s="5" t="str">
        <f t="shared" si="24"/>
        <v>Enhanced TAU</v>
      </c>
      <c r="Y396" s="5" t="str">
        <f t="shared" si="25"/>
        <v>Problem solving individual + any SSRI</v>
      </c>
      <c r="Z396" s="5" t="str">
        <f>FIXED(EXP('WinBUGS output'!N395),2)</f>
        <v>1.07</v>
      </c>
      <c r="AA396" s="5" t="str">
        <f>FIXED(EXP('WinBUGS output'!M395),2)</f>
        <v>0.31</v>
      </c>
      <c r="AB396" s="5" t="str">
        <f>FIXED(EXP('WinBUGS output'!O395),2)</f>
        <v>3.82</v>
      </c>
    </row>
    <row r="397" spans="1:28" x14ac:dyDescent="0.25">
      <c r="A397">
        <v>7</v>
      </c>
      <c r="B397">
        <v>56</v>
      </c>
      <c r="C397" s="5" t="str">
        <f>VLOOKUP(A397,'WinBUGS output'!A:C,3,FALSE)</f>
        <v>Enhanced TAU</v>
      </c>
      <c r="D397" s="5" t="str">
        <f>VLOOKUP(B397,'WinBUGS output'!A:C,3,FALSE)</f>
        <v>Supportive psychotherapy + any SSRI</v>
      </c>
      <c r="E397" s="5" t="str">
        <f>FIXED('WinBUGS output'!N396,2)</f>
        <v>2.69</v>
      </c>
      <c r="F397" s="5" t="str">
        <f>FIXED('WinBUGS output'!M396,2)</f>
        <v>0.63</v>
      </c>
      <c r="G397" s="5" t="str">
        <f>FIXED('WinBUGS output'!O396,2)</f>
        <v>4.86</v>
      </c>
      <c r="H397"/>
      <c r="I397"/>
      <c r="J397"/>
      <c r="X397" s="5" t="str">
        <f t="shared" si="24"/>
        <v>Enhanced TAU</v>
      </c>
      <c r="Y397" s="5" t="str">
        <f t="shared" si="25"/>
        <v>Supportive psychotherapy + any SSRI</v>
      </c>
      <c r="Z397" s="5" t="str">
        <f>FIXED(EXP('WinBUGS output'!N396),2)</f>
        <v>14.73</v>
      </c>
      <c r="AA397" s="5" t="str">
        <f>FIXED(EXP('WinBUGS output'!M396),2)</f>
        <v>1.88</v>
      </c>
      <c r="AB397" s="5" t="str">
        <f>FIXED(EXP('WinBUGS output'!O396),2)</f>
        <v>129.15</v>
      </c>
    </row>
    <row r="398" spans="1:28" x14ac:dyDescent="0.25">
      <c r="A398">
        <v>7</v>
      </c>
      <c r="B398">
        <v>57</v>
      </c>
      <c r="C398" s="5" t="str">
        <f>VLOOKUP(A398,'WinBUGS output'!A:C,3,FALSE)</f>
        <v>Enhanced TAU</v>
      </c>
      <c r="D398" s="5" t="str">
        <f>VLOOKUP(B398,'WinBUGS output'!A:C,3,FALSE)</f>
        <v>Interpersonal psychotherapy (IPT) + any AD</v>
      </c>
      <c r="E398" s="5" t="str">
        <f>FIXED('WinBUGS output'!N397,2)</f>
        <v>1.37</v>
      </c>
      <c r="F398" s="5" t="str">
        <f>FIXED('WinBUGS output'!M397,2)</f>
        <v>0.20</v>
      </c>
      <c r="G398" s="5" t="str">
        <f>FIXED('WinBUGS output'!O397,2)</f>
        <v>2.52</v>
      </c>
      <c r="H398"/>
      <c r="I398"/>
      <c r="J398"/>
      <c r="X398" s="5" t="str">
        <f t="shared" si="24"/>
        <v>Enhanced TAU</v>
      </c>
      <c r="Y398" s="5" t="str">
        <f t="shared" si="25"/>
        <v>Interpersonal psychotherapy (IPT) + any AD</v>
      </c>
      <c r="Z398" s="5" t="str">
        <f>FIXED(EXP('WinBUGS output'!N397),2)</f>
        <v>3.95</v>
      </c>
      <c r="AA398" s="5" t="str">
        <f>FIXED(EXP('WinBUGS output'!M397),2)</f>
        <v>1.22</v>
      </c>
      <c r="AB398" s="5" t="str">
        <f>FIXED(EXP('WinBUGS output'!O397),2)</f>
        <v>12.44</v>
      </c>
    </row>
    <row r="399" spans="1:28" x14ac:dyDescent="0.25">
      <c r="A399">
        <v>7</v>
      </c>
      <c r="B399">
        <v>58</v>
      </c>
      <c r="C399" s="5" t="str">
        <f>VLOOKUP(A399,'WinBUGS output'!A:C,3,FALSE)</f>
        <v>Enhanced TAU</v>
      </c>
      <c r="D399" s="5" t="str">
        <f>VLOOKUP(B399,'WinBUGS output'!A:C,3,FALSE)</f>
        <v>Short-term psychodynamic psychotherapy individual + Any AD</v>
      </c>
      <c r="E399" s="5" t="str">
        <f>FIXED('WinBUGS output'!N398,2)</f>
        <v>1.93</v>
      </c>
      <c r="F399" s="5" t="str">
        <f>FIXED('WinBUGS output'!M398,2)</f>
        <v>0.94</v>
      </c>
      <c r="G399" s="5" t="str">
        <f>FIXED('WinBUGS output'!O398,2)</f>
        <v>2.91</v>
      </c>
      <c r="H399"/>
      <c r="I399"/>
      <c r="J399"/>
      <c r="X399" s="5" t="str">
        <f t="shared" si="24"/>
        <v>Enhanced TAU</v>
      </c>
      <c r="Y399" s="5" t="str">
        <f t="shared" si="25"/>
        <v>Short-term psychodynamic psychotherapy individual + Any AD</v>
      </c>
      <c r="Z399" s="5" t="str">
        <f>FIXED(EXP('WinBUGS output'!N398),2)</f>
        <v>6.86</v>
      </c>
      <c r="AA399" s="5" t="str">
        <f>FIXED(EXP('WinBUGS output'!M398),2)</f>
        <v>2.57</v>
      </c>
      <c r="AB399" s="5" t="str">
        <f>FIXED(EXP('WinBUGS output'!O398),2)</f>
        <v>18.27</v>
      </c>
    </row>
    <row r="400" spans="1:28" x14ac:dyDescent="0.25">
      <c r="A400">
        <v>7</v>
      </c>
      <c r="B400">
        <v>59</v>
      </c>
      <c r="C400" s="5" t="str">
        <f>VLOOKUP(A400,'WinBUGS output'!A:C,3,FALSE)</f>
        <v>Enhanced TAU</v>
      </c>
      <c r="D400" s="5" t="str">
        <f>VLOOKUP(B400,'WinBUGS output'!A:C,3,FALSE)</f>
        <v>Short-term psychodynamic psychotherapy individual + any SSRI</v>
      </c>
      <c r="E400" s="5" t="str">
        <f>FIXED('WinBUGS output'!N399,2)</f>
        <v>1.96</v>
      </c>
      <c r="F400" s="5" t="str">
        <f>FIXED('WinBUGS output'!M399,2)</f>
        <v>0.74</v>
      </c>
      <c r="G400" s="5" t="str">
        <f>FIXED('WinBUGS output'!O399,2)</f>
        <v>3.19</v>
      </c>
      <c r="H400"/>
      <c r="I400"/>
      <c r="J400"/>
      <c r="X400" s="5" t="str">
        <f t="shared" si="24"/>
        <v>Enhanced TAU</v>
      </c>
      <c r="Y400" s="5" t="str">
        <f t="shared" si="25"/>
        <v>Short-term psychodynamic psychotherapy individual + any SSRI</v>
      </c>
      <c r="Z400" s="5" t="str">
        <f>FIXED(EXP('WinBUGS output'!N399),2)</f>
        <v>7.11</v>
      </c>
      <c r="AA400" s="5" t="str">
        <f>FIXED(EXP('WinBUGS output'!M399),2)</f>
        <v>2.09</v>
      </c>
      <c r="AB400" s="5" t="str">
        <f>FIXED(EXP('WinBUGS output'!O399),2)</f>
        <v>24.39</v>
      </c>
    </row>
    <row r="401" spans="1:28" x14ac:dyDescent="0.25">
      <c r="A401">
        <v>7</v>
      </c>
      <c r="B401">
        <v>60</v>
      </c>
      <c r="C401" s="5" t="str">
        <f>VLOOKUP(A401,'WinBUGS output'!A:C,3,FALSE)</f>
        <v>Enhanced TAU</v>
      </c>
      <c r="D401" s="5" t="str">
        <f>VLOOKUP(B401,'WinBUGS output'!A:C,3,FALSE)</f>
        <v>CBT individual (over 15 sessions) + Pill placebo</v>
      </c>
      <c r="E401" s="5" t="str">
        <f>FIXED('WinBUGS output'!N400,2)</f>
        <v>1.67</v>
      </c>
      <c r="F401" s="5" t="str">
        <f>FIXED('WinBUGS output'!M400,2)</f>
        <v>0.18</v>
      </c>
      <c r="G401" s="5" t="str">
        <f>FIXED('WinBUGS output'!O400,2)</f>
        <v>3.27</v>
      </c>
      <c r="H401"/>
      <c r="I401"/>
      <c r="J401"/>
      <c r="X401" s="5" t="str">
        <f t="shared" si="24"/>
        <v>Enhanced TAU</v>
      </c>
      <c r="Y401" s="5" t="str">
        <f t="shared" si="25"/>
        <v>CBT individual (over 15 sessions) + Pill placebo</v>
      </c>
      <c r="Z401" s="5" t="str">
        <f>FIXED(EXP('WinBUGS output'!N400),2)</f>
        <v>5.29</v>
      </c>
      <c r="AA401" s="5" t="str">
        <f>FIXED(EXP('WinBUGS output'!M400),2)</f>
        <v>1.20</v>
      </c>
      <c r="AB401" s="5" t="str">
        <f>FIXED(EXP('WinBUGS output'!O400),2)</f>
        <v>26.31</v>
      </c>
    </row>
    <row r="402" spans="1:28" x14ac:dyDescent="0.25">
      <c r="A402">
        <v>7</v>
      </c>
      <c r="B402">
        <v>61</v>
      </c>
      <c r="C402" s="5" t="str">
        <f>VLOOKUP(A402,'WinBUGS output'!A:C,3,FALSE)</f>
        <v>Enhanced TAU</v>
      </c>
      <c r="D402" s="5" t="str">
        <f>VLOOKUP(B402,'WinBUGS output'!A:C,3,FALSE)</f>
        <v>Exercise + Sertraline</v>
      </c>
      <c r="E402" s="5" t="str">
        <f>FIXED('WinBUGS output'!N401,2)</f>
        <v>0.33</v>
      </c>
      <c r="F402" s="5" t="str">
        <f>FIXED('WinBUGS output'!M401,2)</f>
        <v>-0.58</v>
      </c>
      <c r="G402" s="5" t="str">
        <f>FIXED('WinBUGS output'!O401,2)</f>
        <v>1.24</v>
      </c>
      <c r="H402"/>
      <c r="I402"/>
      <c r="J402"/>
      <c r="X402" s="5" t="str">
        <f t="shared" si="24"/>
        <v>Enhanced TAU</v>
      </c>
      <c r="Y402" s="5" t="str">
        <f t="shared" si="25"/>
        <v>Exercise + Sertraline</v>
      </c>
      <c r="Z402" s="5" t="str">
        <f>FIXED(EXP('WinBUGS output'!N401),2)</f>
        <v>1.39</v>
      </c>
      <c r="AA402" s="5" t="str">
        <f>FIXED(EXP('WinBUGS output'!M401),2)</f>
        <v>0.56</v>
      </c>
      <c r="AB402" s="5" t="str">
        <f>FIXED(EXP('WinBUGS output'!O401),2)</f>
        <v>3.47</v>
      </c>
    </row>
    <row r="403" spans="1:28" x14ac:dyDescent="0.25">
      <c r="A403">
        <v>8</v>
      </c>
      <c r="B403">
        <v>9</v>
      </c>
      <c r="C403" s="5" t="str">
        <f>VLOOKUP(A403,'WinBUGS output'!A:C,3,FALSE)</f>
        <v>Exercise</v>
      </c>
      <c r="D403" s="5" t="str">
        <f>VLOOKUP(B403,'WinBUGS output'!A:C,3,FALSE)</f>
        <v>Exercise + TAU</v>
      </c>
      <c r="E403" s="5" t="str">
        <f>FIXED('WinBUGS output'!N402,2)</f>
        <v>0.03</v>
      </c>
      <c r="F403" s="5" t="str">
        <f>FIXED('WinBUGS output'!M402,2)</f>
        <v>-0.86</v>
      </c>
      <c r="G403" s="5" t="str">
        <f>FIXED('WinBUGS output'!O402,2)</f>
        <v>1.02</v>
      </c>
      <c r="H403"/>
      <c r="I403"/>
      <c r="J403"/>
      <c r="X403" s="5" t="str">
        <f t="shared" si="24"/>
        <v>Exercise</v>
      </c>
      <c r="Y403" s="5" t="str">
        <f t="shared" si="25"/>
        <v>Exercise + TAU</v>
      </c>
      <c r="Z403" s="5" t="str">
        <f>FIXED(EXP('WinBUGS output'!N402),2)</f>
        <v>1.03</v>
      </c>
      <c r="AA403" s="5" t="str">
        <f>FIXED(EXP('WinBUGS output'!M402),2)</f>
        <v>0.42</v>
      </c>
      <c r="AB403" s="5" t="str">
        <f>FIXED(EXP('WinBUGS output'!O402),2)</f>
        <v>2.77</v>
      </c>
    </row>
    <row r="404" spans="1:28" x14ac:dyDescent="0.25">
      <c r="A404">
        <v>8</v>
      </c>
      <c r="B404">
        <v>10</v>
      </c>
      <c r="C404" s="5" t="str">
        <f>VLOOKUP(A404,'WinBUGS output'!A:C,3,FALSE)</f>
        <v>Exercise</v>
      </c>
      <c r="D404" s="5" t="str">
        <f>VLOOKUP(B404,'WinBUGS output'!A:C,3,FALSE)</f>
        <v>Any TCA</v>
      </c>
      <c r="E404" s="5" t="str">
        <f>FIXED('WinBUGS output'!N403,2)</f>
        <v>0.22</v>
      </c>
      <c r="F404" s="5" t="str">
        <f>FIXED('WinBUGS output'!M403,2)</f>
        <v>-0.50</v>
      </c>
      <c r="G404" s="5" t="str">
        <f>FIXED('WinBUGS output'!O403,2)</f>
        <v>0.92</v>
      </c>
      <c r="H404"/>
      <c r="I404"/>
      <c r="J404"/>
      <c r="X404" s="5" t="str">
        <f t="shared" si="24"/>
        <v>Exercise</v>
      </c>
      <c r="Y404" s="5" t="str">
        <f t="shared" si="25"/>
        <v>Any TCA</v>
      </c>
      <c r="Z404" s="5" t="str">
        <f>FIXED(EXP('WinBUGS output'!N403),2)</f>
        <v>1.25</v>
      </c>
      <c r="AA404" s="5" t="str">
        <f>FIXED(EXP('WinBUGS output'!M403),2)</f>
        <v>0.60</v>
      </c>
      <c r="AB404" s="5" t="str">
        <f>FIXED(EXP('WinBUGS output'!O403),2)</f>
        <v>2.52</v>
      </c>
    </row>
    <row r="405" spans="1:28" x14ac:dyDescent="0.25">
      <c r="A405">
        <v>8</v>
      </c>
      <c r="B405">
        <v>11</v>
      </c>
      <c r="C405" s="5" t="str">
        <f>VLOOKUP(A405,'WinBUGS output'!A:C,3,FALSE)</f>
        <v>Exercise</v>
      </c>
      <c r="D405" s="5" t="str">
        <f>VLOOKUP(B405,'WinBUGS output'!A:C,3,FALSE)</f>
        <v>Amitriptyline</v>
      </c>
      <c r="E405" s="5" t="str">
        <f>FIXED('WinBUGS output'!N404,2)</f>
        <v>0.17</v>
      </c>
      <c r="F405" s="5" t="str">
        <f>FIXED('WinBUGS output'!M404,2)</f>
        <v>-0.62</v>
      </c>
      <c r="G405" s="5" t="str">
        <f>FIXED('WinBUGS output'!O404,2)</f>
        <v>0.95</v>
      </c>
      <c r="H405"/>
      <c r="I405"/>
      <c r="J405"/>
      <c r="X405" s="5" t="str">
        <f t="shared" si="24"/>
        <v>Exercise</v>
      </c>
      <c r="Y405" s="5" t="str">
        <f t="shared" si="25"/>
        <v>Amitriptyline</v>
      </c>
      <c r="Z405" s="5" t="str">
        <f>FIXED(EXP('WinBUGS output'!N404),2)</f>
        <v>1.19</v>
      </c>
      <c r="AA405" s="5" t="str">
        <f>FIXED(EXP('WinBUGS output'!M404),2)</f>
        <v>0.54</v>
      </c>
      <c r="AB405" s="5" t="str">
        <f>FIXED(EXP('WinBUGS output'!O404),2)</f>
        <v>2.58</v>
      </c>
    </row>
    <row r="406" spans="1:28" x14ac:dyDescent="0.25">
      <c r="A406">
        <v>8</v>
      </c>
      <c r="B406">
        <v>12</v>
      </c>
      <c r="C406" s="5" t="str">
        <f>VLOOKUP(A406,'WinBUGS output'!A:C,3,FALSE)</f>
        <v>Exercise</v>
      </c>
      <c r="D406" s="5" t="str">
        <f>VLOOKUP(B406,'WinBUGS output'!A:C,3,FALSE)</f>
        <v>Imipramine</v>
      </c>
      <c r="E406" s="5" t="str">
        <f>FIXED('WinBUGS output'!N405,2)</f>
        <v>0.43</v>
      </c>
      <c r="F406" s="5" t="str">
        <f>FIXED('WinBUGS output'!M405,2)</f>
        <v>-0.30</v>
      </c>
      <c r="G406" s="5" t="str">
        <f>FIXED('WinBUGS output'!O405,2)</f>
        <v>1.19</v>
      </c>
      <c r="H406"/>
      <c r="I406"/>
      <c r="J406"/>
      <c r="X406" s="5" t="str">
        <f t="shared" si="24"/>
        <v>Exercise</v>
      </c>
      <c r="Y406" s="5" t="str">
        <f t="shared" si="25"/>
        <v>Imipramine</v>
      </c>
      <c r="Z406" s="5" t="str">
        <f>FIXED(EXP('WinBUGS output'!N405),2)</f>
        <v>1.53</v>
      </c>
      <c r="AA406" s="5" t="str">
        <f>FIXED(EXP('WinBUGS output'!M405),2)</f>
        <v>0.74</v>
      </c>
      <c r="AB406" s="5" t="str">
        <f>FIXED(EXP('WinBUGS output'!O405),2)</f>
        <v>3.27</v>
      </c>
    </row>
    <row r="407" spans="1:28" x14ac:dyDescent="0.25">
      <c r="A407">
        <v>8</v>
      </c>
      <c r="B407">
        <v>13</v>
      </c>
      <c r="C407" s="5" t="str">
        <f>VLOOKUP(A407,'WinBUGS output'!A:C,3,FALSE)</f>
        <v>Exercise</v>
      </c>
      <c r="D407" s="5" t="str">
        <f>VLOOKUP(B407,'WinBUGS output'!A:C,3,FALSE)</f>
        <v>Lofepramine</v>
      </c>
      <c r="E407" s="5" t="str">
        <f>FIXED('WinBUGS output'!N406,2)</f>
        <v>0.04</v>
      </c>
      <c r="F407" s="5" t="str">
        <f>FIXED('WinBUGS output'!M406,2)</f>
        <v>-0.80</v>
      </c>
      <c r="G407" s="5" t="str">
        <f>FIXED('WinBUGS output'!O406,2)</f>
        <v>0.84</v>
      </c>
      <c r="H407"/>
      <c r="I407"/>
      <c r="J407"/>
      <c r="X407" s="5" t="str">
        <f t="shared" si="24"/>
        <v>Exercise</v>
      </c>
      <c r="Y407" s="5" t="str">
        <f t="shared" si="25"/>
        <v>Lofepramine</v>
      </c>
      <c r="Z407" s="5" t="str">
        <f>FIXED(EXP('WinBUGS output'!N406),2)</f>
        <v>1.04</v>
      </c>
      <c r="AA407" s="5" t="str">
        <f>FIXED(EXP('WinBUGS output'!M406),2)</f>
        <v>0.45</v>
      </c>
      <c r="AB407" s="5" t="str">
        <f>FIXED(EXP('WinBUGS output'!O406),2)</f>
        <v>2.32</v>
      </c>
    </row>
    <row r="408" spans="1:28" x14ac:dyDescent="0.25">
      <c r="A408">
        <v>8</v>
      </c>
      <c r="B408">
        <v>14</v>
      </c>
      <c r="C408" s="5" t="str">
        <f>VLOOKUP(A408,'WinBUGS output'!A:C,3,FALSE)</f>
        <v>Exercise</v>
      </c>
      <c r="D408" s="5" t="str">
        <f>VLOOKUP(B408,'WinBUGS output'!A:C,3,FALSE)</f>
        <v>Any SSRI</v>
      </c>
      <c r="E408" s="5" t="str">
        <f>FIXED('WinBUGS output'!N407,2)</f>
        <v>0.18</v>
      </c>
      <c r="F408" s="5" t="str">
        <f>FIXED('WinBUGS output'!M407,2)</f>
        <v>-0.53</v>
      </c>
      <c r="G408" s="5" t="str">
        <f>FIXED('WinBUGS output'!O407,2)</f>
        <v>0.81</v>
      </c>
      <c r="H408"/>
      <c r="I408"/>
      <c r="J408"/>
      <c r="X408" s="5" t="str">
        <f t="shared" si="24"/>
        <v>Exercise</v>
      </c>
      <c r="Y408" s="5" t="str">
        <f t="shared" si="25"/>
        <v>Any SSRI</v>
      </c>
      <c r="Z408" s="5" t="str">
        <f>FIXED(EXP('WinBUGS output'!N407),2)</f>
        <v>1.20</v>
      </c>
      <c r="AA408" s="5" t="str">
        <f>FIXED(EXP('WinBUGS output'!M407),2)</f>
        <v>0.59</v>
      </c>
      <c r="AB408" s="5" t="str">
        <f>FIXED(EXP('WinBUGS output'!O407),2)</f>
        <v>2.25</v>
      </c>
    </row>
    <row r="409" spans="1:28" x14ac:dyDescent="0.25">
      <c r="A409">
        <v>8</v>
      </c>
      <c r="B409">
        <v>15</v>
      </c>
      <c r="C409" s="5" t="str">
        <f>VLOOKUP(A409,'WinBUGS output'!A:C,3,FALSE)</f>
        <v>Exercise</v>
      </c>
      <c r="D409" s="5" t="str">
        <f>VLOOKUP(B409,'WinBUGS output'!A:C,3,FALSE)</f>
        <v>Any SSRI + Enhanced TAU</v>
      </c>
      <c r="E409" s="5" t="str">
        <f>FIXED('WinBUGS output'!N408,2)</f>
        <v>0.34</v>
      </c>
      <c r="F409" s="5" t="str">
        <f>FIXED('WinBUGS output'!M408,2)</f>
        <v>-0.35</v>
      </c>
      <c r="G409" s="5" t="str">
        <f>FIXED('WinBUGS output'!O408,2)</f>
        <v>1.08</v>
      </c>
      <c r="H409"/>
      <c r="I409"/>
      <c r="J409"/>
      <c r="X409" s="5" t="str">
        <f t="shared" si="24"/>
        <v>Exercise</v>
      </c>
      <c r="Y409" s="5" t="str">
        <f t="shared" si="25"/>
        <v>Any SSRI + Enhanced TAU</v>
      </c>
      <c r="Z409" s="5" t="str">
        <f>FIXED(EXP('WinBUGS output'!N408),2)</f>
        <v>1.41</v>
      </c>
      <c r="AA409" s="5" t="str">
        <f>FIXED(EXP('WinBUGS output'!M408),2)</f>
        <v>0.70</v>
      </c>
      <c r="AB409" s="5" t="str">
        <f>FIXED(EXP('WinBUGS output'!O408),2)</f>
        <v>2.94</v>
      </c>
    </row>
    <row r="410" spans="1:28" x14ac:dyDescent="0.25">
      <c r="A410">
        <v>8</v>
      </c>
      <c r="B410">
        <v>16</v>
      </c>
      <c r="C410" s="5" t="str">
        <f>VLOOKUP(A410,'WinBUGS output'!A:C,3,FALSE)</f>
        <v>Exercise</v>
      </c>
      <c r="D410" s="5" t="str">
        <f>VLOOKUP(B410,'WinBUGS output'!A:C,3,FALSE)</f>
        <v>Citalopram</v>
      </c>
      <c r="E410" s="5" t="str">
        <f>FIXED('WinBUGS output'!N409,2)</f>
        <v>0.27</v>
      </c>
      <c r="F410" s="5" t="str">
        <f>FIXED('WinBUGS output'!M409,2)</f>
        <v>-0.42</v>
      </c>
      <c r="G410" s="5" t="str">
        <f>FIXED('WinBUGS output'!O409,2)</f>
        <v>0.94</v>
      </c>
      <c r="H410"/>
      <c r="I410"/>
      <c r="J410"/>
      <c r="X410" s="5" t="str">
        <f t="shared" si="24"/>
        <v>Exercise</v>
      </c>
      <c r="Y410" s="5" t="str">
        <f t="shared" si="25"/>
        <v>Citalopram</v>
      </c>
      <c r="Z410" s="5" t="str">
        <f>FIXED(EXP('WinBUGS output'!N409),2)</f>
        <v>1.31</v>
      </c>
      <c r="AA410" s="5" t="str">
        <f>FIXED(EXP('WinBUGS output'!M409),2)</f>
        <v>0.66</v>
      </c>
      <c r="AB410" s="5" t="str">
        <f>FIXED(EXP('WinBUGS output'!O409),2)</f>
        <v>2.55</v>
      </c>
    </row>
    <row r="411" spans="1:28" x14ac:dyDescent="0.25">
      <c r="A411">
        <v>8</v>
      </c>
      <c r="B411">
        <v>17</v>
      </c>
      <c r="C411" s="5" t="str">
        <f>VLOOKUP(A411,'WinBUGS output'!A:C,3,FALSE)</f>
        <v>Exercise</v>
      </c>
      <c r="D411" s="5" t="str">
        <f>VLOOKUP(B411,'WinBUGS output'!A:C,3,FALSE)</f>
        <v>Escitalopram</v>
      </c>
      <c r="E411" s="5" t="str">
        <f>FIXED('WinBUGS output'!N410,2)</f>
        <v>0.37</v>
      </c>
      <c r="F411" s="5" t="str">
        <f>FIXED('WinBUGS output'!M410,2)</f>
        <v>-0.19</v>
      </c>
      <c r="G411" s="5" t="str">
        <f>FIXED('WinBUGS output'!O410,2)</f>
        <v>0.94</v>
      </c>
      <c r="H411"/>
      <c r="I411"/>
      <c r="J411"/>
      <c r="X411" s="5" t="str">
        <f t="shared" si="24"/>
        <v>Exercise</v>
      </c>
      <c r="Y411" s="5" t="str">
        <f t="shared" si="25"/>
        <v>Escitalopram</v>
      </c>
      <c r="Z411" s="5" t="str">
        <f>FIXED(EXP('WinBUGS output'!N410),2)</f>
        <v>1.45</v>
      </c>
      <c r="AA411" s="5" t="str">
        <f>FIXED(EXP('WinBUGS output'!M410),2)</f>
        <v>0.83</v>
      </c>
      <c r="AB411" s="5" t="str">
        <f>FIXED(EXP('WinBUGS output'!O410),2)</f>
        <v>2.56</v>
      </c>
    </row>
    <row r="412" spans="1:28" x14ac:dyDescent="0.25">
      <c r="A412">
        <v>8</v>
      </c>
      <c r="B412">
        <v>18</v>
      </c>
      <c r="C412" s="5" t="str">
        <f>VLOOKUP(A412,'WinBUGS output'!A:C,3,FALSE)</f>
        <v>Exercise</v>
      </c>
      <c r="D412" s="5" t="str">
        <f>VLOOKUP(B412,'WinBUGS output'!A:C,3,FALSE)</f>
        <v>Fluoxetine</v>
      </c>
      <c r="E412" s="5" t="str">
        <f>FIXED('WinBUGS output'!N411,2)</f>
        <v>0.40</v>
      </c>
      <c r="F412" s="5" t="str">
        <f>FIXED('WinBUGS output'!M411,2)</f>
        <v>-0.19</v>
      </c>
      <c r="G412" s="5" t="str">
        <f>FIXED('WinBUGS output'!O411,2)</f>
        <v>1.02</v>
      </c>
      <c r="H412"/>
      <c r="I412"/>
      <c r="J412"/>
      <c r="X412" s="5" t="str">
        <f t="shared" si="24"/>
        <v>Exercise</v>
      </c>
      <c r="Y412" s="5" t="str">
        <f t="shared" si="25"/>
        <v>Fluoxetine</v>
      </c>
      <c r="Z412" s="5" t="str">
        <f>FIXED(EXP('WinBUGS output'!N411),2)</f>
        <v>1.50</v>
      </c>
      <c r="AA412" s="5" t="str">
        <f>FIXED(EXP('WinBUGS output'!M411),2)</f>
        <v>0.83</v>
      </c>
      <c r="AB412" s="5" t="str">
        <f>FIXED(EXP('WinBUGS output'!O411),2)</f>
        <v>2.78</v>
      </c>
    </row>
    <row r="413" spans="1:28" x14ac:dyDescent="0.25">
      <c r="A413">
        <v>8</v>
      </c>
      <c r="B413">
        <v>19</v>
      </c>
      <c r="C413" s="5" t="str">
        <f>VLOOKUP(A413,'WinBUGS output'!A:C,3,FALSE)</f>
        <v>Exercise</v>
      </c>
      <c r="D413" s="5" t="str">
        <f>VLOOKUP(B413,'WinBUGS output'!A:C,3,FALSE)</f>
        <v>Sertraline</v>
      </c>
      <c r="E413" s="5" t="str">
        <f>FIXED('WinBUGS output'!N412,2)</f>
        <v>0.27</v>
      </c>
      <c r="F413" s="5" t="str">
        <f>FIXED('WinBUGS output'!M412,2)</f>
        <v>-0.21</v>
      </c>
      <c r="G413" s="5" t="str">
        <f>FIXED('WinBUGS output'!O412,2)</f>
        <v>0.76</v>
      </c>
      <c r="H413" t="s">
        <v>2478</v>
      </c>
      <c r="I413" t="s">
        <v>2448</v>
      </c>
      <c r="J413" t="s">
        <v>2604</v>
      </c>
      <c r="X413" s="5" t="str">
        <f t="shared" si="24"/>
        <v>Exercise</v>
      </c>
      <c r="Y413" s="5" t="str">
        <f t="shared" si="25"/>
        <v>Sertraline</v>
      </c>
      <c r="Z413" s="5" t="str">
        <f>FIXED(EXP('WinBUGS output'!N412),2)</f>
        <v>1.32</v>
      </c>
      <c r="AA413" s="5" t="str">
        <f>FIXED(EXP('WinBUGS output'!M412),2)</f>
        <v>0.81</v>
      </c>
      <c r="AB413" s="5" t="str">
        <f>FIXED(EXP('WinBUGS output'!O412),2)</f>
        <v>2.13</v>
      </c>
    </row>
    <row r="414" spans="1:28" x14ac:dyDescent="0.25">
      <c r="A414">
        <v>8</v>
      </c>
      <c r="B414">
        <v>20</v>
      </c>
      <c r="C414" s="5" t="str">
        <f>VLOOKUP(A414,'WinBUGS output'!A:C,3,FALSE)</f>
        <v>Exercise</v>
      </c>
      <c r="D414" s="5" t="str">
        <f>VLOOKUP(B414,'WinBUGS output'!A:C,3,FALSE)</f>
        <v>Any AD</v>
      </c>
      <c r="E414" s="5" t="str">
        <f>FIXED('WinBUGS output'!N413,2)</f>
        <v>0.27</v>
      </c>
      <c r="F414" s="5" t="str">
        <f>FIXED('WinBUGS output'!M413,2)</f>
        <v>-0.43</v>
      </c>
      <c r="G414" s="5" t="str">
        <f>FIXED('WinBUGS output'!O413,2)</f>
        <v>0.96</v>
      </c>
      <c r="H414"/>
      <c r="I414"/>
      <c r="J414"/>
      <c r="X414" s="5" t="str">
        <f t="shared" si="24"/>
        <v>Exercise</v>
      </c>
      <c r="Y414" s="5" t="str">
        <f t="shared" si="25"/>
        <v>Any AD</v>
      </c>
      <c r="Z414" s="5" t="str">
        <f>FIXED(EXP('WinBUGS output'!N413),2)</f>
        <v>1.30</v>
      </c>
      <c r="AA414" s="5" t="str">
        <f>FIXED(EXP('WinBUGS output'!M413),2)</f>
        <v>0.65</v>
      </c>
      <c r="AB414" s="5" t="str">
        <f>FIXED(EXP('WinBUGS output'!O413),2)</f>
        <v>2.60</v>
      </c>
    </row>
    <row r="415" spans="1:28" x14ac:dyDescent="0.25">
      <c r="A415">
        <v>8</v>
      </c>
      <c r="B415">
        <v>21</v>
      </c>
      <c r="C415" s="5" t="str">
        <f>VLOOKUP(A415,'WinBUGS output'!A:C,3,FALSE)</f>
        <v>Exercise</v>
      </c>
      <c r="D415" s="5" t="str">
        <f>VLOOKUP(B415,'WinBUGS output'!A:C,3,FALSE)</f>
        <v>Short-term psychodynamic psychotherapy individual</v>
      </c>
      <c r="E415" s="5" t="str">
        <f>FIXED('WinBUGS output'!N414,2)</f>
        <v>-0.22</v>
      </c>
      <c r="F415" s="5" t="str">
        <f>FIXED('WinBUGS output'!M414,2)</f>
        <v>-1.09</v>
      </c>
      <c r="G415" s="5" t="str">
        <f>FIXED('WinBUGS output'!O414,2)</f>
        <v>0.63</v>
      </c>
      <c r="H415"/>
      <c r="I415"/>
      <c r="J415"/>
      <c r="X415" s="5" t="str">
        <f t="shared" si="24"/>
        <v>Exercise</v>
      </c>
      <c r="Y415" s="5" t="str">
        <f t="shared" si="25"/>
        <v>Short-term psychodynamic psychotherapy individual</v>
      </c>
      <c r="Z415" s="5" t="str">
        <f>FIXED(EXP('WinBUGS output'!N414),2)</f>
        <v>0.80</v>
      </c>
      <c r="AA415" s="5" t="str">
        <f>FIXED(EXP('WinBUGS output'!M414),2)</f>
        <v>0.34</v>
      </c>
      <c r="AB415" s="5" t="str">
        <f>FIXED(EXP('WinBUGS output'!O414),2)</f>
        <v>1.88</v>
      </c>
    </row>
    <row r="416" spans="1:28" x14ac:dyDescent="0.25">
      <c r="A416">
        <v>8</v>
      </c>
      <c r="B416">
        <v>22</v>
      </c>
      <c r="C416" s="5" t="str">
        <f>VLOOKUP(A416,'WinBUGS output'!A:C,3,FALSE)</f>
        <v>Exercise</v>
      </c>
      <c r="D416" s="5" t="str">
        <f>VLOOKUP(B416,'WinBUGS output'!A:C,3,FALSE)</f>
        <v>Short-term psychodynamic psychotherapy group</v>
      </c>
      <c r="E416" s="5" t="str">
        <f>FIXED('WinBUGS output'!N415,2)</f>
        <v>-0.78</v>
      </c>
      <c r="F416" s="5" t="str">
        <f>FIXED('WinBUGS output'!M415,2)</f>
        <v>-2.20</v>
      </c>
      <c r="G416" s="5" t="str">
        <f>FIXED('WinBUGS output'!O415,2)</f>
        <v>0.43</v>
      </c>
      <c r="H416"/>
      <c r="I416"/>
      <c r="J416"/>
      <c r="X416" s="5" t="str">
        <f t="shared" si="24"/>
        <v>Exercise</v>
      </c>
      <c r="Y416" s="5" t="str">
        <f t="shared" si="25"/>
        <v>Short-term psychodynamic psychotherapy group</v>
      </c>
      <c r="Z416" s="5" t="str">
        <f>FIXED(EXP('WinBUGS output'!N415),2)</f>
        <v>0.46</v>
      </c>
      <c r="AA416" s="5" t="str">
        <f>FIXED(EXP('WinBUGS output'!M415),2)</f>
        <v>0.11</v>
      </c>
      <c r="AB416" s="5" t="str">
        <f>FIXED(EXP('WinBUGS output'!O415),2)</f>
        <v>1.53</v>
      </c>
    </row>
    <row r="417" spans="1:28" x14ac:dyDescent="0.25">
      <c r="A417">
        <v>8</v>
      </c>
      <c r="B417">
        <v>23</v>
      </c>
      <c r="C417" s="5" t="str">
        <f>VLOOKUP(A417,'WinBUGS output'!A:C,3,FALSE)</f>
        <v>Exercise</v>
      </c>
      <c r="D417" s="5" t="str">
        <f>VLOOKUP(B417,'WinBUGS output'!A:C,3,FALSE)</f>
        <v>Computerised behavioural activation with support</v>
      </c>
      <c r="E417" s="5" t="str">
        <f>FIXED('WinBUGS output'!N416,2)</f>
        <v>-0.10</v>
      </c>
      <c r="F417" s="5" t="str">
        <f>FIXED('WinBUGS output'!M416,2)</f>
        <v>-1.09</v>
      </c>
      <c r="G417" s="5" t="str">
        <f>FIXED('WinBUGS output'!O416,2)</f>
        <v>1.06</v>
      </c>
      <c r="H417"/>
      <c r="I417"/>
      <c r="J417"/>
      <c r="X417" s="5" t="str">
        <f t="shared" si="24"/>
        <v>Exercise</v>
      </c>
      <c r="Y417" s="5" t="str">
        <f t="shared" si="25"/>
        <v>Computerised behavioural activation with support</v>
      </c>
      <c r="Z417" s="5" t="str">
        <f>FIXED(EXP('WinBUGS output'!N416),2)</f>
        <v>0.90</v>
      </c>
      <c r="AA417" s="5" t="str">
        <f>FIXED(EXP('WinBUGS output'!M416),2)</f>
        <v>0.34</v>
      </c>
      <c r="AB417" s="5" t="str">
        <f>FIXED(EXP('WinBUGS output'!O416),2)</f>
        <v>2.89</v>
      </c>
    </row>
    <row r="418" spans="1:28" x14ac:dyDescent="0.25">
      <c r="A418">
        <v>8</v>
      </c>
      <c r="B418">
        <v>24</v>
      </c>
      <c r="C418" s="5" t="str">
        <f>VLOOKUP(A418,'WinBUGS output'!A:C,3,FALSE)</f>
        <v>Exercise</v>
      </c>
      <c r="D418" s="5" t="str">
        <f>VLOOKUP(B418,'WinBUGS output'!A:C,3,FALSE)</f>
        <v>Computerised psychodynamic therapy with support</v>
      </c>
      <c r="E418" s="5" t="str">
        <f>FIXED('WinBUGS output'!N417,2)</f>
        <v>-0.07</v>
      </c>
      <c r="F418" s="5" t="str">
        <f>FIXED('WinBUGS output'!M417,2)</f>
        <v>-1.03</v>
      </c>
      <c r="G418" s="5" t="str">
        <f>FIXED('WinBUGS output'!O417,2)</f>
        <v>1.05</v>
      </c>
      <c r="H418"/>
      <c r="I418"/>
      <c r="J418"/>
      <c r="X418" s="5" t="str">
        <f t="shared" si="24"/>
        <v>Exercise</v>
      </c>
      <c r="Y418" s="5" t="str">
        <f t="shared" si="25"/>
        <v>Computerised psychodynamic therapy with support</v>
      </c>
      <c r="Z418" s="5" t="str">
        <f>FIXED(EXP('WinBUGS output'!N417),2)</f>
        <v>0.93</v>
      </c>
      <c r="AA418" s="5" t="str">
        <f>FIXED(EXP('WinBUGS output'!M417),2)</f>
        <v>0.36</v>
      </c>
      <c r="AB418" s="5" t="str">
        <f>FIXED(EXP('WinBUGS output'!O417),2)</f>
        <v>2.86</v>
      </c>
    </row>
    <row r="419" spans="1:28" x14ac:dyDescent="0.25">
      <c r="A419">
        <v>8</v>
      </c>
      <c r="B419">
        <v>25</v>
      </c>
      <c r="C419" s="5" t="str">
        <f>VLOOKUP(A419,'WinBUGS output'!A:C,3,FALSE)</f>
        <v>Exercise</v>
      </c>
      <c r="D419" s="5" t="str">
        <f>VLOOKUP(B419,'WinBUGS output'!A:C,3,FALSE)</f>
        <v>Computerised-CBT (CCBT) with support</v>
      </c>
      <c r="E419" s="5" t="str">
        <f>FIXED('WinBUGS output'!N418,2)</f>
        <v>-0.14</v>
      </c>
      <c r="F419" s="5" t="str">
        <f>FIXED('WinBUGS output'!M418,2)</f>
        <v>-0.96</v>
      </c>
      <c r="G419" s="5" t="str">
        <f>FIXED('WinBUGS output'!O418,2)</f>
        <v>0.77</v>
      </c>
      <c r="H419"/>
      <c r="I419"/>
      <c r="J419"/>
      <c r="X419" s="5" t="str">
        <f t="shared" si="24"/>
        <v>Exercise</v>
      </c>
      <c r="Y419" s="5" t="str">
        <f t="shared" si="25"/>
        <v>Computerised-CBT (CCBT) with support</v>
      </c>
      <c r="Z419" s="5" t="str">
        <f>FIXED(EXP('WinBUGS output'!N418),2)</f>
        <v>0.87</v>
      </c>
      <c r="AA419" s="5" t="str">
        <f>FIXED(EXP('WinBUGS output'!M418),2)</f>
        <v>0.38</v>
      </c>
      <c r="AB419" s="5" t="str">
        <f>FIXED(EXP('WinBUGS output'!O418),2)</f>
        <v>2.16</v>
      </c>
    </row>
    <row r="420" spans="1:28" x14ac:dyDescent="0.25">
      <c r="A420">
        <v>8</v>
      </c>
      <c r="B420">
        <v>26</v>
      </c>
      <c r="C420" s="5" t="str">
        <f>VLOOKUP(A420,'WinBUGS output'!A:C,3,FALSE)</f>
        <v>Exercise</v>
      </c>
      <c r="D420" s="5" t="str">
        <f>VLOOKUP(B420,'WinBUGS output'!A:C,3,FALSE)</f>
        <v>Computerised-CBT (CCBT) with support + TAU</v>
      </c>
      <c r="E420" s="5" t="str">
        <f>FIXED('WinBUGS output'!N419,2)</f>
        <v>-0.47</v>
      </c>
      <c r="F420" s="5" t="str">
        <f>FIXED('WinBUGS output'!M419,2)</f>
        <v>-1.24</v>
      </c>
      <c r="G420" s="5" t="str">
        <f>FIXED('WinBUGS output'!O419,2)</f>
        <v>0.36</v>
      </c>
      <c r="H420"/>
      <c r="I420"/>
      <c r="J420"/>
      <c r="X420" s="5" t="str">
        <f t="shared" si="24"/>
        <v>Exercise</v>
      </c>
      <c r="Y420" s="5" t="str">
        <f t="shared" si="25"/>
        <v>Computerised-CBT (CCBT) with support + TAU</v>
      </c>
      <c r="Z420" s="5" t="str">
        <f>FIXED(EXP('WinBUGS output'!N419),2)</f>
        <v>0.62</v>
      </c>
      <c r="AA420" s="5" t="str">
        <f>FIXED(EXP('WinBUGS output'!M419),2)</f>
        <v>0.29</v>
      </c>
      <c r="AB420" s="5" t="str">
        <f>FIXED(EXP('WinBUGS output'!O419),2)</f>
        <v>1.43</v>
      </c>
    </row>
    <row r="421" spans="1:28" x14ac:dyDescent="0.25">
      <c r="A421">
        <v>8</v>
      </c>
      <c r="B421">
        <v>27</v>
      </c>
      <c r="C421" s="5" t="str">
        <f>VLOOKUP(A421,'WinBUGS output'!A:C,3,FALSE)</f>
        <v>Exercise</v>
      </c>
      <c r="D421" s="5" t="str">
        <f>VLOOKUP(B421,'WinBUGS output'!A:C,3,FALSE)</f>
        <v>Tailored computerised-CBT (CCBT) with support</v>
      </c>
      <c r="E421" s="5" t="str">
        <f>FIXED('WinBUGS output'!N420,2)</f>
        <v>0.01</v>
      </c>
      <c r="F421" s="5" t="str">
        <f>FIXED('WinBUGS output'!M420,2)</f>
        <v>-0.94</v>
      </c>
      <c r="G421" s="5" t="str">
        <f>FIXED('WinBUGS output'!O420,2)</f>
        <v>1.13</v>
      </c>
      <c r="H421"/>
      <c r="I421"/>
      <c r="J421"/>
      <c r="X421" s="5" t="str">
        <f t="shared" si="24"/>
        <v>Exercise</v>
      </c>
      <c r="Y421" s="5" t="str">
        <f t="shared" si="25"/>
        <v>Tailored computerised-CBT (CCBT) with support</v>
      </c>
      <c r="Z421" s="5" t="str">
        <f>FIXED(EXP('WinBUGS output'!N420),2)</f>
        <v>1.01</v>
      </c>
      <c r="AA421" s="5" t="str">
        <f>FIXED(EXP('WinBUGS output'!M420),2)</f>
        <v>0.39</v>
      </c>
      <c r="AB421" s="5" t="str">
        <f>FIXED(EXP('WinBUGS output'!O420),2)</f>
        <v>3.09</v>
      </c>
    </row>
    <row r="422" spans="1:28" x14ac:dyDescent="0.25">
      <c r="A422">
        <v>8</v>
      </c>
      <c r="B422">
        <v>28</v>
      </c>
      <c r="C422" s="5" t="str">
        <f>VLOOKUP(A422,'WinBUGS output'!A:C,3,FALSE)</f>
        <v>Exercise</v>
      </c>
      <c r="D422" s="5" t="str">
        <f>VLOOKUP(B422,'WinBUGS output'!A:C,3,FALSE)</f>
        <v>Cognitive bibliotherapy</v>
      </c>
      <c r="E422" s="5" t="str">
        <f>FIXED('WinBUGS output'!N421,2)</f>
        <v>-0.80</v>
      </c>
      <c r="F422" s="5" t="str">
        <f>FIXED('WinBUGS output'!M421,2)</f>
        <v>-2.01</v>
      </c>
      <c r="G422" s="5" t="str">
        <f>FIXED('WinBUGS output'!O421,2)</f>
        <v>0.40</v>
      </c>
      <c r="H422"/>
      <c r="I422"/>
      <c r="J422"/>
      <c r="X422" s="5" t="str">
        <f t="shared" si="24"/>
        <v>Exercise</v>
      </c>
      <c r="Y422" s="5" t="str">
        <f t="shared" si="25"/>
        <v>Cognitive bibliotherapy</v>
      </c>
      <c r="Z422" s="5" t="str">
        <f>FIXED(EXP('WinBUGS output'!N421),2)</f>
        <v>0.45</v>
      </c>
      <c r="AA422" s="5" t="str">
        <f>FIXED(EXP('WinBUGS output'!M421),2)</f>
        <v>0.13</v>
      </c>
      <c r="AB422" s="5" t="str">
        <f>FIXED(EXP('WinBUGS output'!O421),2)</f>
        <v>1.49</v>
      </c>
    </row>
    <row r="423" spans="1:28" x14ac:dyDescent="0.25">
      <c r="A423">
        <v>8</v>
      </c>
      <c r="B423">
        <v>29</v>
      </c>
      <c r="C423" s="5" t="str">
        <f>VLOOKUP(A423,'WinBUGS output'!A:C,3,FALSE)</f>
        <v>Exercise</v>
      </c>
      <c r="D423" s="5" t="str">
        <f>VLOOKUP(B423,'WinBUGS output'!A:C,3,FALSE)</f>
        <v>Cognitive bibliotherapy + TAU</v>
      </c>
      <c r="E423" s="5" t="str">
        <f>FIXED('WinBUGS output'!N422,2)</f>
        <v>0.09</v>
      </c>
      <c r="F423" s="5" t="str">
        <f>FIXED('WinBUGS output'!M422,2)</f>
        <v>-0.82</v>
      </c>
      <c r="G423" s="5" t="str">
        <f>FIXED('WinBUGS output'!O422,2)</f>
        <v>1.05</v>
      </c>
      <c r="H423"/>
      <c r="I423"/>
      <c r="J423"/>
      <c r="X423" s="5" t="str">
        <f t="shared" si="24"/>
        <v>Exercise</v>
      </c>
      <c r="Y423" s="5" t="str">
        <f t="shared" si="25"/>
        <v>Cognitive bibliotherapy + TAU</v>
      </c>
      <c r="Z423" s="5" t="str">
        <f>FIXED(EXP('WinBUGS output'!N422),2)</f>
        <v>1.10</v>
      </c>
      <c r="AA423" s="5" t="str">
        <f>FIXED(EXP('WinBUGS output'!M422),2)</f>
        <v>0.44</v>
      </c>
      <c r="AB423" s="5" t="str">
        <f>FIXED(EXP('WinBUGS output'!O422),2)</f>
        <v>2.87</v>
      </c>
    </row>
    <row r="424" spans="1:28" x14ac:dyDescent="0.25">
      <c r="A424">
        <v>8</v>
      </c>
      <c r="B424">
        <v>30</v>
      </c>
      <c r="C424" s="5" t="str">
        <f>VLOOKUP(A424,'WinBUGS output'!A:C,3,FALSE)</f>
        <v>Exercise</v>
      </c>
      <c r="D424" s="5" t="str">
        <f>VLOOKUP(B424,'WinBUGS output'!A:C,3,FALSE)</f>
        <v>Computerised-CBT (CCBT)</v>
      </c>
      <c r="E424" s="5" t="str">
        <f>FIXED('WinBUGS output'!N423,2)</f>
        <v>0.56</v>
      </c>
      <c r="F424" s="5" t="str">
        <f>FIXED('WinBUGS output'!M423,2)</f>
        <v>-0.52</v>
      </c>
      <c r="G424" s="5" t="str">
        <f>FIXED('WinBUGS output'!O423,2)</f>
        <v>1.65</v>
      </c>
      <c r="H424"/>
      <c r="I424"/>
      <c r="J424"/>
      <c r="X424" s="5" t="str">
        <f t="shared" si="24"/>
        <v>Exercise</v>
      </c>
      <c r="Y424" s="5" t="str">
        <f t="shared" si="25"/>
        <v>Computerised-CBT (CCBT)</v>
      </c>
      <c r="Z424" s="5" t="str">
        <f>FIXED(EXP('WinBUGS output'!N423),2)</f>
        <v>1.76</v>
      </c>
      <c r="AA424" s="5" t="str">
        <f>FIXED(EXP('WinBUGS output'!M423),2)</f>
        <v>0.59</v>
      </c>
      <c r="AB424" s="5" t="str">
        <f>FIXED(EXP('WinBUGS output'!O423),2)</f>
        <v>5.21</v>
      </c>
    </row>
    <row r="425" spans="1:28" x14ac:dyDescent="0.25">
      <c r="A425">
        <v>8</v>
      </c>
      <c r="B425">
        <v>31</v>
      </c>
      <c r="C425" s="5" t="str">
        <f>VLOOKUP(A425,'WinBUGS output'!A:C,3,FALSE)</f>
        <v>Exercise</v>
      </c>
      <c r="D425" s="5" t="str">
        <f>VLOOKUP(B425,'WinBUGS output'!A:C,3,FALSE)</f>
        <v>Computerised-CBT (CCBT) + TAU</v>
      </c>
      <c r="E425" s="5" t="str">
        <f>FIXED('WinBUGS output'!N424,2)</f>
        <v>0.57</v>
      </c>
      <c r="F425" s="5" t="str">
        <f>FIXED('WinBUGS output'!M424,2)</f>
        <v>-0.27</v>
      </c>
      <c r="G425" s="5" t="str">
        <f>FIXED('WinBUGS output'!O424,2)</f>
        <v>1.42</v>
      </c>
      <c r="H425"/>
      <c r="I425"/>
      <c r="J425"/>
      <c r="X425" s="5" t="str">
        <f t="shared" si="24"/>
        <v>Exercise</v>
      </c>
      <c r="Y425" s="5" t="str">
        <f t="shared" si="25"/>
        <v>Computerised-CBT (CCBT) + TAU</v>
      </c>
      <c r="Z425" s="5" t="str">
        <f>FIXED(EXP('WinBUGS output'!N424),2)</f>
        <v>1.76</v>
      </c>
      <c r="AA425" s="5" t="str">
        <f>FIXED(EXP('WinBUGS output'!M424),2)</f>
        <v>0.77</v>
      </c>
      <c r="AB425" s="5" t="str">
        <f>FIXED(EXP('WinBUGS output'!O424),2)</f>
        <v>4.13</v>
      </c>
    </row>
    <row r="426" spans="1:28" x14ac:dyDescent="0.25">
      <c r="A426">
        <v>8</v>
      </c>
      <c r="B426">
        <v>32</v>
      </c>
      <c r="C426" s="5" t="str">
        <f>VLOOKUP(A426,'WinBUGS output'!A:C,3,FALSE)</f>
        <v>Exercise</v>
      </c>
      <c r="D426" s="5" t="str">
        <f>VLOOKUP(B426,'WinBUGS output'!A:C,3,FALSE)</f>
        <v>Tailored computerised psychoeducation and self-help strategies</v>
      </c>
      <c r="E426" s="5" t="str">
        <f>FIXED('WinBUGS output'!N425,2)</f>
        <v>-0.54</v>
      </c>
      <c r="F426" s="5" t="str">
        <f>FIXED('WinBUGS output'!M425,2)</f>
        <v>-1.61</v>
      </c>
      <c r="G426" s="5" t="str">
        <f>FIXED('WinBUGS output'!O425,2)</f>
        <v>0.57</v>
      </c>
      <c r="H426"/>
      <c r="I426"/>
      <c r="J426"/>
      <c r="X426" s="5" t="str">
        <f t="shared" si="24"/>
        <v>Exercise</v>
      </c>
      <c r="Y426" s="5" t="str">
        <f t="shared" si="25"/>
        <v>Tailored computerised psychoeducation and self-help strategies</v>
      </c>
      <c r="Z426" s="5" t="str">
        <f>FIXED(EXP('WinBUGS output'!N425),2)</f>
        <v>0.58</v>
      </c>
      <c r="AA426" s="5" t="str">
        <f>FIXED(EXP('WinBUGS output'!M425),2)</f>
        <v>0.20</v>
      </c>
      <c r="AB426" s="5" t="str">
        <f>FIXED(EXP('WinBUGS output'!O425),2)</f>
        <v>1.76</v>
      </c>
    </row>
    <row r="427" spans="1:28" x14ac:dyDescent="0.25">
      <c r="A427">
        <v>8</v>
      </c>
      <c r="B427">
        <v>33</v>
      </c>
      <c r="C427" s="5" t="str">
        <f>VLOOKUP(A427,'WinBUGS output'!A:C,3,FALSE)</f>
        <v>Exercise</v>
      </c>
      <c r="D427" s="5" t="str">
        <f>VLOOKUP(B427,'WinBUGS output'!A:C,3,FALSE)</f>
        <v>Psychoeducational group programme + TAU</v>
      </c>
      <c r="E427" s="5" t="str">
        <f>FIXED('WinBUGS output'!N426,2)</f>
        <v>0.33</v>
      </c>
      <c r="F427" s="5" t="str">
        <f>FIXED('WinBUGS output'!M426,2)</f>
        <v>-0.70</v>
      </c>
      <c r="G427" s="5" t="str">
        <f>FIXED('WinBUGS output'!O426,2)</f>
        <v>1.41</v>
      </c>
      <c r="H427"/>
      <c r="I427"/>
      <c r="J427"/>
      <c r="X427" s="5" t="str">
        <f t="shared" si="24"/>
        <v>Exercise</v>
      </c>
      <c r="Y427" s="5" t="str">
        <f t="shared" si="25"/>
        <v>Psychoeducational group programme + TAU</v>
      </c>
      <c r="Z427" s="5" t="str">
        <f>FIXED(EXP('WinBUGS output'!N426),2)</f>
        <v>1.39</v>
      </c>
      <c r="AA427" s="5" t="str">
        <f>FIXED(EXP('WinBUGS output'!M426),2)</f>
        <v>0.50</v>
      </c>
      <c r="AB427" s="5" t="str">
        <f>FIXED(EXP('WinBUGS output'!O426),2)</f>
        <v>4.08</v>
      </c>
    </row>
    <row r="428" spans="1:28" x14ac:dyDescent="0.25">
      <c r="A428">
        <v>8</v>
      </c>
      <c r="B428">
        <v>34</v>
      </c>
      <c r="C428" s="5" t="str">
        <f>VLOOKUP(A428,'WinBUGS output'!A:C,3,FALSE)</f>
        <v>Exercise</v>
      </c>
      <c r="D428" s="5" t="str">
        <f>VLOOKUP(B428,'WinBUGS output'!A:C,3,FALSE)</f>
        <v>Interpersonal psychotherapy (IPT)</v>
      </c>
      <c r="E428" s="5" t="str">
        <f>FIXED('WinBUGS output'!N427,2)</f>
        <v>0.42</v>
      </c>
      <c r="F428" s="5" t="str">
        <f>FIXED('WinBUGS output'!M427,2)</f>
        <v>-0.25</v>
      </c>
      <c r="G428" s="5" t="str">
        <f>FIXED('WinBUGS output'!O427,2)</f>
        <v>1.13</v>
      </c>
      <c r="H428"/>
      <c r="I428"/>
      <c r="J428"/>
      <c r="X428" s="5" t="str">
        <f t="shared" si="24"/>
        <v>Exercise</v>
      </c>
      <c r="Y428" s="5" t="str">
        <f t="shared" si="25"/>
        <v>Interpersonal psychotherapy (IPT)</v>
      </c>
      <c r="Z428" s="5" t="str">
        <f>FIXED(EXP('WinBUGS output'!N427),2)</f>
        <v>1.52</v>
      </c>
      <c r="AA428" s="5" t="str">
        <f>FIXED(EXP('WinBUGS output'!M427),2)</f>
        <v>0.78</v>
      </c>
      <c r="AB428" s="5" t="str">
        <f>FIXED(EXP('WinBUGS output'!O427),2)</f>
        <v>3.08</v>
      </c>
    </row>
    <row r="429" spans="1:28" x14ac:dyDescent="0.25">
      <c r="A429">
        <v>8</v>
      </c>
      <c r="B429">
        <v>35</v>
      </c>
      <c r="C429" s="5" t="str">
        <f>VLOOKUP(A429,'WinBUGS output'!A:C,3,FALSE)</f>
        <v>Exercise</v>
      </c>
      <c r="D429" s="5" t="str">
        <f>VLOOKUP(B429,'WinBUGS output'!A:C,3,FALSE)</f>
        <v>Emotion-focused therapy (EFT)</v>
      </c>
      <c r="E429" s="5" t="str">
        <f>FIXED('WinBUGS output'!N428,2)</f>
        <v>0.42</v>
      </c>
      <c r="F429" s="5" t="str">
        <f>FIXED('WinBUGS output'!M428,2)</f>
        <v>-0.77</v>
      </c>
      <c r="G429" s="5" t="str">
        <f>FIXED('WinBUGS output'!O428,2)</f>
        <v>1.66</v>
      </c>
      <c r="H429"/>
      <c r="I429"/>
      <c r="J429"/>
      <c r="X429" s="5" t="str">
        <f t="shared" si="24"/>
        <v>Exercise</v>
      </c>
      <c r="Y429" s="5" t="str">
        <f t="shared" si="25"/>
        <v>Emotion-focused therapy (EFT)</v>
      </c>
      <c r="Z429" s="5" t="str">
        <f>FIXED(EXP('WinBUGS output'!N428),2)</f>
        <v>1.52</v>
      </c>
      <c r="AA429" s="5" t="str">
        <f>FIXED(EXP('WinBUGS output'!M428),2)</f>
        <v>0.46</v>
      </c>
      <c r="AB429" s="5" t="str">
        <f>FIXED(EXP('WinBUGS output'!O428),2)</f>
        <v>5.27</v>
      </c>
    </row>
    <row r="430" spans="1:28" x14ac:dyDescent="0.25">
      <c r="A430">
        <v>8</v>
      </c>
      <c r="B430">
        <v>36</v>
      </c>
      <c r="C430" s="5" t="str">
        <f>VLOOKUP(A430,'WinBUGS output'!A:C,3,FALSE)</f>
        <v>Exercise</v>
      </c>
      <c r="D430" s="5" t="str">
        <f>VLOOKUP(B430,'WinBUGS output'!A:C,3,FALSE)</f>
        <v>Interpersonal counselling</v>
      </c>
      <c r="E430" s="5" t="str">
        <f>FIXED('WinBUGS output'!N429,2)</f>
        <v>0.56</v>
      </c>
      <c r="F430" s="5" t="str">
        <f>FIXED('WinBUGS output'!M429,2)</f>
        <v>-0.24</v>
      </c>
      <c r="G430" s="5" t="str">
        <f>FIXED('WinBUGS output'!O429,2)</f>
        <v>1.32</v>
      </c>
      <c r="H430"/>
      <c r="I430"/>
      <c r="J430"/>
      <c r="X430" s="5" t="str">
        <f t="shared" si="24"/>
        <v>Exercise</v>
      </c>
      <c r="Y430" s="5" t="str">
        <f t="shared" si="25"/>
        <v>Interpersonal counselling</v>
      </c>
      <c r="Z430" s="5" t="str">
        <f>FIXED(EXP('WinBUGS output'!N429),2)</f>
        <v>1.76</v>
      </c>
      <c r="AA430" s="5" t="str">
        <f>FIXED(EXP('WinBUGS output'!M429),2)</f>
        <v>0.79</v>
      </c>
      <c r="AB430" s="5" t="str">
        <f>FIXED(EXP('WinBUGS output'!O429),2)</f>
        <v>3.75</v>
      </c>
    </row>
    <row r="431" spans="1:28" x14ac:dyDescent="0.25">
      <c r="A431">
        <v>8</v>
      </c>
      <c r="B431">
        <v>37</v>
      </c>
      <c r="C431" s="5" t="str">
        <f>VLOOKUP(A431,'WinBUGS output'!A:C,3,FALSE)</f>
        <v>Exercise</v>
      </c>
      <c r="D431" s="5" t="str">
        <f>VLOOKUP(B431,'WinBUGS output'!A:C,3,FALSE)</f>
        <v>Non-directive counselling</v>
      </c>
      <c r="E431" s="5" t="str">
        <f>FIXED('WinBUGS output'!N430,2)</f>
        <v>0.17</v>
      </c>
      <c r="F431" s="5" t="str">
        <f>FIXED('WinBUGS output'!M430,2)</f>
        <v>-0.91</v>
      </c>
      <c r="G431" s="5" t="str">
        <f>FIXED('WinBUGS output'!O430,2)</f>
        <v>1.17</v>
      </c>
      <c r="H431"/>
      <c r="I431"/>
      <c r="J431"/>
      <c r="X431" s="5" t="str">
        <f t="shared" si="24"/>
        <v>Exercise</v>
      </c>
      <c r="Y431" s="5" t="str">
        <f t="shared" si="25"/>
        <v>Non-directive counselling</v>
      </c>
      <c r="Z431" s="5" t="str">
        <f>FIXED(EXP('WinBUGS output'!N430),2)</f>
        <v>1.18</v>
      </c>
      <c r="AA431" s="5" t="str">
        <f>FIXED(EXP('WinBUGS output'!M430),2)</f>
        <v>0.40</v>
      </c>
      <c r="AB431" s="5" t="str">
        <f>FIXED(EXP('WinBUGS output'!O430),2)</f>
        <v>3.21</v>
      </c>
    </row>
    <row r="432" spans="1:28" x14ac:dyDescent="0.25">
      <c r="A432">
        <v>8</v>
      </c>
      <c r="B432">
        <v>38</v>
      </c>
      <c r="C432" s="5" t="str">
        <f>VLOOKUP(A432,'WinBUGS output'!A:C,3,FALSE)</f>
        <v>Exercise</v>
      </c>
      <c r="D432" s="5" t="str">
        <f>VLOOKUP(B432,'WinBUGS output'!A:C,3,FALSE)</f>
        <v>Psychodynamic counselling + TAU</v>
      </c>
      <c r="E432" s="5" t="str">
        <f>FIXED('WinBUGS output'!N431,2)</f>
        <v>0.03</v>
      </c>
      <c r="F432" s="5" t="str">
        <f>FIXED('WinBUGS output'!M431,2)</f>
        <v>-0.91</v>
      </c>
      <c r="G432" s="5" t="str">
        <f>FIXED('WinBUGS output'!O431,2)</f>
        <v>0.95</v>
      </c>
      <c r="H432"/>
      <c r="I432"/>
      <c r="J432"/>
      <c r="X432" s="5" t="str">
        <f t="shared" si="24"/>
        <v>Exercise</v>
      </c>
      <c r="Y432" s="5" t="str">
        <f t="shared" si="25"/>
        <v>Psychodynamic counselling + TAU</v>
      </c>
      <c r="Z432" s="5" t="str">
        <f>FIXED(EXP('WinBUGS output'!N431),2)</f>
        <v>1.03</v>
      </c>
      <c r="AA432" s="5" t="str">
        <f>FIXED(EXP('WinBUGS output'!M431),2)</f>
        <v>0.40</v>
      </c>
      <c r="AB432" s="5" t="str">
        <f>FIXED(EXP('WinBUGS output'!O431),2)</f>
        <v>2.59</v>
      </c>
    </row>
    <row r="433" spans="1:28" x14ac:dyDescent="0.25">
      <c r="A433">
        <v>8</v>
      </c>
      <c r="B433">
        <v>39</v>
      </c>
      <c r="C433" s="5" t="str">
        <f>VLOOKUP(A433,'WinBUGS output'!A:C,3,FALSE)</f>
        <v>Exercise</v>
      </c>
      <c r="D433" s="5" t="str">
        <f>VLOOKUP(B433,'WinBUGS output'!A:C,3,FALSE)</f>
        <v>Relational client-centered therapy</v>
      </c>
      <c r="E433" s="5" t="str">
        <f>FIXED('WinBUGS output'!N432,2)</f>
        <v>0.10</v>
      </c>
      <c r="F433" s="5" t="str">
        <f>FIXED('WinBUGS output'!M432,2)</f>
        <v>-1.24</v>
      </c>
      <c r="G433" s="5" t="str">
        <f>FIXED('WinBUGS output'!O432,2)</f>
        <v>1.26</v>
      </c>
      <c r="H433"/>
      <c r="I433"/>
      <c r="J433"/>
      <c r="X433" s="5" t="str">
        <f t="shared" si="24"/>
        <v>Exercise</v>
      </c>
      <c r="Y433" s="5" t="str">
        <f t="shared" si="25"/>
        <v>Relational client-centered therapy</v>
      </c>
      <c r="Z433" s="5" t="str">
        <f>FIXED(EXP('WinBUGS output'!N432),2)</f>
        <v>1.11</v>
      </c>
      <c r="AA433" s="5" t="str">
        <f>FIXED(EXP('WinBUGS output'!M432),2)</f>
        <v>0.29</v>
      </c>
      <c r="AB433" s="5" t="str">
        <f>FIXED(EXP('WinBUGS output'!O432),2)</f>
        <v>3.53</v>
      </c>
    </row>
    <row r="434" spans="1:28" x14ac:dyDescent="0.25">
      <c r="A434">
        <v>8</v>
      </c>
      <c r="B434">
        <v>40</v>
      </c>
      <c r="C434" s="5" t="str">
        <f>VLOOKUP(A434,'WinBUGS output'!A:C,3,FALSE)</f>
        <v>Exercise</v>
      </c>
      <c r="D434" s="5" t="str">
        <f>VLOOKUP(B434,'WinBUGS output'!A:C,3,FALSE)</f>
        <v>Problem solving individual</v>
      </c>
      <c r="E434" s="5" t="str">
        <f>FIXED('WinBUGS output'!N433,2)</f>
        <v>-0.28</v>
      </c>
      <c r="F434" s="5" t="str">
        <f>FIXED('WinBUGS output'!M433,2)</f>
        <v>-1.14</v>
      </c>
      <c r="G434" s="5" t="str">
        <f>FIXED('WinBUGS output'!O433,2)</f>
        <v>0.64</v>
      </c>
      <c r="H434"/>
      <c r="I434"/>
      <c r="J434"/>
      <c r="X434" s="5" t="str">
        <f t="shared" si="24"/>
        <v>Exercise</v>
      </c>
      <c r="Y434" s="5" t="str">
        <f t="shared" si="25"/>
        <v>Problem solving individual</v>
      </c>
      <c r="Z434" s="5" t="str">
        <f>FIXED(EXP('WinBUGS output'!N433),2)</f>
        <v>0.76</v>
      </c>
      <c r="AA434" s="5" t="str">
        <f>FIXED(EXP('WinBUGS output'!M433),2)</f>
        <v>0.32</v>
      </c>
      <c r="AB434" s="5" t="str">
        <f>FIXED(EXP('WinBUGS output'!O433),2)</f>
        <v>1.89</v>
      </c>
    </row>
    <row r="435" spans="1:28" x14ac:dyDescent="0.25">
      <c r="A435">
        <v>8</v>
      </c>
      <c r="B435">
        <v>41</v>
      </c>
      <c r="C435" s="5" t="str">
        <f>VLOOKUP(A435,'WinBUGS output'!A:C,3,FALSE)</f>
        <v>Exercise</v>
      </c>
      <c r="D435" s="5" t="str">
        <f>VLOOKUP(B435,'WinBUGS output'!A:C,3,FALSE)</f>
        <v>Problem solving individual + enhanced TAU</v>
      </c>
      <c r="E435" s="5" t="str">
        <f>FIXED('WinBUGS output'!N434,2)</f>
        <v>-0.46</v>
      </c>
      <c r="F435" s="5" t="str">
        <f>FIXED('WinBUGS output'!M434,2)</f>
        <v>-1.40</v>
      </c>
      <c r="G435" s="5" t="str">
        <f>FIXED('WinBUGS output'!O434,2)</f>
        <v>0.49</v>
      </c>
      <c r="H435"/>
      <c r="I435"/>
      <c r="J435"/>
      <c r="X435" s="5" t="str">
        <f t="shared" si="24"/>
        <v>Exercise</v>
      </c>
      <c r="Y435" s="5" t="str">
        <f t="shared" si="25"/>
        <v>Problem solving individual + enhanced TAU</v>
      </c>
      <c r="Z435" s="5" t="str">
        <f>FIXED(EXP('WinBUGS output'!N434),2)</f>
        <v>0.63</v>
      </c>
      <c r="AA435" s="5" t="str">
        <f>FIXED(EXP('WinBUGS output'!M434),2)</f>
        <v>0.25</v>
      </c>
      <c r="AB435" s="5" t="str">
        <f>FIXED(EXP('WinBUGS output'!O434),2)</f>
        <v>1.63</v>
      </c>
    </row>
    <row r="436" spans="1:28" x14ac:dyDescent="0.25">
      <c r="A436">
        <v>8</v>
      </c>
      <c r="B436">
        <v>42</v>
      </c>
      <c r="C436" s="5" t="str">
        <f>VLOOKUP(A436,'WinBUGS output'!A:C,3,FALSE)</f>
        <v>Exercise</v>
      </c>
      <c r="D436" s="5" t="str">
        <f>VLOOKUP(B436,'WinBUGS output'!A:C,3,FALSE)</f>
        <v>Behavioural activation (BA)</v>
      </c>
      <c r="E436" s="5" t="str">
        <f>FIXED('WinBUGS output'!N435,2)</f>
        <v>0.90</v>
      </c>
      <c r="F436" s="5" t="str">
        <f>FIXED('WinBUGS output'!M435,2)</f>
        <v>0.05</v>
      </c>
      <c r="G436" s="5" t="str">
        <f>FIXED('WinBUGS output'!O435,2)</f>
        <v>1.76</v>
      </c>
      <c r="H436"/>
      <c r="I436"/>
      <c r="J436"/>
      <c r="X436" s="5" t="str">
        <f t="shared" si="24"/>
        <v>Exercise</v>
      </c>
      <c r="Y436" s="5" t="str">
        <f t="shared" si="25"/>
        <v>Behavioural activation (BA)</v>
      </c>
      <c r="Z436" s="5" t="str">
        <f>FIXED(EXP('WinBUGS output'!N435),2)</f>
        <v>2.47</v>
      </c>
      <c r="AA436" s="5" t="str">
        <f>FIXED(EXP('WinBUGS output'!M435),2)</f>
        <v>1.05</v>
      </c>
      <c r="AB436" s="5" t="str">
        <f>FIXED(EXP('WinBUGS output'!O435),2)</f>
        <v>5.82</v>
      </c>
    </row>
    <row r="437" spans="1:28" x14ac:dyDescent="0.25">
      <c r="A437">
        <v>8</v>
      </c>
      <c r="B437">
        <v>43</v>
      </c>
      <c r="C437" s="5" t="str">
        <f>VLOOKUP(A437,'WinBUGS output'!A:C,3,FALSE)</f>
        <v>Exercise</v>
      </c>
      <c r="D437" s="5" t="str">
        <f>VLOOKUP(B437,'WinBUGS output'!A:C,3,FALSE)</f>
        <v>Behavioural therapy (Lewinsohn 1976)</v>
      </c>
      <c r="E437" s="5" t="str">
        <f>FIXED('WinBUGS output'!N436,2)</f>
        <v>0.75</v>
      </c>
      <c r="F437" s="5" t="str">
        <f>FIXED('WinBUGS output'!M436,2)</f>
        <v>-0.47</v>
      </c>
      <c r="G437" s="5" t="str">
        <f>FIXED('WinBUGS output'!O436,2)</f>
        <v>1.89</v>
      </c>
      <c r="H437"/>
      <c r="I437"/>
      <c r="J437"/>
      <c r="X437" s="5" t="str">
        <f t="shared" si="24"/>
        <v>Exercise</v>
      </c>
      <c r="Y437" s="5" t="str">
        <f t="shared" si="25"/>
        <v>Behavioural therapy (Lewinsohn 1976)</v>
      </c>
      <c r="Z437" s="5" t="str">
        <f>FIXED(EXP('WinBUGS output'!N436),2)</f>
        <v>2.12</v>
      </c>
      <c r="AA437" s="5" t="str">
        <f>FIXED(EXP('WinBUGS output'!M436),2)</f>
        <v>0.62</v>
      </c>
      <c r="AB437" s="5" t="str">
        <f>FIXED(EXP('WinBUGS output'!O436),2)</f>
        <v>6.61</v>
      </c>
    </row>
    <row r="438" spans="1:28" x14ac:dyDescent="0.25">
      <c r="A438">
        <v>8</v>
      </c>
      <c r="B438">
        <v>44</v>
      </c>
      <c r="C438" s="5" t="str">
        <f>VLOOKUP(A438,'WinBUGS output'!A:C,3,FALSE)</f>
        <v>Exercise</v>
      </c>
      <c r="D438" s="5" t="str">
        <f>VLOOKUP(B438,'WinBUGS output'!A:C,3,FALSE)</f>
        <v>CBT individual (under 15 sessions)</v>
      </c>
      <c r="E438" s="5" t="str">
        <f>FIXED('WinBUGS output'!N437,2)</f>
        <v>0.18</v>
      </c>
      <c r="F438" s="5" t="str">
        <f>FIXED('WinBUGS output'!M437,2)</f>
        <v>-0.53</v>
      </c>
      <c r="G438" s="5" t="str">
        <f>FIXED('WinBUGS output'!O437,2)</f>
        <v>0.90</v>
      </c>
      <c r="H438"/>
      <c r="I438"/>
      <c r="J438"/>
      <c r="X438" s="5" t="str">
        <f t="shared" si="24"/>
        <v>Exercise</v>
      </c>
      <c r="Y438" s="5" t="str">
        <f t="shared" si="25"/>
        <v>CBT individual (under 15 sessions)</v>
      </c>
      <c r="Z438" s="5" t="str">
        <f>FIXED(EXP('WinBUGS output'!N437),2)</f>
        <v>1.20</v>
      </c>
      <c r="AA438" s="5" t="str">
        <f>FIXED(EXP('WinBUGS output'!M437),2)</f>
        <v>0.59</v>
      </c>
      <c r="AB438" s="5" t="str">
        <f>FIXED(EXP('WinBUGS output'!O437),2)</f>
        <v>2.45</v>
      </c>
    </row>
    <row r="439" spans="1:28" x14ac:dyDescent="0.25">
      <c r="A439">
        <v>8</v>
      </c>
      <c r="B439">
        <v>45</v>
      </c>
      <c r="C439" s="5" t="str">
        <f>VLOOKUP(A439,'WinBUGS output'!A:C,3,FALSE)</f>
        <v>Exercise</v>
      </c>
      <c r="D439" s="5" t="str">
        <f>VLOOKUP(B439,'WinBUGS output'!A:C,3,FALSE)</f>
        <v>CBT individual (over 15 sessions)</v>
      </c>
      <c r="E439" s="5" t="str">
        <f>FIXED('WinBUGS output'!N438,2)</f>
        <v>0.43</v>
      </c>
      <c r="F439" s="5" t="str">
        <f>FIXED('WinBUGS output'!M438,2)</f>
        <v>-0.23</v>
      </c>
      <c r="G439" s="5" t="str">
        <f>FIXED('WinBUGS output'!O438,2)</f>
        <v>1.11</v>
      </c>
      <c r="H439"/>
      <c r="I439"/>
      <c r="J439"/>
      <c r="X439" s="5" t="str">
        <f t="shared" si="24"/>
        <v>Exercise</v>
      </c>
      <c r="Y439" s="5" t="str">
        <f t="shared" si="25"/>
        <v>CBT individual (over 15 sessions)</v>
      </c>
      <c r="Z439" s="5" t="str">
        <f>FIXED(EXP('WinBUGS output'!N438),2)</f>
        <v>1.53</v>
      </c>
      <c r="AA439" s="5" t="str">
        <f>FIXED(EXP('WinBUGS output'!M438),2)</f>
        <v>0.79</v>
      </c>
      <c r="AB439" s="5" t="str">
        <f>FIXED(EXP('WinBUGS output'!O438),2)</f>
        <v>3.04</v>
      </c>
    </row>
    <row r="440" spans="1:28" x14ac:dyDescent="0.25">
      <c r="A440">
        <v>8</v>
      </c>
      <c r="B440">
        <v>46</v>
      </c>
      <c r="C440" s="5" t="str">
        <f>VLOOKUP(A440,'WinBUGS output'!A:C,3,FALSE)</f>
        <v>Exercise</v>
      </c>
      <c r="D440" s="5" t="str">
        <f>VLOOKUP(B440,'WinBUGS output'!A:C,3,FALSE)</f>
        <v>CBT individual (over 15 sessions) + TAU</v>
      </c>
      <c r="E440" s="5" t="str">
        <f>FIXED('WinBUGS output'!N439,2)</f>
        <v>0.45</v>
      </c>
      <c r="F440" s="5" t="str">
        <f>FIXED('WinBUGS output'!M439,2)</f>
        <v>-0.42</v>
      </c>
      <c r="G440" s="5" t="str">
        <f>FIXED('WinBUGS output'!O439,2)</f>
        <v>1.48</v>
      </c>
      <c r="H440"/>
      <c r="I440"/>
      <c r="J440"/>
      <c r="X440" s="5" t="str">
        <f t="shared" si="24"/>
        <v>Exercise</v>
      </c>
      <c r="Y440" s="5" t="str">
        <f t="shared" si="25"/>
        <v>CBT individual (over 15 sessions) + TAU</v>
      </c>
      <c r="Z440" s="5" t="str">
        <f>FIXED(EXP('WinBUGS output'!N439),2)</f>
        <v>1.58</v>
      </c>
      <c r="AA440" s="5" t="str">
        <f>FIXED(EXP('WinBUGS output'!M439),2)</f>
        <v>0.65</v>
      </c>
      <c r="AB440" s="5" t="str">
        <f>FIXED(EXP('WinBUGS output'!O439),2)</f>
        <v>4.41</v>
      </c>
    </row>
    <row r="441" spans="1:28" x14ac:dyDescent="0.25">
      <c r="A441">
        <v>8</v>
      </c>
      <c r="B441">
        <v>47</v>
      </c>
      <c r="C441" s="5" t="str">
        <f>VLOOKUP(A441,'WinBUGS output'!A:C,3,FALSE)</f>
        <v>Exercise</v>
      </c>
      <c r="D441" s="5" t="str">
        <f>VLOOKUP(B441,'WinBUGS output'!A:C,3,FALSE)</f>
        <v>Rational emotive behaviour therapy (REBT) individual</v>
      </c>
      <c r="E441" s="5" t="str">
        <f>FIXED('WinBUGS output'!N440,2)</f>
        <v>0.28</v>
      </c>
      <c r="F441" s="5" t="str">
        <f>FIXED('WinBUGS output'!M440,2)</f>
        <v>-0.51</v>
      </c>
      <c r="G441" s="5" t="str">
        <f>FIXED('WinBUGS output'!O440,2)</f>
        <v>1.07</v>
      </c>
      <c r="H441"/>
      <c r="I441"/>
      <c r="J441"/>
      <c r="X441" s="5" t="str">
        <f t="shared" si="24"/>
        <v>Exercise</v>
      </c>
      <c r="Y441" s="5" t="str">
        <f t="shared" si="25"/>
        <v>Rational emotive behaviour therapy (REBT) individual</v>
      </c>
      <c r="Z441" s="5" t="str">
        <f>FIXED(EXP('WinBUGS output'!N440),2)</f>
        <v>1.32</v>
      </c>
      <c r="AA441" s="5" t="str">
        <f>FIXED(EXP('WinBUGS output'!M440),2)</f>
        <v>0.60</v>
      </c>
      <c r="AB441" s="5" t="str">
        <f>FIXED(EXP('WinBUGS output'!O440),2)</f>
        <v>2.92</v>
      </c>
    </row>
    <row r="442" spans="1:28" x14ac:dyDescent="0.25">
      <c r="A442">
        <v>8</v>
      </c>
      <c r="B442">
        <v>48</v>
      </c>
      <c r="C442" s="5" t="str">
        <f>VLOOKUP(A442,'WinBUGS output'!A:C,3,FALSE)</f>
        <v>Exercise</v>
      </c>
      <c r="D442" s="5" t="str">
        <f>VLOOKUP(B442,'WinBUGS output'!A:C,3,FALSE)</f>
        <v>Third-wave cognitive therapy individual</v>
      </c>
      <c r="E442" s="5" t="str">
        <f>FIXED('WinBUGS output'!N441,2)</f>
        <v>0.50</v>
      </c>
      <c r="F442" s="5" t="str">
        <f>FIXED('WinBUGS output'!M441,2)</f>
        <v>-0.27</v>
      </c>
      <c r="G442" s="5" t="str">
        <f>FIXED('WinBUGS output'!O441,2)</f>
        <v>1.35</v>
      </c>
      <c r="H442"/>
      <c r="I442"/>
      <c r="J442"/>
      <c r="X442" s="5" t="str">
        <f t="shared" si="24"/>
        <v>Exercise</v>
      </c>
      <c r="Y442" s="5" t="str">
        <f t="shared" si="25"/>
        <v>Third-wave cognitive therapy individual</v>
      </c>
      <c r="Z442" s="5" t="str">
        <f>FIXED(EXP('WinBUGS output'!N441),2)</f>
        <v>1.65</v>
      </c>
      <c r="AA442" s="5" t="str">
        <f>FIXED(EXP('WinBUGS output'!M441),2)</f>
        <v>0.76</v>
      </c>
      <c r="AB442" s="5" t="str">
        <f>FIXED(EXP('WinBUGS output'!O441),2)</f>
        <v>3.87</v>
      </c>
    </row>
    <row r="443" spans="1:28" x14ac:dyDescent="0.25">
      <c r="A443">
        <v>8</v>
      </c>
      <c r="B443">
        <v>49</v>
      </c>
      <c r="C443" s="5" t="str">
        <f>VLOOKUP(A443,'WinBUGS output'!A:C,3,FALSE)</f>
        <v>Exercise</v>
      </c>
      <c r="D443" s="5" t="str">
        <f>VLOOKUP(B443,'WinBUGS output'!A:C,3,FALSE)</f>
        <v>CBT group (under 15 sessions)</v>
      </c>
      <c r="E443" s="5" t="str">
        <f>FIXED('WinBUGS output'!N442,2)</f>
        <v>0.89</v>
      </c>
      <c r="F443" s="5" t="str">
        <f>FIXED('WinBUGS output'!M442,2)</f>
        <v>-0.05</v>
      </c>
      <c r="G443" s="5" t="str">
        <f>FIXED('WinBUGS output'!O442,2)</f>
        <v>1.85</v>
      </c>
      <c r="H443"/>
      <c r="I443"/>
      <c r="J443"/>
      <c r="X443" s="5" t="str">
        <f t="shared" si="24"/>
        <v>Exercise</v>
      </c>
      <c r="Y443" s="5" t="str">
        <f t="shared" si="25"/>
        <v>CBT group (under 15 sessions)</v>
      </c>
      <c r="Z443" s="5" t="str">
        <f>FIXED(EXP('WinBUGS output'!N442),2)</f>
        <v>2.44</v>
      </c>
      <c r="AA443" s="5" t="str">
        <f>FIXED(EXP('WinBUGS output'!M442),2)</f>
        <v>0.95</v>
      </c>
      <c r="AB443" s="5" t="str">
        <f>FIXED(EXP('WinBUGS output'!O442),2)</f>
        <v>6.35</v>
      </c>
    </row>
    <row r="444" spans="1:28" x14ac:dyDescent="0.25">
      <c r="A444">
        <v>8</v>
      </c>
      <c r="B444">
        <v>50</v>
      </c>
      <c r="C444" s="5" t="str">
        <f>VLOOKUP(A444,'WinBUGS output'!A:C,3,FALSE)</f>
        <v>Exercise</v>
      </c>
      <c r="D444" s="5" t="str">
        <f>VLOOKUP(B444,'WinBUGS output'!A:C,3,FALSE)</f>
        <v>CBT group (under 15 sessions) + TAU</v>
      </c>
      <c r="E444" s="5" t="str">
        <f>FIXED('WinBUGS output'!N443,2)</f>
        <v>1.08</v>
      </c>
      <c r="F444" s="5" t="str">
        <f>FIXED('WinBUGS output'!M443,2)</f>
        <v>0.17</v>
      </c>
      <c r="G444" s="5" t="str">
        <f>FIXED('WinBUGS output'!O443,2)</f>
        <v>2.11</v>
      </c>
      <c r="H444"/>
      <c r="I444"/>
      <c r="J444"/>
      <c r="X444" s="5" t="str">
        <f t="shared" si="24"/>
        <v>Exercise</v>
      </c>
      <c r="Y444" s="5" t="str">
        <f t="shared" si="25"/>
        <v>CBT group (under 15 sessions) + TAU</v>
      </c>
      <c r="Z444" s="5" t="str">
        <f>FIXED(EXP('WinBUGS output'!N443),2)</f>
        <v>2.95</v>
      </c>
      <c r="AA444" s="5" t="str">
        <f>FIXED(EXP('WinBUGS output'!M443),2)</f>
        <v>1.18</v>
      </c>
      <c r="AB444" s="5" t="str">
        <f>FIXED(EXP('WinBUGS output'!O443),2)</f>
        <v>8.24</v>
      </c>
    </row>
    <row r="445" spans="1:28" x14ac:dyDescent="0.25">
      <c r="A445">
        <v>8</v>
      </c>
      <c r="B445">
        <v>51</v>
      </c>
      <c r="C445" s="5" t="str">
        <f>VLOOKUP(A445,'WinBUGS output'!A:C,3,FALSE)</f>
        <v>Exercise</v>
      </c>
      <c r="D445" s="5" t="str">
        <f>VLOOKUP(B445,'WinBUGS output'!A:C,3,FALSE)</f>
        <v>Coping with Depression course (group) + TAU</v>
      </c>
      <c r="E445" s="5" t="str">
        <f>FIXED('WinBUGS output'!N444,2)</f>
        <v>0.77</v>
      </c>
      <c r="F445" s="5" t="str">
        <f>FIXED('WinBUGS output'!M444,2)</f>
        <v>-0.22</v>
      </c>
      <c r="G445" s="5" t="str">
        <f>FIXED('WinBUGS output'!O444,2)</f>
        <v>1.75</v>
      </c>
      <c r="H445"/>
      <c r="I445"/>
      <c r="J445"/>
      <c r="X445" s="5" t="str">
        <f t="shared" si="24"/>
        <v>Exercise</v>
      </c>
      <c r="Y445" s="5" t="str">
        <f t="shared" si="25"/>
        <v>Coping with Depression course (group) + TAU</v>
      </c>
      <c r="Z445" s="5" t="str">
        <f>FIXED(EXP('WinBUGS output'!N444),2)</f>
        <v>2.16</v>
      </c>
      <c r="AA445" s="5" t="str">
        <f>FIXED(EXP('WinBUGS output'!M444),2)</f>
        <v>0.81</v>
      </c>
      <c r="AB445" s="5" t="str">
        <f>FIXED(EXP('WinBUGS output'!O444),2)</f>
        <v>5.75</v>
      </c>
    </row>
    <row r="446" spans="1:28" x14ac:dyDescent="0.25">
      <c r="A446">
        <v>8</v>
      </c>
      <c r="B446">
        <v>52</v>
      </c>
      <c r="C446" s="5" t="str">
        <f>VLOOKUP(A446,'WinBUGS output'!A:C,3,FALSE)</f>
        <v>Exercise</v>
      </c>
      <c r="D446" s="5" t="str">
        <f>VLOOKUP(B446,'WinBUGS output'!A:C,3,FALSE)</f>
        <v>CBT individual (over 15 sessions) + any TCA</v>
      </c>
      <c r="E446" s="5" t="str">
        <f>FIXED('WinBUGS output'!N445,2)</f>
        <v>1.21</v>
      </c>
      <c r="F446" s="5" t="str">
        <f>FIXED('WinBUGS output'!M445,2)</f>
        <v>0.01</v>
      </c>
      <c r="G446" s="5" t="str">
        <f>FIXED('WinBUGS output'!O445,2)</f>
        <v>2.44</v>
      </c>
      <c r="H446"/>
      <c r="I446"/>
      <c r="J446"/>
      <c r="X446" s="5" t="str">
        <f t="shared" si="24"/>
        <v>Exercise</v>
      </c>
      <c r="Y446" s="5" t="str">
        <f t="shared" si="25"/>
        <v>CBT individual (over 15 sessions) + any TCA</v>
      </c>
      <c r="Z446" s="5" t="str">
        <f>FIXED(EXP('WinBUGS output'!N445),2)</f>
        <v>3.34</v>
      </c>
      <c r="AA446" s="5" t="str">
        <f>FIXED(EXP('WinBUGS output'!M445),2)</f>
        <v>1.01</v>
      </c>
      <c r="AB446" s="5" t="str">
        <f>FIXED(EXP('WinBUGS output'!O445),2)</f>
        <v>11.44</v>
      </c>
    </row>
    <row r="447" spans="1:28" x14ac:dyDescent="0.25">
      <c r="A447">
        <v>8</v>
      </c>
      <c r="B447">
        <v>53</v>
      </c>
      <c r="C447" s="5" t="str">
        <f>VLOOKUP(A447,'WinBUGS output'!A:C,3,FALSE)</f>
        <v>Exercise</v>
      </c>
      <c r="D447" s="5" t="str">
        <f>VLOOKUP(B447,'WinBUGS output'!A:C,3,FALSE)</f>
        <v>CBT individual (over 15 sessions) + imipramine</v>
      </c>
      <c r="E447" s="5" t="str">
        <f>FIXED('WinBUGS output'!N446,2)</f>
        <v>1.30</v>
      </c>
      <c r="F447" s="5" t="str">
        <f>FIXED('WinBUGS output'!M446,2)</f>
        <v>0.11</v>
      </c>
      <c r="G447" s="5" t="str">
        <f>FIXED('WinBUGS output'!O446,2)</f>
        <v>2.53</v>
      </c>
      <c r="H447"/>
      <c r="I447"/>
      <c r="J447"/>
      <c r="X447" s="5" t="str">
        <f t="shared" si="24"/>
        <v>Exercise</v>
      </c>
      <c r="Y447" s="5" t="str">
        <f t="shared" si="25"/>
        <v>CBT individual (over 15 sessions) + imipramine</v>
      </c>
      <c r="Z447" s="5" t="str">
        <f>FIXED(EXP('WinBUGS output'!N446),2)</f>
        <v>3.67</v>
      </c>
      <c r="AA447" s="5" t="str">
        <f>FIXED(EXP('WinBUGS output'!M446),2)</f>
        <v>1.11</v>
      </c>
      <c r="AB447" s="5" t="str">
        <f>FIXED(EXP('WinBUGS output'!O446),2)</f>
        <v>12.55</v>
      </c>
    </row>
    <row r="448" spans="1:28" x14ac:dyDescent="0.25">
      <c r="A448">
        <v>8</v>
      </c>
      <c r="B448">
        <v>54</v>
      </c>
      <c r="C448" s="5" t="str">
        <f>VLOOKUP(A448,'WinBUGS output'!A:C,3,FALSE)</f>
        <v>Exercise</v>
      </c>
      <c r="D448" s="5" t="str">
        <f>VLOOKUP(B448,'WinBUGS output'!A:C,3,FALSE)</f>
        <v>CBT group (under 15 sessions) + imipramine</v>
      </c>
      <c r="E448" s="5" t="str">
        <f>FIXED('WinBUGS output'!N447,2)</f>
        <v>1.59</v>
      </c>
      <c r="F448" s="5" t="str">
        <f>FIXED('WinBUGS output'!M447,2)</f>
        <v>0.12</v>
      </c>
      <c r="G448" s="5" t="str">
        <f>FIXED('WinBUGS output'!O447,2)</f>
        <v>3.04</v>
      </c>
      <c r="H448"/>
      <c r="I448"/>
      <c r="J448"/>
      <c r="X448" s="5" t="str">
        <f t="shared" si="24"/>
        <v>Exercise</v>
      </c>
      <c r="Y448" s="5" t="str">
        <f t="shared" si="25"/>
        <v>CBT group (under 15 sessions) + imipramine</v>
      </c>
      <c r="Z448" s="5" t="str">
        <f>FIXED(EXP('WinBUGS output'!N447),2)</f>
        <v>4.89</v>
      </c>
      <c r="AA448" s="5" t="str">
        <f>FIXED(EXP('WinBUGS output'!M447),2)</f>
        <v>1.13</v>
      </c>
      <c r="AB448" s="5" t="str">
        <f>FIXED(EXP('WinBUGS output'!O447),2)</f>
        <v>20.84</v>
      </c>
    </row>
    <row r="449" spans="1:28" x14ac:dyDescent="0.25">
      <c r="A449">
        <v>8</v>
      </c>
      <c r="B449">
        <v>55</v>
      </c>
      <c r="C449" s="5" t="str">
        <f>VLOOKUP(A449,'WinBUGS output'!A:C,3,FALSE)</f>
        <v>Exercise</v>
      </c>
      <c r="D449" s="5" t="str">
        <f>VLOOKUP(B449,'WinBUGS output'!A:C,3,FALSE)</f>
        <v>Problem solving individual + any SSRI</v>
      </c>
      <c r="E449" s="5" t="str">
        <f>FIXED('WinBUGS output'!N448,2)</f>
        <v>-0.29</v>
      </c>
      <c r="F449" s="5" t="str">
        <f>FIXED('WinBUGS output'!M448,2)</f>
        <v>-1.56</v>
      </c>
      <c r="G449" s="5" t="str">
        <f>FIXED('WinBUGS output'!O448,2)</f>
        <v>1.05</v>
      </c>
      <c r="H449"/>
      <c r="I449"/>
      <c r="J449"/>
      <c r="X449" s="5" t="str">
        <f t="shared" si="24"/>
        <v>Exercise</v>
      </c>
      <c r="Y449" s="5" t="str">
        <f t="shared" si="25"/>
        <v>Problem solving individual + any SSRI</v>
      </c>
      <c r="Z449" s="5" t="str">
        <f>FIXED(EXP('WinBUGS output'!N448),2)</f>
        <v>0.75</v>
      </c>
      <c r="AA449" s="5" t="str">
        <f>FIXED(EXP('WinBUGS output'!M448),2)</f>
        <v>0.21</v>
      </c>
      <c r="AB449" s="5" t="str">
        <f>FIXED(EXP('WinBUGS output'!O448),2)</f>
        <v>2.86</v>
      </c>
    </row>
    <row r="450" spans="1:28" x14ac:dyDescent="0.25">
      <c r="A450">
        <v>8</v>
      </c>
      <c r="B450">
        <v>56</v>
      </c>
      <c r="C450" s="5" t="str">
        <f>VLOOKUP(A450,'WinBUGS output'!A:C,3,FALSE)</f>
        <v>Exercise</v>
      </c>
      <c r="D450" s="5" t="str">
        <f>VLOOKUP(B450,'WinBUGS output'!A:C,3,FALSE)</f>
        <v>Supportive psychotherapy + any SSRI</v>
      </c>
      <c r="E450" s="5" t="str">
        <f>FIXED('WinBUGS output'!N449,2)</f>
        <v>2.34</v>
      </c>
      <c r="F450" s="5" t="str">
        <f>FIXED('WinBUGS output'!M449,2)</f>
        <v>0.29</v>
      </c>
      <c r="G450" s="5" t="str">
        <f>FIXED('WinBUGS output'!O449,2)</f>
        <v>4.49</v>
      </c>
      <c r="H450"/>
      <c r="I450"/>
      <c r="J450"/>
      <c r="X450" s="5" t="str">
        <f t="shared" si="24"/>
        <v>Exercise</v>
      </c>
      <c r="Y450" s="5" t="str">
        <f t="shared" si="25"/>
        <v>Supportive psychotherapy + any SSRI</v>
      </c>
      <c r="Z450" s="5" t="str">
        <f>FIXED(EXP('WinBUGS output'!N449),2)</f>
        <v>10.41</v>
      </c>
      <c r="AA450" s="5" t="str">
        <f>FIXED(EXP('WinBUGS output'!M449),2)</f>
        <v>1.33</v>
      </c>
      <c r="AB450" s="5" t="str">
        <f>FIXED(EXP('WinBUGS output'!O449),2)</f>
        <v>88.94</v>
      </c>
    </row>
    <row r="451" spans="1:28" x14ac:dyDescent="0.25">
      <c r="A451">
        <v>8</v>
      </c>
      <c r="B451">
        <v>57</v>
      </c>
      <c r="C451" s="5" t="str">
        <f>VLOOKUP(A451,'WinBUGS output'!A:C,3,FALSE)</f>
        <v>Exercise</v>
      </c>
      <c r="D451" s="5" t="str">
        <f>VLOOKUP(B451,'WinBUGS output'!A:C,3,FALSE)</f>
        <v>Interpersonal psychotherapy (IPT) + any AD</v>
      </c>
      <c r="E451" s="5" t="str">
        <f>FIXED('WinBUGS output'!N450,2)</f>
        <v>1.01</v>
      </c>
      <c r="F451" s="5" t="str">
        <f>FIXED('WinBUGS output'!M450,2)</f>
        <v>-0.13</v>
      </c>
      <c r="G451" s="5" t="str">
        <f>FIXED('WinBUGS output'!O450,2)</f>
        <v>2.16</v>
      </c>
      <c r="H451"/>
      <c r="I451"/>
      <c r="J451"/>
      <c r="X451" s="5" t="str">
        <f t="shared" si="24"/>
        <v>Exercise</v>
      </c>
      <c r="Y451" s="5" t="str">
        <f t="shared" si="25"/>
        <v>Interpersonal psychotherapy (IPT) + any AD</v>
      </c>
      <c r="Z451" s="5" t="str">
        <f>FIXED(EXP('WinBUGS output'!N450),2)</f>
        <v>2.75</v>
      </c>
      <c r="AA451" s="5" t="str">
        <f>FIXED(EXP('WinBUGS output'!M450),2)</f>
        <v>0.88</v>
      </c>
      <c r="AB451" s="5" t="str">
        <f>FIXED(EXP('WinBUGS output'!O450),2)</f>
        <v>8.71</v>
      </c>
    </row>
    <row r="452" spans="1:28" x14ac:dyDescent="0.25">
      <c r="A452">
        <v>8</v>
      </c>
      <c r="B452">
        <v>58</v>
      </c>
      <c r="C452" s="5" t="str">
        <f>VLOOKUP(A452,'WinBUGS output'!A:C,3,FALSE)</f>
        <v>Exercise</v>
      </c>
      <c r="D452" s="5" t="str">
        <f>VLOOKUP(B452,'WinBUGS output'!A:C,3,FALSE)</f>
        <v>Short-term psychodynamic psychotherapy individual + Any AD</v>
      </c>
      <c r="E452" s="5" t="str">
        <f>FIXED('WinBUGS output'!N451,2)</f>
        <v>1.57</v>
      </c>
      <c r="F452" s="5" t="str">
        <f>FIXED('WinBUGS output'!M451,2)</f>
        <v>0.61</v>
      </c>
      <c r="G452" s="5" t="str">
        <f>FIXED('WinBUGS output'!O451,2)</f>
        <v>2.54</v>
      </c>
      <c r="H452"/>
      <c r="I452"/>
      <c r="J452"/>
      <c r="X452" s="5" t="str">
        <f t="shared" si="24"/>
        <v>Exercise</v>
      </c>
      <c r="Y452" s="5" t="str">
        <f t="shared" si="25"/>
        <v>Short-term psychodynamic psychotherapy individual + Any AD</v>
      </c>
      <c r="Z452" s="5" t="str">
        <f>FIXED(EXP('WinBUGS output'!N451),2)</f>
        <v>4.81</v>
      </c>
      <c r="AA452" s="5" t="str">
        <f>FIXED(EXP('WinBUGS output'!M451),2)</f>
        <v>1.84</v>
      </c>
      <c r="AB452" s="5" t="str">
        <f>FIXED(EXP('WinBUGS output'!O451),2)</f>
        <v>12.71</v>
      </c>
    </row>
    <row r="453" spans="1:28" x14ac:dyDescent="0.25">
      <c r="A453">
        <v>8</v>
      </c>
      <c r="B453">
        <v>59</v>
      </c>
      <c r="C453" s="5" t="str">
        <f>VLOOKUP(A453,'WinBUGS output'!A:C,3,FALSE)</f>
        <v>Exercise</v>
      </c>
      <c r="D453" s="5" t="str">
        <f>VLOOKUP(B453,'WinBUGS output'!A:C,3,FALSE)</f>
        <v>Short-term psychodynamic psychotherapy individual + any SSRI</v>
      </c>
      <c r="E453" s="5" t="str">
        <f>FIXED('WinBUGS output'!N452,2)</f>
        <v>1.60</v>
      </c>
      <c r="F453" s="5" t="str">
        <f>FIXED('WinBUGS output'!M452,2)</f>
        <v>0.39</v>
      </c>
      <c r="G453" s="5" t="str">
        <f>FIXED('WinBUGS output'!O452,2)</f>
        <v>2.83</v>
      </c>
      <c r="H453"/>
      <c r="I453"/>
      <c r="J453"/>
      <c r="X453" s="5" t="str">
        <f t="shared" ref="X453:X516" si="26">C453</f>
        <v>Exercise</v>
      </c>
      <c r="Y453" s="5" t="str">
        <f t="shared" ref="Y453:Y516" si="27">D453</f>
        <v>Short-term psychodynamic psychotherapy individual + any SSRI</v>
      </c>
      <c r="Z453" s="5" t="str">
        <f>FIXED(EXP('WinBUGS output'!N452),2)</f>
        <v>4.97</v>
      </c>
      <c r="AA453" s="5" t="str">
        <f>FIXED(EXP('WinBUGS output'!M452),2)</f>
        <v>1.48</v>
      </c>
      <c r="AB453" s="5" t="str">
        <f>FIXED(EXP('WinBUGS output'!O452),2)</f>
        <v>16.89</v>
      </c>
    </row>
    <row r="454" spans="1:28" x14ac:dyDescent="0.25">
      <c r="A454">
        <v>8</v>
      </c>
      <c r="B454">
        <v>60</v>
      </c>
      <c r="C454" s="5" t="str">
        <f>VLOOKUP(A454,'WinBUGS output'!A:C,3,FALSE)</f>
        <v>Exercise</v>
      </c>
      <c r="D454" s="5" t="str">
        <f>VLOOKUP(B454,'WinBUGS output'!A:C,3,FALSE)</f>
        <v>CBT individual (over 15 sessions) + Pill placebo</v>
      </c>
      <c r="E454" s="5" t="str">
        <f>FIXED('WinBUGS output'!N453,2)</f>
        <v>1.31</v>
      </c>
      <c r="F454" s="5" t="str">
        <f>FIXED('WinBUGS output'!M453,2)</f>
        <v>-0.14</v>
      </c>
      <c r="G454" s="5" t="str">
        <f>FIXED('WinBUGS output'!O453,2)</f>
        <v>2.91</v>
      </c>
      <c r="H454"/>
      <c r="I454"/>
      <c r="J454"/>
      <c r="X454" s="5" t="str">
        <f t="shared" si="26"/>
        <v>Exercise</v>
      </c>
      <c r="Y454" s="5" t="str">
        <f t="shared" si="27"/>
        <v>CBT individual (over 15 sessions) + Pill placebo</v>
      </c>
      <c r="Z454" s="5" t="str">
        <f>FIXED(EXP('WinBUGS output'!N453),2)</f>
        <v>3.72</v>
      </c>
      <c r="AA454" s="5" t="str">
        <f>FIXED(EXP('WinBUGS output'!M453),2)</f>
        <v>0.87</v>
      </c>
      <c r="AB454" s="5" t="str">
        <f>FIXED(EXP('WinBUGS output'!O453),2)</f>
        <v>18.38</v>
      </c>
    </row>
    <row r="455" spans="1:28" x14ac:dyDescent="0.25">
      <c r="A455">
        <v>8</v>
      </c>
      <c r="B455">
        <v>61</v>
      </c>
      <c r="C455" s="5" t="str">
        <f>VLOOKUP(A455,'WinBUGS output'!A:C,3,FALSE)</f>
        <v>Exercise</v>
      </c>
      <c r="D455" s="5" t="str">
        <f>VLOOKUP(B455,'WinBUGS output'!A:C,3,FALSE)</f>
        <v>Exercise + Sertraline</v>
      </c>
      <c r="E455" s="5" t="str">
        <f>FIXED('WinBUGS output'!N454,2)</f>
        <v>-0.02</v>
      </c>
      <c r="F455" s="5" t="str">
        <f>FIXED('WinBUGS output'!M454,2)</f>
        <v>-0.67</v>
      </c>
      <c r="G455" s="5" t="str">
        <f>FIXED('WinBUGS output'!O454,2)</f>
        <v>0.63</v>
      </c>
      <c r="H455" t="s">
        <v>2500</v>
      </c>
      <c r="I455" t="s">
        <v>2605</v>
      </c>
      <c r="J455" t="s">
        <v>2486</v>
      </c>
      <c r="X455" s="5" t="str">
        <f t="shared" si="26"/>
        <v>Exercise</v>
      </c>
      <c r="Y455" s="5" t="str">
        <f t="shared" si="27"/>
        <v>Exercise + Sertraline</v>
      </c>
      <c r="Z455" s="5" t="str">
        <f>FIXED(EXP('WinBUGS output'!N454),2)</f>
        <v>0.98</v>
      </c>
      <c r="AA455" s="5" t="str">
        <f>FIXED(EXP('WinBUGS output'!M454),2)</f>
        <v>0.51</v>
      </c>
      <c r="AB455" s="5" t="str">
        <f>FIXED(EXP('WinBUGS output'!O454),2)</f>
        <v>1.88</v>
      </c>
    </row>
    <row r="456" spans="1:28" x14ac:dyDescent="0.25">
      <c r="A456">
        <v>9</v>
      </c>
      <c r="B456">
        <v>10</v>
      </c>
      <c r="C456" s="5" t="str">
        <f>VLOOKUP(A456,'WinBUGS output'!A:C,3,FALSE)</f>
        <v>Exercise + TAU</v>
      </c>
      <c r="D456" s="5" t="str">
        <f>VLOOKUP(B456,'WinBUGS output'!A:C,3,FALSE)</f>
        <v>Any TCA</v>
      </c>
      <c r="E456" s="5" t="str">
        <f>FIXED('WinBUGS output'!N455,2)</f>
        <v>0.18</v>
      </c>
      <c r="F456" s="5" t="str">
        <f>FIXED('WinBUGS output'!M455,2)</f>
        <v>-0.96</v>
      </c>
      <c r="G456" s="5" t="str">
        <f>FIXED('WinBUGS output'!O455,2)</f>
        <v>1.25</v>
      </c>
      <c r="H456"/>
      <c r="I456"/>
      <c r="J456"/>
      <c r="X456" s="5" t="str">
        <f t="shared" si="26"/>
        <v>Exercise + TAU</v>
      </c>
      <c r="Y456" s="5" t="str">
        <f t="shared" si="27"/>
        <v>Any TCA</v>
      </c>
      <c r="Z456" s="5" t="str">
        <f>FIXED(EXP('WinBUGS output'!N455),2)</f>
        <v>1.19</v>
      </c>
      <c r="AA456" s="5" t="str">
        <f>FIXED(EXP('WinBUGS output'!M455),2)</f>
        <v>0.38</v>
      </c>
      <c r="AB456" s="5" t="str">
        <f>FIXED(EXP('WinBUGS output'!O455),2)</f>
        <v>3.48</v>
      </c>
    </row>
    <row r="457" spans="1:28" x14ac:dyDescent="0.25">
      <c r="A457">
        <v>9</v>
      </c>
      <c r="B457">
        <v>11</v>
      </c>
      <c r="C457" s="5" t="str">
        <f>VLOOKUP(A457,'WinBUGS output'!A:C,3,FALSE)</f>
        <v>Exercise + TAU</v>
      </c>
      <c r="D457" s="5" t="str">
        <f>VLOOKUP(B457,'WinBUGS output'!A:C,3,FALSE)</f>
        <v>Amitriptyline</v>
      </c>
      <c r="E457" s="5" t="str">
        <f>FIXED('WinBUGS output'!N456,2)</f>
        <v>0.13</v>
      </c>
      <c r="F457" s="5" t="str">
        <f>FIXED('WinBUGS output'!M456,2)</f>
        <v>-1.07</v>
      </c>
      <c r="G457" s="5" t="str">
        <f>FIXED('WinBUGS output'!O456,2)</f>
        <v>1.25</v>
      </c>
      <c r="H457"/>
      <c r="I457"/>
      <c r="J457"/>
      <c r="X457" s="5" t="str">
        <f t="shared" si="26"/>
        <v>Exercise + TAU</v>
      </c>
      <c r="Y457" s="5" t="str">
        <f t="shared" si="27"/>
        <v>Amitriptyline</v>
      </c>
      <c r="Z457" s="5" t="str">
        <f>FIXED(EXP('WinBUGS output'!N456),2)</f>
        <v>1.14</v>
      </c>
      <c r="AA457" s="5" t="str">
        <f>FIXED(EXP('WinBUGS output'!M456),2)</f>
        <v>0.34</v>
      </c>
      <c r="AB457" s="5" t="str">
        <f>FIXED(EXP('WinBUGS output'!O456),2)</f>
        <v>3.49</v>
      </c>
    </row>
    <row r="458" spans="1:28" x14ac:dyDescent="0.25">
      <c r="A458">
        <v>9</v>
      </c>
      <c r="B458">
        <v>12</v>
      </c>
      <c r="C458" s="5" t="str">
        <f>VLOOKUP(A458,'WinBUGS output'!A:C,3,FALSE)</f>
        <v>Exercise + TAU</v>
      </c>
      <c r="D458" s="5" t="str">
        <f>VLOOKUP(B458,'WinBUGS output'!A:C,3,FALSE)</f>
        <v>Imipramine</v>
      </c>
      <c r="E458" s="5" t="str">
        <f>FIXED('WinBUGS output'!N457,2)</f>
        <v>0.39</v>
      </c>
      <c r="F458" s="5" t="str">
        <f>FIXED('WinBUGS output'!M457,2)</f>
        <v>-0.76</v>
      </c>
      <c r="G458" s="5" t="str">
        <f>FIXED('WinBUGS output'!O457,2)</f>
        <v>1.51</v>
      </c>
      <c r="H458"/>
      <c r="I458"/>
      <c r="J458"/>
      <c r="X458" s="5" t="str">
        <f t="shared" si="26"/>
        <v>Exercise + TAU</v>
      </c>
      <c r="Y458" s="5" t="str">
        <f t="shared" si="27"/>
        <v>Imipramine</v>
      </c>
      <c r="Z458" s="5" t="str">
        <f>FIXED(EXP('WinBUGS output'!N457),2)</f>
        <v>1.47</v>
      </c>
      <c r="AA458" s="5" t="str">
        <f>FIXED(EXP('WinBUGS output'!M457),2)</f>
        <v>0.47</v>
      </c>
      <c r="AB458" s="5" t="str">
        <f>FIXED(EXP('WinBUGS output'!O457),2)</f>
        <v>4.51</v>
      </c>
    </row>
    <row r="459" spans="1:28" x14ac:dyDescent="0.25">
      <c r="A459">
        <v>9</v>
      </c>
      <c r="B459">
        <v>13</v>
      </c>
      <c r="C459" s="5" t="str">
        <f>VLOOKUP(A459,'WinBUGS output'!A:C,3,FALSE)</f>
        <v>Exercise + TAU</v>
      </c>
      <c r="D459" s="5" t="str">
        <f>VLOOKUP(B459,'WinBUGS output'!A:C,3,FALSE)</f>
        <v>Lofepramine</v>
      </c>
      <c r="E459" s="5" t="str">
        <f>FIXED('WinBUGS output'!N458,2)</f>
        <v>0.00</v>
      </c>
      <c r="F459" s="5" t="str">
        <f>FIXED('WinBUGS output'!M458,2)</f>
        <v>-1.23</v>
      </c>
      <c r="G459" s="5" t="str">
        <f>FIXED('WinBUGS output'!O458,2)</f>
        <v>1.14</v>
      </c>
      <c r="H459"/>
      <c r="I459"/>
      <c r="J459"/>
      <c r="X459" s="5" t="str">
        <f t="shared" si="26"/>
        <v>Exercise + TAU</v>
      </c>
      <c r="Y459" s="5" t="str">
        <f t="shared" si="27"/>
        <v>Lofepramine</v>
      </c>
      <c r="Z459" s="5" t="str">
        <f>FIXED(EXP('WinBUGS output'!N458),2)</f>
        <v>1.00</v>
      </c>
      <c r="AA459" s="5" t="str">
        <f>FIXED(EXP('WinBUGS output'!M458),2)</f>
        <v>0.29</v>
      </c>
      <c r="AB459" s="5" t="str">
        <f>FIXED(EXP('WinBUGS output'!O458),2)</f>
        <v>3.14</v>
      </c>
    </row>
    <row r="460" spans="1:28" x14ac:dyDescent="0.25">
      <c r="A460">
        <v>9</v>
      </c>
      <c r="B460">
        <v>14</v>
      </c>
      <c r="C460" s="5" t="str">
        <f>VLOOKUP(A460,'WinBUGS output'!A:C,3,FALSE)</f>
        <v>Exercise + TAU</v>
      </c>
      <c r="D460" s="5" t="str">
        <f>VLOOKUP(B460,'WinBUGS output'!A:C,3,FALSE)</f>
        <v>Any SSRI</v>
      </c>
      <c r="E460" s="5" t="str">
        <f>FIXED('WinBUGS output'!N459,2)</f>
        <v>0.14</v>
      </c>
      <c r="F460" s="5" t="str">
        <f>FIXED('WinBUGS output'!M459,2)</f>
        <v>-1.01</v>
      </c>
      <c r="G460" s="5" t="str">
        <f>FIXED('WinBUGS output'!O459,2)</f>
        <v>1.18</v>
      </c>
      <c r="H460"/>
      <c r="I460"/>
      <c r="J460"/>
      <c r="X460" s="5" t="str">
        <f t="shared" si="26"/>
        <v>Exercise + TAU</v>
      </c>
      <c r="Y460" s="5" t="str">
        <f t="shared" si="27"/>
        <v>Any SSRI</v>
      </c>
      <c r="Z460" s="5" t="str">
        <f>FIXED(EXP('WinBUGS output'!N459),2)</f>
        <v>1.15</v>
      </c>
      <c r="AA460" s="5" t="str">
        <f>FIXED(EXP('WinBUGS output'!M459),2)</f>
        <v>0.36</v>
      </c>
      <c r="AB460" s="5" t="str">
        <f>FIXED(EXP('WinBUGS output'!O459),2)</f>
        <v>3.25</v>
      </c>
    </row>
    <row r="461" spans="1:28" x14ac:dyDescent="0.25">
      <c r="A461">
        <v>9</v>
      </c>
      <c r="B461">
        <v>15</v>
      </c>
      <c r="C461" s="5" t="str">
        <f>VLOOKUP(A461,'WinBUGS output'!A:C,3,FALSE)</f>
        <v>Exercise + TAU</v>
      </c>
      <c r="D461" s="5" t="str">
        <f>VLOOKUP(B461,'WinBUGS output'!A:C,3,FALSE)</f>
        <v>Any SSRI + Enhanced TAU</v>
      </c>
      <c r="E461" s="5" t="str">
        <f>FIXED('WinBUGS output'!N460,2)</f>
        <v>0.30</v>
      </c>
      <c r="F461" s="5" t="str">
        <f>FIXED('WinBUGS output'!M460,2)</f>
        <v>-0.84</v>
      </c>
      <c r="G461" s="5" t="str">
        <f>FIXED('WinBUGS output'!O460,2)</f>
        <v>1.39</v>
      </c>
      <c r="H461"/>
      <c r="I461"/>
      <c r="J461"/>
      <c r="X461" s="5" t="str">
        <f t="shared" si="26"/>
        <v>Exercise + TAU</v>
      </c>
      <c r="Y461" s="5" t="str">
        <f t="shared" si="27"/>
        <v>Any SSRI + Enhanced TAU</v>
      </c>
      <c r="Z461" s="5" t="str">
        <f>FIXED(EXP('WinBUGS output'!N460),2)</f>
        <v>1.36</v>
      </c>
      <c r="AA461" s="5" t="str">
        <f>FIXED(EXP('WinBUGS output'!M460),2)</f>
        <v>0.43</v>
      </c>
      <c r="AB461" s="5" t="str">
        <f>FIXED(EXP('WinBUGS output'!O460),2)</f>
        <v>4.03</v>
      </c>
    </row>
    <row r="462" spans="1:28" x14ac:dyDescent="0.25">
      <c r="A462">
        <v>9</v>
      </c>
      <c r="B462">
        <v>16</v>
      </c>
      <c r="C462" s="5" t="str">
        <f>VLOOKUP(A462,'WinBUGS output'!A:C,3,FALSE)</f>
        <v>Exercise + TAU</v>
      </c>
      <c r="D462" s="5" t="str">
        <f>VLOOKUP(B462,'WinBUGS output'!A:C,3,FALSE)</f>
        <v>Citalopram</v>
      </c>
      <c r="E462" s="5" t="str">
        <f>FIXED('WinBUGS output'!N461,2)</f>
        <v>0.23</v>
      </c>
      <c r="F462" s="5" t="str">
        <f>FIXED('WinBUGS output'!M461,2)</f>
        <v>-0.91</v>
      </c>
      <c r="G462" s="5" t="str">
        <f>FIXED('WinBUGS output'!O461,2)</f>
        <v>1.30</v>
      </c>
      <c r="H462"/>
      <c r="I462"/>
      <c r="J462"/>
      <c r="X462" s="5" t="str">
        <f t="shared" si="26"/>
        <v>Exercise + TAU</v>
      </c>
      <c r="Y462" s="5" t="str">
        <f t="shared" si="27"/>
        <v>Citalopram</v>
      </c>
      <c r="Z462" s="5" t="str">
        <f>FIXED(EXP('WinBUGS output'!N461),2)</f>
        <v>1.26</v>
      </c>
      <c r="AA462" s="5" t="str">
        <f>FIXED(EXP('WinBUGS output'!M461),2)</f>
        <v>0.40</v>
      </c>
      <c r="AB462" s="5" t="str">
        <f>FIXED(EXP('WinBUGS output'!O461),2)</f>
        <v>3.66</v>
      </c>
    </row>
    <row r="463" spans="1:28" x14ac:dyDescent="0.25">
      <c r="A463">
        <v>9</v>
      </c>
      <c r="B463">
        <v>17</v>
      </c>
      <c r="C463" s="5" t="str">
        <f>VLOOKUP(A463,'WinBUGS output'!A:C,3,FALSE)</f>
        <v>Exercise + TAU</v>
      </c>
      <c r="D463" s="5" t="str">
        <f>VLOOKUP(B463,'WinBUGS output'!A:C,3,FALSE)</f>
        <v>Escitalopram</v>
      </c>
      <c r="E463" s="5" t="str">
        <f>FIXED('WinBUGS output'!N462,2)</f>
        <v>0.33</v>
      </c>
      <c r="F463" s="5" t="str">
        <f>FIXED('WinBUGS output'!M462,2)</f>
        <v>-0.74</v>
      </c>
      <c r="G463" s="5" t="str">
        <f>FIXED('WinBUGS output'!O462,2)</f>
        <v>1.34</v>
      </c>
      <c r="H463"/>
      <c r="I463"/>
      <c r="J463"/>
      <c r="X463" s="5" t="str">
        <f t="shared" si="26"/>
        <v>Exercise + TAU</v>
      </c>
      <c r="Y463" s="5" t="str">
        <f t="shared" si="27"/>
        <v>Escitalopram</v>
      </c>
      <c r="Z463" s="5" t="str">
        <f>FIXED(EXP('WinBUGS output'!N462),2)</f>
        <v>1.39</v>
      </c>
      <c r="AA463" s="5" t="str">
        <f>FIXED(EXP('WinBUGS output'!M462),2)</f>
        <v>0.48</v>
      </c>
      <c r="AB463" s="5" t="str">
        <f>FIXED(EXP('WinBUGS output'!O462),2)</f>
        <v>3.80</v>
      </c>
    </row>
    <row r="464" spans="1:28" x14ac:dyDescent="0.25">
      <c r="A464">
        <v>9</v>
      </c>
      <c r="B464">
        <v>18</v>
      </c>
      <c r="C464" s="5" t="str">
        <f>VLOOKUP(A464,'WinBUGS output'!A:C,3,FALSE)</f>
        <v>Exercise + TAU</v>
      </c>
      <c r="D464" s="5" t="str">
        <f>VLOOKUP(B464,'WinBUGS output'!A:C,3,FALSE)</f>
        <v>Fluoxetine</v>
      </c>
      <c r="E464" s="5" t="str">
        <f>FIXED('WinBUGS output'!N463,2)</f>
        <v>0.37</v>
      </c>
      <c r="F464" s="5" t="str">
        <f>FIXED('WinBUGS output'!M463,2)</f>
        <v>-0.73</v>
      </c>
      <c r="G464" s="5" t="str">
        <f>FIXED('WinBUGS output'!O463,2)</f>
        <v>1.40</v>
      </c>
      <c r="H464"/>
      <c r="I464"/>
      <c r="J464"/>
      <c r="X464" s="5" t="str">
        <f t="shared" si="26"/>
        <v>Exercise + TAU</v>
      </c>
      <c r="Y464" s="5" t="str">
        <f t="shared" si="27"/>
        <v>Fluoxetine</v>
      </c>
      <c r="Z464" s="5" t="str">
        <f>FIXED(EXP('WinBUGS output'!N463),2)</f>
        <v>1.45</v>
      </c>
      <c r="AA464" s="5" t="str">
        <f>FIXED(EXP('WinBUGS output'!M463),2)</f>
        <v>0.48</v>
      </c>
      <c r="AB464" s="5" t="str">
        <f>FIXED(EXP('WinBUGS output'!O463),2)</f>
        <v>4.04</v>
      </c>
    </row>
    <row r="465" spans="1:28" x14ac:dyDescent="0.25">
      <c r="A465">
        <v>9</v>
      </c>
      <c r="B465">
        <v>19</v>
      </c>
      <c r="C465" s="5" t="str">
        <f>VLOOKUP(A465,'WinBUGS output'!A:C,3,FALSE)</f>
        <v>Exercise + TAU</v>
      </c>
      <c r="D465" s="5" t="str">
        <f>VLOOKUP(B465,'WinBUGS output'!A:C,3,FALSE)</f>
        <v>Sertraline</v>
      </c>
      <c r="E465" s="5" t="str">
        <f>FIXED('WinBUGS output'!N464,2)</f>
        <v>0.24</v>
      </c>
      <c r="F465" s="5" t="str">
        <f>FIXED('WinBUGS output'!M464,2)</f>
        <v>-0.83</v>
      </c>
      <c r="G465" s="5" t="str">
        <f>FIXED('WinBUGS output'!O464,2)</f>
        <v>1.21</v>
      </c>
      <c r="H465"/>
      <c r="I465"/>
      <c r="J465"/>
      <c r="X465" s="5" t="str">
        <f t="shared" si="26"/>
        <v>Exercise + TAU</v>
      </c>
      <c r="Y465" s="5" t="str">
        <f t="shared" si="27"/>
        <v>Sertraline</v>
      </c>
      <c r="Z465" s="5" t="str">
        <f>FIXED(EXP('WinBUGS output'!N464),2)</f>
        <v>1.27</v>
      </c>
      <c r="AA465" s="5" t="str">
        <f>FIXED(EXP('WinBUGS output'!M464),2)</f>
        <v>0.44</v>
      </c>
      <c r="AB465" s="5" t="str">
        <f>FIXED(EXP('WinBUGS output'!O464),2)</f>
        <v>3.36</v>
      </c>
    </row>
    <row r="466" spans="1:28" x14ac:dyDescent="0.25">
      <c r="A466">
        <v>9</v>
      </c>
      <c r="B466">
        <v>20</v>
      </c>
      <c r="C466" s="5" t="str">
        <f>VLOOKUP(A466,'WinBUGS output'!A:C,3,FALSE)</f>
        <v>Exercise + TAU</v>
      </c>
      <c r="D466" s="5" t="str">
        <f>VLOOKUP(B466,'WinBUGS output'!A:C,3,FALSE)</f>
        <v>Any AD</v>
      </c>
      <c r="E466" s="5" t="str">
        <f>FIXED('WinBUGS output'!N465,2)</f>
        <v>0.22</v>
      </c>
      <c r="F466" s="5" t="str">
        <f>FIXED('WinBUGS output'!M465,2)</f>
        <v>-0.92</v>
      </c>
      <c r="G466" s="5" t="str">
        <f>FIXED('WinBUGS output'!O465,2)</f>
        <v>1.30</v>
      </c>
      <c r="H466"/>
      <c r="I466"/>
      <c r="J466"/>
      <c r="X466" s="5" t="str">
        <f t="shared" si="26"/>
        <v>Exercise + TAU</v>
      </c>
      <c r="Y466" s="5" t="str">
        <f t="shared" si="27"/>
        <v>Any AD</v>
      </c>
      <c r="Z466" s="5" t="str">
        <f>FIXED(EXP('WinBUGS output'!N465),2)</f>
        <v>1.25</v>
      </c>
      <c r="AA466" s="5" t="str">
        <f>FIXED(EXP('WinBUGS output'!M465),2)</f>
        <v>0.40</v>
      </c>
      <c r="AB466" s="5" t="str">
        <f>FIXED(EXP('WinBUGS output'!O465),2)</f>
        <v>3.68</v>
      </c>
    </row>
    <row r="467" spans="1:28" x14ac:dyDescent="0.25">
      <c r="A467">
        <v>9</v>
      </c>
      <c r="B467">
        <v>21</v>
      </c>
      <c r="C467" s="5" t="str">
        <f>VLOOKUP(A467,'WinBUGS output'!A:C,3,FALSE)</f>
        <v>Exercise + TAU</v>
      </c>
      <c r="D467" s="5" t="str">
        <f>VLOOKUP(B467,'WinBUGS output'!A:C,3,FALSE)</f>
        <v>Short-term psychodynamic psychotherapy individual</v>
      </c>
      <c r="E467" s="5" t="str">
        <f>FIXED('WinBUGS output'!N466,2)</f>
        <v>-0.26</v>
      </c>
      <c r="F467" s="5" t="str">
        <f>FIXED('WinBUGS output'!M466,2)</f>
        <v>-1.50</v>
      </c>
      <c r="G467" s="5" t="str">
        <f>FIXED('WinBUGS output'!O466,2)</f>
        <v>0.93</v>
      </c>
      <c r="H467"/>
      <c r="I467"/>
      <c r="J467"/>
      <c r="X467" s="5" t="str">
        <f t="shared" si="26"/>
        <v>Exercise + TAU</v>
      </c>
      <c r="Y467" s="5" t="str">
        <f t="shared" si="27"/>
        <v>Short-term psychodynamic psychotherapy individual</v>
      </c>
      <c r="Z467" s="5" t="str">
        <f>FIXED(EXP('WinBUGS output'!N466),2)</f>
        <v>0.77</v>
      </c>
      <c r="AA467" s="5" t="str">
        <f>FIXED(EXP('WinBUGS output'!M466),2)</f>
        <v>0.22</v>
      </c>
      <c r="AB467" s="5" t="str">
        <f>FIXED(EXP('WinBUGS output'!O466),2)</f>
        <v>2.55</v>
      </c>
    </row>
    <row r="468" spans="1:28" x14ac:dyDescent="0.25">
      <c r="A468">
        <v>9</v>
      </c>
      <c r="B468">
        <v>22</v>
      </c>
      <c r="C468" s="5" t="str">
        <f>VLOOKUP(A468,'WinBUGS output'!A:C,3,FALSE)</f>
        <v>Exercise + TAU</v>
      </c>
      <c r="D468" s="5" t="str">
        <f>VLOOKUP(B468,'WinBUGS output'!A:C,3,FALSE)</f>
        <v>Short-term psychodynamic psychotherapy group</v>
      </c>
      <c r="E468" s="5" t="str">
        <f>FIXED('WinBUGS output'!N467,2)</f>
        <v>-0.83</v>
      </c>
      <c r="F468" s="5" t="str">
        <f>FIXED('WinBUGS output'!M467,2)</f>
        <v>-2.49</v>
      </c>
      <c r="G468" s="5" t="str">
        <f>FIXED('WinBUGS output'!O467,2)</f>
        <v>0.65</v>
      </c>
      <c r="H468"/>
      <c r="I468"/>
      <c r="J468"/>
      <c r="X468" s="5" t="str">
        <f t="shared" si="26"/>
        <v>Exercise + TAU</v>
      </c>
      <c r="Y468" s="5" t="str">
        <f t="shared" si="27"/>
        <v>Short-term psychodynamic psychotherapy group</v>
      </c>
      <c r="Z468" s="5" t="str">
        <f>FIXED(EXP('WinBUGS output'!N467),2)</f>
        <v>0.43</v>
      </c>
      <c r="AA468" s="5" t="str">
        <f>FIXED(EXP('WinBUGS output'!M467),2)</f>
        <v>0.08</v>
      </c>
      <c r="AB468" s="5" t="str">
        <f>FIXED(EXP('WinBUGS output'!O467),2)</f>
        <v>1.91</v>
      </c>
    </row>
    <row r="469" spans="1:28" x14ac:dyDescent="0.25">
      <c r="A469">
        <v>9</v>
      </c>
      <c r="B469">
        <v>23</v>
      </c>
      <c r="C469" s="5" t="str">
        <f>VLOOKUP(A469,'WinBUGS output'!A:C,3,FALSE)</f>
        <v>Exercise + TAU</v>
      </c>
      <c r="D469" s="5" t="str">
        <f>VLOOKUP(B469,'WinBUGS output'!A:C,3,FALSE)</f>
        <v>Computerised behavioural activation with support</v>
      </c>
      <c r="E469" s="5" t="str">
        <f>FIXED('WinBUGS output'!N468,2)</f>
        <v>-0.15</v>
      </c>
      <c r="F469" s="5" t="str">
        <f>FIXED('WinBUGS output'!M468,2)</f>
        <v>-1.38</v>
      </c>
      <c r="G469" s="5" t="str">
        <f>FIXED('WinBUGS output'!O468,2)</f>
        <v>1.24</v>
      </c>
      <c r="H469"/>
      <c r="I469"/>
      <c r="J469"/>
      <c r="X469" s="5" t="str">
        <f t="shared" si="26"/>
        <v>Exercise + TAU</v>
      </c>
      <c r="Y469" s="5" t="str">
        <f t="shared" si="27"/>
        <v>Computerised behavioural activation with support</v>
      </c>
      <c r="Z469" s="5" t="str">
        <f>FIXED(EXP('WinBUGS output'!N468),2)</f>
        <v>0.86</v>
      </c>
      <c r="AA469" s="5" t="str">
        <f>FIXED(EXP('WinBUGS output'!M468),2)</f>
        <v>0.25</v>
      </c>
      <c r="AB469" s="5" t="str">
        <f>FIXED(EXP('WinBUGS output'!O468),2)</f>
        <v>3.46</v>
      </c>
    </row>
    <row r="470" spans="1:28" x14ac:dyDescent="0.25">
      <c r="A470">
        <v>9</v>
      </c>
      <c r="B470">
        <v>24</v>
      </c>
      <c r="C470" s="5" t="str">
        <f>VLOOKUP(A470,'WinBUGS output'!A:C,3,FALSE)</f>
        <v>Exercise + TAU</v>
      </c>
      <c r="D470" s="5" t="str">
        <f>VLOOKUP(B470,'WinBUGS output'!A:C,3,FALSE)</f>
        <v>Computerised psychodynamic therapy with support</v>
      </c>
      <c r="E470" s="5" t="str">
        <f>FIXED('WinBUGS output'!N469,2)</f>
        <v>-0.13</v>
      </c>
      <c r="F470" s="5" t="str">
        <f>FIXED('WinBUGS output'!M469,2)</f>
        <v>-1.30</v>
      </c>
      <c r="G470" s="5" t="str">
        <f>FIXED('WinBUGS output'!O469,2)</f>
        <v>1.22</v>
      </c>
      <c r="H470"/>
      <c r="I470"/>
      <c r="J470"/>
      <c r="X470" s="5" t="str">
        <f t="shared" si="26"/>
        <v>Exercise + TAU</v>
      </c>
      <c r="Y470" s="5" t="str">
        <f t="shared" si="27"/>
        <v>Computerised psychodynamic therapy with support</v>
      </c>
      <c r="Z470" s="5" t="str">
        <f>FIXED(EXP('WinBUGS output'!N469),2)</f>
        <v>0.88</v>
      </c>
      <c r="AA470" s="5" t="str">
        <f>FIXED(EXP('WinBUGS output'!M469),2)</f>
        <v>0.27</v>
      </c>
      <c r="AB470" s="5" t="str">
        <f>FIXED(EXP('WinBUGS output'!O469),2)</f>
        <v>3.40</v>
      </c>
    </row>
    <row r="471" spans="1:28" x14ac:dyDescent="0.25">
      <c r="A471">
        <v>9</v>
      </c>
      <c r="B471">
        <v>25</v>
      </c>
      <c r="C471" s="5" t="str">
        <f>VLOOKUP(A471,'WinBUGS output'!A:C,3,FALSE)</f>
        <v>Exercise + TAU</v>
      </c>
      <c r="D471" s="5" t="str">
        <f>VLOOKUP(B471,'WinBUGS output'!A:C,3,FALSE)</f>
        <v>Computerised-CBT (CCBT) with support</v>
      </c>
      <c r="E471" s="5" t="str">
        <f>FIXED('WinBUGS output'!N470,2)</f>
        <v>-0.19</v>
      </c>
      <c r="F471" s="5" t="str">
        <f>FIXED('WinBUGS output'!M470,2)</f>
        <v>-1.30</v>
      </c>
      <c r="G471" s="5" t="str">
        <f>FIXED('WinBUGS output'!O470,2)</f>
        <v>1.01</v>
      </c>
      <c r="H471"/>
      <c r="I471"/>
      <c r="J471"/>
      <c r="X471" s="5" t="str">
        <f t="shared" si="26"/>
        <v>Exercise + TAU</v>
      </c>
      <c r="Y471" s="5" t="str">
        <f t="shared" si="27"/>
        <v>Computerised-CBT (CCBT) with support</v>
      </c>
      <c r="Z471" s="5" t="str">
        <f>FIXED(EXP('WinBUGS output'!N470),2)</f>
        <v>0.83</v>
      </c>
      <c r="AA471" s="5" t="str">
        <f>FIXED(EXP('WinBUGS output'!M470),2)</f>
        <v>0.27</v>
      </c>
      <c r="AB471" s="5" t="str">
        <f>FIXED(EXP('WinBUGS output'!O470),2)</f>
        <v>2.73</v>
      </c>
    </row>
    <row r="472" spans="1:28" x14ac:dyDescent="0.25">
      <c r="A472">
        <v>9</v>
      </c>
      <c r="B472">
        <v>26</v>
      </c>
      <c r="C472" s="5" t="str">
        <f>VLOOKUP(A472,'WinBUGS output'!A:C,3,FALSE)</f>
        <v>Exercise + TAU</v>
      </c>
      <c r="D472" s="5" t="str">
        <f>VLOOKUP(B472,'WinBUGS output'!A:C,3,FALSE)</f>
        <v>Computerised-CBT (CCBT) with support + TAU</v>
      </c>
      <c r="E472" s="5" t="str">
        <f>FIXED('WinBUGS output'!N471,2)</f>
        <v>-0.50</v>
      </c>
      <c r="F472" s="5" t="str">
        <f>FIXED('WinBUGS output'!M471,2)</f>
        <v>-1.73</v>
      </c>
      <c r="G472" s="5" t="str">
        <f>FIXED('WinBUGS output'!O471,2)</f>
        <v>0.60</v>
      </c>
      <c r="H472"/>
      <c r="I472"/>
      <c r="J472"/>
      <c r="X472" s="5" t="str">
        <f t="shared" si="26"/>
        <v>Exercise + TAU</v>
      </c>
      <c r="Y472" s="5" t="str">
        <f t="shared" si="27"/>
        <v>Computerised-CBT (CCBT) with support + TAU</v>
      </c>
      <c r="Z472" s="5" t="str">
        <f>FIXED(EXP('WinBUGS output'!N471),2)</f>
        <v>0.61</v>
      </c>
      <c r="AA472" s="5" t="str">
        <f>FIXED(EXP('WinBUGS output'!M471),2)</f>
        <v>0.18</v>
      </c>
      <c r="AB472" s="5" t="str">
        <f>FIXED(EXP('WinBUGS output'!O471),2)</f>
        <v>1.83</v>
      </c>
    </row>
    <row r="473" spans="1:28" x14ac:dyDescent="0.25">
      <c r="A473">
        <v>9</v>
      </c>
      <c r="B473">
        <v>27</v>
      </c>
      <c r="C473" s="5" t="str">
        <f>VLOOKUP(A473,'WinBUGS output'!A:C,3,FALSE)</f>
        <v>Exercise + TAU</v>
      </c>
      <c r="D473" s="5" t="str">
        <f>VLOOKUP(B473,'WinBUGS output'!A:C,3,FALSE)</f>
        <v>Tailored computerised-CBT (CCBT) with support</v>
      </c>
      <c r="E473" s="5" t="str">
        <f>FIXED('WinBUGS output'!N472,2)</f>
        <v>-0.05</v>
      </c>
      <c r="F473" s="5" t="str">
        <f>FIXED('WinBUGS output'!M472,2)</f>
        <v>-1.20</v>
      </c>
      <c r="G473" s="5" t="str">
        <f>FIXED('WinBUGS output'!O472,2)</f>
        <v>1.29</v>
      </c>
      <c r="H473"/>
      <c r="I473"/>
      <c r="J473"/>
      <c r="X473" s="5" t="str">
        <f t="shared" si="26"/>
        <v>Exercise + TAU</v>
      </c>
      <c r="Y473" s="5" t="str">
        <f t="shared" si="27"/>
        <v>Tailored computerised-CBT (CCBT) with support</v>
      </c>
      <c r="Z473" s="5" t="str">
        <f>FIXED(EXP('WinBUGS output'!N472),2)</f>
        <v>0.95</v>
      </c>
      <c r="AA473" s="5" t="str">
        <f>FIXED(EXP('WinBUGS output'!M472),2)</f>
        <v>0.30</v>
      </c>
      <c r="AB473" s="5" t="str">
        <f>FIXED(EXP('WinBUGS output'!O472),2)</f>
        <v>3.64</v>
      </c>
    </row>
    <row r="474" spans="1:28" x14ac:dyDescent="0.25">
      <c r="A474">
        <v>9</v>
      </c>
      <c r="B474">
        <v>28</v>
      </c>
      <c r="C474" s="5" t="str">
        <f>VLOOKUP(A474,'WinBUGS output'!A:C,3,FALSE)</f>
        <v>Exercise + TAU</v>
      </c>
      <c r="D474" s="5" t="str">
        <f>VLOOKUP(B474,'WinBUGS output'!A:C,3,FALSE)</f>
        <v>Cognitive bibliotherapy</v>
      </c>
      <c r="E474" s="5" t="str">
        <f>FIXED('WinBUGS output'!N473,2)</f>
        <v>-0.84</v>
      </c>
      <c r="F474" s="5" t="str">
        <f>FIXED('WinBUGS output'!M473,2)</f>
        <v>-2.31</v>
      </c>
      <c r="G474" s="5" t="str">
        <f>FIXED('WinBUGS output'!O473,2)</f>
        <v>0.58</v>
      </c>
      <c r="H474"/>
      <c r="I474"/>
      <c r="J474"/>
      <c r="X474" s="5" t="str">
        <f t="shared" si="26"/>
        <v>Exercise + TAU</v>
      </c>
      <c r="Y474" s="5" t="str">
        <f t="shared" si="27"/>
        <v>Cognitive bibliotherapy</v>
      </c>
      <c r="Z474" s="5" t="str">
        <f>FIXED(EXP('WinBUGS output'!N473),2)</f>
        <v>0.43</v>
      </c>
      <c r="AA474" s="5" t="str">
        <f>FIXED(EXP('WinBUGS output'!M473),2)</f>
        <v>0.10</v>
      </c>
      <c r="AB474" s="5" t="str">
        <f>FIXED(EXP('WinBUGS output'!O473),2)</f>
        <v>1.78</v>
      </c>
    </row>
    <row r="475" spans="1:28" x14ac:dyDescent="0.25">
      <c r="A475">
        <v>9</v>
      </c>
      <c r="B475">
        <v>29</v>
      </c>
      <c r="C475" s="5" t="str">
        <f>VLOOKUP(A475,'WinBUGS output'!A:C,3,FALSE)</f>
        <v>Exercise + TAU</v>
      </c>
      <c r="D475" s="5" t="str">
        <f>VLOOKUP(B475,'WinBUGS output'!A:C,3,FALSE)</f>
        <v>Cognitive bibliotherapy + TAU</v>
      </c>
      <c r="E475" s="5" t="str">
        <f>FIXED('WinBUGS output'!N474,2)</f>
        <v>0.06</v>
      </c>
      <c r="F475" s="5" t="str">
        <f>FIXED('WinBUGS output'!M474,2)</f>
        <v>-1.22</v>
      </c>
      <c r="G475" s="5" t="str">
        <f>FIXED('WinBUGS output'!O474,2)</f>
        <v>1.29</v>
      </c>
      <c r="H475"/>
      <c r="I475"/>
      <c r="J475"/>
      <c r="X475" s="5" t="str">
        <f t="shared" si="26"/>
        <v>Exercise + TAU</v>
      </c>
      <c r="Y475" s="5" t="str">
        <f t="shared" si="27"/>
        <v>Cognitive bibliotherapy + TAU</v>
      </c>
      <c r="Z475" s="5" t="str">
        <f>FIXED(EXP('WinBUGS output'!N474),2)</f>
        <v>1.06</v>
      </c>
      <c r="AA475" s="5" t="str">
        <f>FIXED(EXP('WinBUGS output'!M474),2)</f>
        <v>0.29</v>
      </c>
      <c r="AB475" s="5" t="str">
        <f>FIXED(EXP('WinBUGS output'!O474),2)</f>
        <v>3.63</v>
      </c>
    </row>
    <row r="476" spans="1:28" x14ac:dyDescent="0.25">
      <c r="A476">
        <v>9</v>
      </c>
      <c r="B476">
        <v>30</v>
      </c>
      <c r="C476" s="5" t="str">
        <f>VLOOKUP(A476,'WinBUGS output'!A:C,3,FALSE)</f>
        <v>Exercise + TAU</v>
      </c>
      <c r="D476" s="5" t="str">
        <f>VLOOKUP(B476,'WinBUGS output'!A:C,3,FALSE)</f>
        <v>Computerised-CBT (CCBT)</v>
      </c>
      <c r="E476" s="5" t="str">
        <f>FIXED('WinBUGS output'!N475,2)</f>
        <v>0.52</v>
      </c>
      <c r="F476" s="5" t="str">
        <f>FIXED('WinBUGS output'!M475,2)</f>
        <v>-0.86</v>
      </c>
      <c r="G476" s="5" t="str">
        <f>FIXED('WinBUGS output'!O475,2)</f>
        <v>1.85</v>
      </c>
      <c r="H476"/>
      <c r="I476"/>
      <c r="J476"/>
      <c r="X476" s="5" t="str">
        <f t="shared" si="26"/>
        <v>Exercise + TAU</v>
      </c>
      <c r="Y476" s="5" t="str">
        <f t="shared" si="27"/>
        <v>Computerised-CBT (CCBT)</v>
      </c>
      <c r="Z476" s="5" t="str">
        <f>FIXED(EXP('WinBUGS output'!N475),2)</f>
        <v>1.69</v>
      </c>
      <c r="AA476" s="5" t="str">
        <f>FIXED(EXP('WinBUGS output'!M475),2)</f>
        <v>0.42</v>
      </c>
      <c r="AB476" s="5" t="str">
        <f>FIXED(EXP('WinBUGS output'!O475),2)</f>
        <v>6.37</v>
      </c>
    </row>
    <row r="477" spans="1:28" x14ac:dyDescent="0.25">
      <c r="A477">
        <v>9</v>
      </c>
      <c r="B477">
        <v>31</v>
      </c>
      <c r="C477" s="5" t="str">
        <f>VLOOKUP(A477,'WinBUGS output'!A:C,3,FALSE)</f>
        <v>Exercise + TAU</v>
      </c>
      <c r="D477" s="5" t="str">
        <f>VLOOKUP(B477,'WinBUGS output'!A:C,3,FALSE)</f>
        <v>Computerised-CBT (CCBT) + TAU</v>
      </c>
      <c r="E477" s="5" t="str">
        <f>FIXED('WinBUGS output'!N476,2)</f>
        <v>0.53</v>
      </c>
      <c r="F477" s="5" t="str">
        <f>FIXED('WinBUGS output'!M476,2)</f>
        <v>-0.70</v>
      </c>
      <c r="G477" s="5" t="str">
        <f>FIXED('WinBUGS output'!O476,2)</f>
        <v>1.69</v>
      </c>
      <c r="H477"/>
      <c r="I477"/>
      <c r="J477"/>
      <c r="X477" s="5" t="str">
        <f t="shared" si="26"/>
        <v>Exercise + TAU</v>
      </c>
      <c r="Y477" s="5" t="str">
        <f t="shared" si="27"/>
        <v>Computerised-CBT (CCBT) + TAU</v>
      </c>
      <c r="Z477" s="5" t="str">
        <f>FIXED(EXP('WinBUGS output'!N476),2)</f>
        <v>1.70</v>
      </c>
      <c r="AA477" s="5" t="str">
        <f>FIXED(EXP('WinBUGS output'!M476),2)</f>
        <v>0.49</v>
      </c>
      <c r="AB477" s="5" t="str">
        <f>FIXED(EXP('WinBUGS output'!O476),2)</f>
        <v>5.44</v>
      </c>
    </row>
    <row r="478" spans="1:28" x14ac:dyDescent="0.25">
      <c r="A478">
        <v>9</v>
      </c>
      <c r="B478">
        <v>32</v>
      </c>
      <c r="C478" s="5" t="str">
        <f>VLOOKUP(A478,'WinBUGS output'!A:C,3,FALSE)</f>
        <v>Exercise + TAU</v>
      </c>
      <c r="D478" s="5" t="str">
        <f>VLOOKUP(B478,'WinBUGS output'!A:C,3,FALSE)</f>
        <v>Tailored computerised psychoeducation and self-help strategies</v>
      </c>
      <c r="E478" s="5" t="str">
        <f>FIXED('WinBUGS output'!N477,2)</f>
        <v>-0.58</v>
      </c>
      <c r="F478" s="5" t="str">
        <f>FIXED('WinBUGS output'!M477,2)</f>
        <v>-1.94</v>
      </c>
      <c r="G478" s="5" t="str">
        <f>FIXED('WinBUGS output'!O477,2)</f>
        <v>0.77</v>
      </c>
      <c r="H478"/>
      <c r="I478"/>
      <c r="J478"/>
      <c r="X478" s="5" t="str">
        <f t="shared" si="26"/>
        <v>Exercise + TAU</v>
      </c>
      <c r="Y478" s="5" t="str">
        <f t="shared" si="27"/>
        <v>Tailored computerised psychoeducation and self-help strategies</v>
      </c>
      <c r="Z478" s="5" t="str">
        <f>FIXED(EXP('WinBUGS output'!N477),2)</f>
        <v>0.56</v>
      </c>
      <c r="AA478" s="5" t="str">
        <f>FIXED(EXP('WinBUGS output'!M477),2)</f>
        <v>0.14</v>
      </c>
      <c r="AB478" s="5" t="str">
        <f>FIXED(EXP('WinBUGS output'!O477),2)</f>
        <v>2.15</v>
      </c>
    </row>
    <row r="479" spans="1:28" x14ac:dyDescent="0.25">
      <c r="A479">
        <v>9</v>
      </c>
      <c r="B479">
        <v>33</v>
      </c>
      <c r="C479" s="5" t="str">
        <f>VLOOKUP(A479,'WinBUGS output'!A:C,3,FALSE)</f>
        <v>Exercise + TAU</v>
      </c>
      <c r="D479" s="5" t="str">
        <f>VLOOKUP(B479,'WinBUGS output'!A:C,3,FALSE)</f>
        <v>Psychoeducational group programme + TAU</v>
      </c>
      <c r="E479" s="5" t="str">
        <f>FIXED('WinBUGS output'!N478,2)</f>
        <v>0.29</v>
      </c>
      <c r="F479" s="5" t="str">
        <f>FIXED('WinBUGS output'!M478,2)</f>
        <v>-1.08</v>
      </c>
      <c r="G479" s="5" t="str">
        <f>FIXED('WinBUGS output'!O478,2)</f>
        <v>1.62</v>
      </c>
      <c r="H479"/>
      <c r="I479"/>
      <c r="J479"/>
      <c r="X479" s="5" t="str">
        <f t="shared" si="26"/>
        <v>Exercise + TAU</v>
      </c>
      <c r="Y479" s="5" t="str">
        <f t="shared" si="27"/>
        <v>Psychoeducational group programme + TAU</v>
      </c>
      <c r="Z479" s="5" t="str">
        <f>FIXED(EXP('WinBUGS output'!N478),2)</f>
        <v>1.34</v>
      </c>
      <c r="AA479" s="5" t="str">
        <f>FIXED(EXP('WinBUGS output'!M478),2)</f>
        <v>0.34</v>
      </c>
      <c r="AB479" s="5" t="str">
        <f>FIXED(EXP('WinBUGS output'!O478),2)</f>
        <v>5.07</v>
      </c>
    </row>
    <row r="480" spans="1:28" x14ac:dyDescent="0.25">
      <c r="A480">
        <v>9</v>
      </c>
      <c r="B480">
        <v>34</v>
      </c>
      <c r="C480" s="5" t="str">
        <f>VLOOKUP(A480,'WinBUGS output'!A:C,3,FALSE)</f>
        <v>Exercise + TAU</v>
      </c>
      <c r="D480" s="5" t="str">
        <f>VLOOKUP(B480,'WinBUGS output'!A:C,3,FALSE)</f>
        <v>Interpersonal psychotherapy (IPT)</v>
      </c>
      <c r="E480" s="5" t="str">
        <f>FIXED('WinBUGS output'!N479,2)</f>
        <v>0.38</v>
      </c>
      <c r="F480" s="5" t="str">
        <f>FIXED('WinBUGS output'!M479,2)</f>
        <v>-0.73</v>
      </c>
      <c r="G480" s="5" t="str">
        <f>FIXED('WinBUGS output'!O479,2)</f>
        <v>1.45</v>
      </c>
      <c r="H480"/>
      <c r="I480"/>
      <c r="J480"/>
      <c r="X480" s="5" t="str">
        <f t="shared" si="26"/>
        <v>Exercise + TAU</v>
      </c>
      <c r="Y480" s="5" t="str">
        <f t="shared" si="27"/>
        <v>Interpersonal psychotherapy (IPT)</v>
      </c>
      <c r="Z480" s="5" t="str">
        <f>FIXED(EXP('WinBUGS output'!N479),2)</f>
        <v>1.47</v>
      </c>
      <c r="AA480" s="5" t="str">
        <f>FIXED(EXP('WinBUGS output'!M479),2)</f>
        <v>0.48</v>
      </c>
      <c r="AB480" s="5" t="str">
        <f>FIXED(EXP('WinBUGS output'!O479),2)</f>
        <v>4.27</v>
      </c>
    </row>
    <row r="481" spans="1:28" x14ac:dyDescent="0.25">
      <c r="A481">
        <v>9</v>
      </c>
      <c r="B481">
        <v>35</v>
      </c>
      <c r="C481" s="5" t="str">
        <f>VLOOKUP(A481,'WinBUGS output'!A:C,3,FALSE)</f>
        <v>Exercise + TAU</v>
      </c>
      <c r="D481" s="5" t="str">
        <f>VLOOKUP(B481,'WinBUGS output'!A:C,3,FALSE)</f>
        <v>Emotion-focused therapy (EFT)</v>
      </c>
      <c r="E481" s="5" t="str">
        <f>FIXED('WinBUGS output'!N480,2)</f>
        <v>0.37</v>
      </c>
      <c r="F481" s="5" t="str">
        <f>FIXED('WinBUGS output'!M480,2)</f>
        <v>-1.09</v>
      </c>
      <c r="G481" s="5" t="str">
        <f>FIXED('WinBUGS output'!O480,2)</f>
        <v>1.88</v>
      </c>
      <c r="H481"/>
      <c r="I481"/>
      <c r="J481"/>
      <c r="X481" s="5" t="str">
        <f t="shared" si="26"/>
        <v>Exercise + TAU</v>
      </c>
      <c r="Y481" s="5" t="str">
        <f t="shared" si="27"/>
        <v>Emotion-focused therapy (EFT)</v>
      </c>
      <c r="Z481" s="5" t="str">
        <f>FIXED(EXP('WinBUGS output'!N480),2)</f>
        <v>1.45</v>
      </c>
      <c r="AA481" s="5" t="str">
        <f>FIXED(EXP('WinBUGS output'!M480),2)</f>
        <v>0.34</v>
      </c>
      <c r="AB481" s="5" t="str">
        <f>FIXED(EXP('WinBUGS output'!O480),2)</f>
        <v>6.57</v>
      </c>
    </row>
    <row r="482" spans="1:28" x14ac:dyDescent="0.25">
      <c r="A482">
        <v>9</v>
      </c>
      <c r="B482">
        <v>36</v>
      </c>
      <c r="C482" s="5" t="str">
        <f>VLOOKUP(A482,'WinBUGS output'!A:C,3,FALSE)</f>
        <v>Exercise + TAU</v>
      </c>
      <c r="D482" s="5" t="str">
        <f>VLOOKUP(B482,'WinBUGS output'!A:C,3,FALSE)</f>
        <v>Interpersonal counselling</v>
      </c>
      <c r="E482" s="5" t="str">
        <f>FIXED('WinBUGS output'!N481,2)</f>
        <v>0.52</v>
      </c>
      <c r="F482" s="5" t="str">
        <f>FIXED('WinBUGS output'!M481,2)</f>
        <v>-0.69</v>
      </c>
      <c r="G482" s="5" t="str">
        <f>FIXED('WinBUGS output'!O481,2)</f>
        <v>1.64</v>
      </c>
      <c r="H482"/>
      <c r="I482"/>
      <c r="J482"/>
      <c r="X482" s="5" t="str">
        <f t="shared" si="26"/>
        <v>Exercise + TAU</v>
      </c>
      <c r="Y482" s="5" t="str">
        <f t="shared" si="27"/>
        <v>Interpersonal counselling</v>
      </c>
      <c r="Z482" s="5" t="str">
        <f>FIXED(EXP('WinBUGS output'!N481),2)</f>
        <v>1.68</v>
      </c>
      <c r="AA482" s="5" t="str">
        <f>FIXED(EXP('WinBUGS output'!M481),2)</f>
        <v>0.50</v>
      </c>
      <c r="AB482" s="5" t="str">
        <f>FIXED(EXP('WinBUGS output'!O481),2)</f>
        <v>5.14</v>
      </c>
    </row>
    <row r="483" spans="1:28" x14ac:dyDescent="0.25">
      <c r="A483">
        <v>9</v>
      </c>
      <c r="B483">
        <v>37</v>
      </c>
      <c r="C483" s="5" t="str">
        <f>VLOOKUP(A483,'WinBUGS output'!A:C,3,FALSE)</f>
        <v>Exercise + TAU</v>
      </c>
      <c r="D483" s="5" t="str">
        <f>VLOOKUP(B483,'WinBUGS output'!A:C,3,FALSE)</f>
        <v>Non-directive counselling</v>
      </c>
      <c r="E483" s="5" t="str">
        <f>FIXED('WinBUGS output'!N482,2)</f>
        <v>0.12</v>
      </c>
      <c r="F483" s="5" t="str">
        <f>FIXED('WinBUGS output'!M482,2)</f>
        <v>-1.26</v>
      </c>
      <c r="G483" s="5" t="str">
        <f>FIXED('WinBUGS output'!O482,2)</f>
        <v>1.41</v>
      </c>
      <c r="H483"/>
      <c r="I483"/>
      <c r="J483"/>
      <c r="X483" s="5" t="str">
        <f t="shared" si="26"/>
        <v>Exercise + TAU</v>
      </c>
      <c r="Y483" s="5" t="str">
        <f t="shared" si="27"/>
        <v>Non-directive counselling</v>
      </c>
      <c r="Z483" s="5" t="str">
        <f>FIXED(EXP('WinBUGS output'!N482),2)</f>
        <v>1.13</v>
      </c>
      <c r="AA483" s="5" t="str">
        <f>FIXED(EXP('WinBUGS output'!M482),2)</f>
        <v>0.28</v>
      </c>
      <c r="AB483" s="5" t="str">
        <f>FIXED(EXP('WinBUGS output'!O482),2)</f>
        <v>4.11</v>
      </c>
    </row>
    <row r="484" spans="1:28" x14ac:dyDescent="0.25">
      <c r="A484">
        <v>9</v>
      </c>
      <c r="B484">
        <v>38</v>
      </c>
      <c r="C484" s="5" t="str">
        <f>VLOOKUP(A484,'WinBUGS output'!A:C,3,FALSE)</f>
        <v>Exercise + TAU</v>
      </c>
      <c r="D484" s="5" t="str">
        <f>VLOOKUP(B484,'WinBUGS output'!A:C,3,FALSE)</f>
        <v>Psychodynamic counselling + TAU</v>
      </c>
      <c r="E484" s="5" t="str">
        <f>FIXED('WinBUGS output'!N483,2)</f>
        <v>-0.01</v>
      </c>
      <c r="F484" s="5" t="str">
        <f>FIXED('WinBUGS output'!M483,2)</f>
        <v>-1.31</v>
      </c>
      <c r="G484" s="5" t="str">
        <f>FIXED('WinBUGS output'!O483,2)</f>
        <v>1.22</v>
      </c>
      <c r="H484"/>
      <c r="I484"/>
      <c r="J484"/>
      <c r="X484" s="5" t="str">
        <f t="shared" si="26"/>
        <v>Exercise + TAU</v>
      </c>
      <c r="Y484" s="5" t="str">
        <f t="shared" si="27"/>
        <v>Psychodynamic counselling + TAU</v>
      </c>
      <c r="Z484" s="5" t="str">
        <f>FIXED(EXP('WinBUGS output'!N483),2)</f>
        <v>0.99</v>
      </c>
      <c r="AA484" s="5" t="str">
        <f>FIXED(EXP('WinBUGS output'!M483),2)</f>
        <v>0.27</v>
      </c>
      <c r="AB484" s="5" t="str">
        <f>FIXED(EXP('WinBUGS output'!O483),2)</f>
        <v>3.39</v>
      </c>
    </row>
    <row r="485" spans="1:28" x14ac:dyDescent="0.25">
      <c r="A485">
        <v>9</v>
      </c>
      <c r="B485">
        <v>39</v>
      </c>
      <c r="C485" s="5" t="str">
        <f>VLOOKUP(A485,'WinBUGS output'!A:C,3,FALSE)</f>
        <v>Exercise + TAU</v>
      </c>
      <c r="D485" s="5" t="str">
        <f>VLOOKUP(B485,'WinBUGS output'!A:C,3,FALSE)</f>
        <v>Relational client-centered therapy</v>
      </c>
      <c r="E485" s="5" t="str">
        <f>FIXED('WinBUGS output'!N484,2)</f>
        <v>0.05</v>
      </c>
      <c r="F485" s="5" t="str">
        <f>FIXED('WinBUGS output'!M484,2)</f>
        <v>-1.53</v>
      </c>
      <c r="G485" s="5" t="str">
        <f>FIXED('WinBUGS output'!O484,2)</f>
        <v>1.47</v>
      </c>
      <c r="H485"/>
      <c r="I485"/>
      <c r="J485"/>
      <c r="X485" s="5" t="str">
        <f t="shared" si="26"/>
        <v>Exercise + TAU</v>
      </c>
      <c r="Y485" s="5" t="str">
        <f t="shared" si="27"/>
        <v>Relational client-centered therapy</v>
      </c>
      <c r="Z485" s="5" t="str">
        <f>FIXED(EXP('WinBUGS output'!N484),2)</f>
        <v>1.05</v>
      </c>
      <c r="AA485" s="5" t="str">
        <f>FIXED(EXP('WinBUGS output'!M484),2)</f>
        <v>0.22</v>
      </c>
      <c r="AB485" s="5" t="str">
        <f>FIXED(EXP('WinBUGS output'!O484),2)</f>
        <v>4.33</v>
      </c>
    </row>
    <row r="486" spans="1:28" x14ac:dyDescent="0.25">
      <c r="A486">
        <v>9</v>
      </c>
      <c r="B486">
        <v>40</v>
      </c>
      <c r="C486" s="5" t="str">
        <f>VLOOKUP(A486,'WinBUGS output'!A:C,3,FALSE)</f>
        <v>Exercise + TAU</v>
      </c>
      <c r="D486" s="5" t="str">
        <f>VLOOKUP(B486,'WinBUGS output'!A:C,3,FALSE)</f>
        <v>Problem solving individual</v>
      </c>
      <c r="E486" s="5" t="str">
        <f>FIXED('WinBUGS output'!N485,2)</f>
        <v>-0.31</v>
      </c>
      <c r="F486" s="5" t="str">
        <f>FIXED('WinBUGS output'!M485,2)</f>
        <v>-1.58</v>
      </c>
      <c r="G486" s="5" t="str">
        <f>FIXED('WinBUGS output'!O485,2)</f>
        <v>0.91</v>
      </c>
      <c r="H486"/>
      <c r="I486"/>
      <c r="J486"/>
      <c r="X486" s="5" t="str">
        <f t="shared" si="26"/>
        <v>Exercise + TAU</v>
      </c>
      <c r="Y486" s="5" t="str">
        <f t="shared" si="27"/>
        <v>Problem solving individual</v>
      </c>
      <c r="Z486" s="5" t="str">
        <f>FIXED(EXP('WinBUGS output'!N485),2)</f>
        <v>0.73</v>
      </c>
      <c r="AA486" s="5" t="str">
        <f>FIXED(EXP('WinBUGS output'!M485),2)</f>
        <v>0.21</v>
      </c>
      <c r="AB486" s="5" t="str">
        <f>FIXED(EXP('WinBUGS output'!O485),2)</f>
        <v>2.47</v>
      </c>
    </row>
    <row r="487" spans="1:28" x14ac:dyDescent="0.25">
      <c r="A487">
        <v>9</v>
      </c>
      <c r="B487">
        <v>41</v>
      </c>
      <c r="C487" s="5" t="str">
        <f>VLOOKUP(A487,'WinBUGS output'!A:C,3,FALSE)</f>
        <v>Exercise + TAU</v>
      </c>
      <c r="D487" s="5" t="str">
        <f>VLOOKUP(B487,'WinBUGS output'!A:C,3,FALSE)</f>
        <v>Problem solving individual + enhanced TAU</v>
      </c>
      <c r="E487" s="5" t="str">
        <f>FIXED('WinBUGS output'!N486,2)</f>
        <v>-0.50</v>
      </c>
      <c r="F487" s="5" t="str">
        <f>FIXED('WinBUGS output'!M486,2)</f>
        <v>-1.81</v>
      </c>
      <c r="G487" s="5" t="str">
        <f>FIXED('WinBUGS output'!O486,2)</f>
        <v>0.75</v>
      </c>
      <c r="H487"/>
      <c r="I487"/>
      <c r="J487"/>
      <c r="X487" s="5" t="str">
        <f t="shared" si="26"/>
        <v>Exercise + TAU</v>
      </c>
      <c r="Y487" s="5" t="str">
        <f t="shared" si="27"/>
        <v>Problem solving individual + enhanced TAU</v>
      </c>
      <c r="Z487" s="5" t="str">
        <f>FIXED(EXP('WinBUGS output'!N486),2)</f>
        <v>0.60</v>
      </c>
      <c r="AA487" s="5" t="str">
        <f>FIXED(EXP('WinBUGS output'!M486),2)</f>
        <v>0.16</v>
      </c>
      <c r="AB487" s="5" t="str">
        <f>FIXED(EXP('WinBUGS output'!O486),2)</f>
        <v>2.12</v>
      </c>
    </row>
    <row r="488" spans="1:28" x14ac:dyDescent="0.25">
      <c r="A488">
        <v>9</v>
      </c>
      <c r="B488">
        <v>42</v>
      </c>
      <c r="C488" s="5" t="str">
        <f>VLOOKUP(A488,'WinBUGS output'!A:C,3,FALSE)</f>
        <v>Exercise + TAU</v>
      </c>
      <c r="D488" s="5" t="str">
        <f>VLOOKUP(B488,'WinBUGS output'!A:C,3,FALSE)</f>
        <v>Behavioural activation (BA)</v>
      </c>
      <c r="E488" s="5" t="str">
        <f>FIXED('WinBUGS output'!N487,2)</f>
        <v>0.86</v>
      </c>
      <c r="F488" s="5" t="str">
        <f>FIXED('WinBUGS output'!M487,2)</f>
        <v>-0.37</v>
      </c>
      <c r="G488" s="5" t="str">
        <f>FIXED('WinBUGS output'!O487,2)</f>
        <v>2.05</v>
      </c>
      <c r="H488"/>
      <c r="I488"/>
      <c r="J488"/>
      <c r="X488" s="5" t="str">
        <f t="shared" si="26"/>
        <v>Exercise + TAU</v>
      </c>
      <c r="Y488" s="5" t="str">
        <f t="shared" si="27"/>
        <v>Behavioural activation (BA)</v>
      </c>
      <c r="Z488" s="5" t="str">
        <f>FIXED(EXP('WinBUGS output'!N487),2)</f>
        <v>2.36</v>
      </c>
      <c r="AA488" s="5" t="str">
        <f>FIXED(EXP('WinBUGS output'!M487),2)</f>
        <v>0.69</v>
      </c>
      <c r="AB488" s="5" t="str">
        <f>FIXED(EXP('WinBUGS output'!O487),2)</f>
        <v>7.73</v>
      </c>
    </row>
    <row r="489" spans="1:28" x14ac:dyDescent="0.25">
      <c r="A489">
        <v>9</v>
      </c>
      <c r="B489">
        <v>43</v>
      </c>
      <c r="C489" s="5" t="str">
        <f>VLOOKUP(A489,'WinBUGS output'!A:C,3,FALSE)</f>
        <v>Exercise + TAU</v>
      </c>
      <c r="D489" s="5" t="str">
        <f>VLOOKUP(B489,'WinBUGS output'!A:C,3,FALSE)</f>
        <v>Behavioural therapy (Lewinsohn 1976)</v>
      </c>
      <c r="E489" s="5" t="str">
        <f>FIXED('WinBUGS output'!N488,2)</f>
        <v>0.70</v>
      </c>
      <c r="F489" s="5" t="str">
        <f>FIXED('WinBUGS output'!M488,2)</f>
        <v>-0.80</v>
      </c>
      <c r="G489" s="5" t="str">
        <f>FIXED('WinBUGS output'!O488,2)</f>
        <v>2.10</v>
      </c>
      <c r="H489"/>
      <c r="I489"/>
      <c r="J489"/>
      <c r="X489" s="5" t="str">
        <f t="shared" si="26"/>
        <v>Exercise + TAU</v>
      </c>
      <c r="Y489" s="5" t="str">
        <f t="shared" si="27"/>
        <v>Behavioural therapy (Lewinsohn 1976)</v>
      </c>
      <c r="Z489" s="5" t="str">
        <f>FIXED(EXP('WinBUGS output'!N488),2)</f>
        <v>2.02</v>
      </c>
      <c r="AA489" s="5" t="str">
        <f>FIXED(EXP('WinBUGS output'!M488),2)</f>
        <v>0.45</v>
      </c>
      <c r="AB489" s="5" t="str">
        <f>FIXED(EXP('WinBUGS output'!O488),2)</f>
        <v>8.16</v>
      </c>
    </row>
    <row r="490" spans="1:28" x14ac:dyDescent="0.25">
      <c r="A490">
        <v>9</v>
      </c>
      <c r="B490">
        <v>44</v>
      </c>
      <c r="C490" s="5" t="str">
        <f>VLOOKUP(A490,'WinBUGS output'!A:C,3,FALSE)</f>
        <v>Exercise + TAU</v>
      </c>
      <c r="D490" s="5" t="str">
        <f>VLOOKUP(B490,'WinBUGS output'!A:C,3,FALSE)</f>
        <v>CBT individual (under 15 sessions)</v>
      </c>
      <c r="E490" s="5" t="str">
        <f>FIXED('WinBUGS output'!N489,2)</f>
        <v>0.14</v>
      </c>
      <c r="F490" s="5" t="str">
        <f>FIXED('WinBUGS output'!M489,2)</f>
        <v>-0.98</v>
      </c>
      <c r="G490" s="5" t="str">
        <f>FIXED('WinBUGS output'!O489,2)</f>
        <v>1.21</v>
      </c>
      <c r="H490"/>
      <c r="I490"/>
      <c r="J490"/>
      <c r="X490" s="5" t="str">
        <f t="shared" si="26"/>
        <v>Exercise + TAU</v>
      </c>
      <c r="Y490" s="5" t="str">
        <f t="shared" si="27"/>
        <v>CBT individual (under 15 sessions)</v>
      </c>
      <c r="Z490" s="5" t="str">
        <f>FIXED(EXP('WinBUGS output'!N489),2)</f>
        <v>1.15</v>
      </c>
      <c r="AA490" s="5" t="str">
        <f>FIXED(EXP('WinBUGS output'!M489),2)</f>
        <v>0.37</v>
      </c>
      <c r="AB490" s="5" t="str">
        <f>FIXED(EXP('WinBUGS output'!O489),2)</f>
        <v>3.36</v>
      </c>
    </row>
    <row r="491" spans="1:28" x14ac:dyDescent="0.25">
      <c r="A491">
        <v>9</v>
      </c>
      <c r="B491">
        <v>45</v>
      </c>
      <c r="C491" s="5" t="str">
        <f>VLOOKUP(A491,'WinBUGS output'!A:C,3,FALSE)</f>
        <v>Exercise + TAU</v>
      </c>
      <c r="D491" s="5" t="str">
        <f>VLOOKUP(B491,'WinBUGS output'!A:C,3,FALSE)</f>
        <v>CBT individual (over 15 sessions)</v>
      </c>
      <c r="E491" s="5" t="str">
        <f>FIXED('WinBUGS output'!N490,2)</f>
        <v>0.39</v>
      </c>
      <c r="F491" s="5" t="str">
        <f>FIXED('WinBUGS output'!M490,2)</f>
        <v>-0.73</v>
      </c>
      <c r="G491" s="5" t="str">
        <f>FIXED('WinBUGS output'!O490,2)</f>
        <v>1.45</v>
      </c>
      <c r="H491"/>
      <c r="I491"/>
      <c r="J491"/>
      <c r="X491" s="5" t="str">
        <f t="shared" si="26"/>
        <v>Exercise + TAU</v>
      </c>
      <c r="Y491" s="5" t="str">
        <f t="shared" si="27"/>
        <v>CBT individual (over 15 sessions)</v>
      </c>
      <c r="Z491" s="5" t="str">
        <f>FIXED(EXP('WinBUGS output'!N490),2)</f>
        <v>1.47</v>
      </c>
      <c r="AA491" s="5" t="str">
        <f>FIXED(EXP('WinBUGS output'!M490),2)</f>
        <v>0.48</v>
      </c>
      <c r="AB491" s="5" t="str">
        <f>FIXED(EXP('WinBUGS output'!O490),2)</f>
        <v>4.28</v>
      </c>
    </row>
    <row r="492" spans="1:28" x14ac:dyDescent="0.25">
      <c r="A492">
        <v>9</v>
      </c>
      <c r="B492">
        <v>46</v>
      </c>
      <c r="C492" s="5" t="str">
        <f>VLOOKUP(A492,'WinBUGS output'!A:C,3,FALSE)</f>
        <v>Exercise + TAU</v>
      </c>
      <c r="D492" s="5" t="str">
        <f>VLOOKUP(B492,'WinBUGS output'!A:C,3,FALSE)</f>
        <v>CBT individual (over 15 sessions) + TAU</v>
      </c>
      <c r="E492" s="5" t="str">
        <f>FIXED('WinBUGS output'!N491,2)</f>
        <v>0.42</v>
      </c>
      <c r="F492" s="5" t="str">
        <f>FIXED('WinBUGS output'!M491,2)</f>
        <v>-0.83</v>
      </c>
      <c r="G492" s="5" t="str">
        <f>FIXED('WinBUGS output'!O491,2)</f>
        <v>1.72</v>
      </c>
      <c r="H492"/>
      <c r="I492"/>
      <c r="J492"/>
      <c r="X492" s="5" t="str">
        <f t="shared" si="26"/>
        <v>Exercise + TAU</v>
      </c>
      <c r="Y492" s="5" t="str">
        <f t="shared" si="27"/>
        <v>CBT individual (over 15 sessions) + TAU</v>
      </c>
      <c r="Z492" s="5" t="str">
        <f>FIXED(EXP('WinBUGS output'!N491),2)</f>
        <v>1.52</v>
      </c>
      <c r="AA492" s="5" t="str">
        <f>FIXED(EXP('WinBUGS output'!M491),2)</f>
        <v>0.44</v>
      </c>
      <c r="AB492" s="5" t="str">
        <f>FIXED(EXP('WinBUGS output'!O491),2)</f>
        <v>5.56</v>
      </c>
    </row>
    <row r="493" spans="1:28" x14ac:dyDescent="0.25">
      <c r="A493">
        <v>9</v>
      </c>
      <c r="B493">
        <v>47</v>
      </c>
      <c r="C493" s="5" t="str">
        <f>VLOOKUP(A493,'WinBUGS output'!A:C,3,FALSE)</f>
        <v>Exercise + TAU</v>
      </c>
      <c r="D493" s="5" t="str">
        <f>VLOOKUP(B493,'WinBUGS output'!A:C,3,FALSE)</f>
        <v>Rational emotive behaviour therapy (REBT) individual</v>
      </c>
      <c r="E493" s="5" t="str">
        <f>FIXED('WinBUGS output'!N492,2)</f>
        <v>0.24</v>
      </c>
      <c r="F493" s="5" t="str">
        <f>FIXED('WinBUGS output'!M492,2)</f>
        <v>-0.94</v>
      </c>
      <c r="G493" s="5" t="str">
        <f>FIXED('WinBUGS output'!O492,2)</f>
        <v>1.39</v>
      </c>
      <c r="H493"/>
      <c r="I493"/>
      <c r="J493"/>
      <c r="X493" s="5" t="str">
        <f t="shared" si="26"/>
        <v>Exercise + TAU</v>
      </c>
      <c r="Y493" s="5" t="str">
        <f t="shared" si="27"/>
        <v>Rational emotive behaviour therapy (REBT) individual</v>
      </c>
      <c r="Z493" s="5" t="str">
        <f>FIXED(EXP('WinBUGS output'!N492),2)</f>
        <v>1.27</v>
      </c>
      <c r="AA493" s="5" t="str">
        <f>FIXED(EXP('WinBUGS output'!M492),2)</f>
        <v>0.39</v>
      </c>
      <c r="AB493" s="5" t="str">
        <f>FIXED(EXP('WinBUGS output'!O492),2)</f>
        <v>3.99</v>
      </c>
    </row>
    <row r="494" spans="1:28" x14ac:dyDescent="0.25">
      <c r="A494">
        <v>9</v>
      </c>
      <c r="B494">
        <v>48</v>
      </c>
      <c r="C494" s="5" t="str">
        <f>VLOOKUP(A494,'WinBUGS output'!A:C,3,FALSE)</f>
        <v>Exercise + TAU</v>
      </c>
      <c r="D494" s="5" t="str">
        <f>VLOOKUP(B494,'WinBUGS output'!A:C,3,FALSE)</f>
        <v>Third-wave cognitive therapy individual</v>
      </c>
      <c r="E494" s="5" t="str">
        <f>FIXED('WinBUGS output'!N493,2)</f>
        <v>0.46</v>
      </c>
      <c r="F494" s="5" t="str">
        <f>FIXED('WinBUGS output'!M493,2)</f>
        <v>-0.72</v>
      </c>
      <c r="G494" s="5" t="str">
        <f>FIXED('WinBUGS output'!O493,2)</f>
        <v>1.63</v>
      </c>
      <c r="H494"/>
      <c r="I494"/>
      <c r="J494"/>
      <c r="X494" s="5" t="str">
        <f t="shared" si="26"/>
        <v>Exercise + TAU</v>
      </c>
      <c r="Y494" s="5" t="str">
        <f t="shared" si="27"/>
        <v>Third-wave cognitive therapy individual</v>
      </c>
      <c r="Z494" s="5" t="str">
        <f>FIXED(EXP('WinBUGS output'!N493),2)</f>
        <v>1.59</v>
      </c>
      <c r="AA494" s="5" t="str">
        <f>FIXED(EXP('WinBUGS output'!M493),2)</f>
        <v>0.48</v>
      </c>
      <c r="AB494" s="5" t="str">
        <f>FIXED(EXP('WinBUGS output'!O493),2)</f>
        <v>5.11</v>
      </c>
    </row>
    <row r="495" spans="1:28" x14ac:dyDescent="0.25">
      <c r="A495">
        <v>9</v>
      </c>
      <c r="B495">
        <v>49</v>
      </c>
      <c r="C495" s="5" t="str">
        <f>VLOOKUP(A495,'WinBUGS output'!A:C,3,FALSE)</f>
        <v>Exercise + TAU</v>
      </c>
      <c r="D495" s="5" t="str">
        <f>VLOOKUP(B495,'WinBUGS output'!A:C,3,FALSE)</f>
        <v>CBT group (under 15 sessions)</v>
      </c>
      <c r="E495" s="5" t="str">
        <f>FIXED('WinBUGS output'!N494,2)</f>
        <v>0.85</v>
      </c>
      <c r="F495" s="5" t="str">
        <f>FIXED('WinBUGS output'!M494,2)</f>
        <v>-0.45</v>
      </c>
      <c r="G495" s="5" t="str">
        <f>FIXED('WinBUGS output'!O494,2)</f>
        <v>2.11</v>
      </c>
      <c r="H495"/>
      <c r="I495"/>
      <c r="J495"/>
      <c r="X495" s="5" t="str">
        <f t="shared" si="26"/>
        <v>Exercise + TAU</v>
      </c>
      <c r="Y495" s="5" t="str">
        <f t="shared" si="27"/>
        <v>CBT group (under 15 sessions)</v>
      </c>
      <c r="Z495" s="5" t="str">
        <f>FIXED(EXP('WinBUGS output'!N494),2)</f>
        <v>2.35</v>
      </c>
      <c r="AA495" s="5" t="str">
        <f>FIXED(EXP('WinBUGS output'!M494),2)</f>
        <v>0.64</v>
      </c>
      <c r="AB495" s="5" t="str">
        <f>FIXED(EXP('WinBUGS output'!O494),2)</f>
        <v>8.26</v>
      </c>
    </row>
    <row r="496" spans="1:28" x14ac:dyDescent="0.25">
      <c r="A496">
        <v>9</v>
      </c>
      <c r="B496">
        <v>50</v>
      </c>
      <c r="C496" s="5" t="str">
        <f>VLOOKUP(A496,'WinBUGS output'!A:C,3,FALSE)</f>
        <v>Exercise + TAU</v>
      </c>
      <c r="D496" s="5" t="str">
        <f>VLOOKUP(B496,'WinBUGS output'!A:C,3,FALSE)</f>
        <v>CBT group (under 15 sessions) + TAU</v>
      </c>
      <c r="E496" s="5" t="str">
        <f>FIXED('WinBUGS output'!N495,2)</f>
        <v>1.05</v>
      </c>
      <c r="F496" s="5" t="str">
        <f>FIXED('WinBUGS output'!M495,2)</f>
        <v>-0.26</v>
      </c>
      <c r="G496" s="5" t="str">
        <f>FIXED('WinBUGS output'!O495,2)</f>
        <v>2.35</v>
      </c>
      <c r="H496"/>
      <c r="I496"/>
      <c r="J496"/>
      <c r="X496" s="5" t="str">
        <f t="shared" si="26"/>
        <v>Exercise + TAU</v>
      </c>
      <c r="Y496" s="5" t="str">
        <f t="shared" si="27"/>
        <v>CBT group (under 15 sessions) + TAU</v>
      </c>
      <c r="Z496" s="5" t="str">
        <f>FIXED(EXP('WinBUGS output'!N495),2)</f>
        <v>2.85</v>
      </c>
      <c r="AA496" s="5" t="str">
        <f>FIXED(EXP('WinBUGS output'!M495),2)</f>
        <v>0.77</v>
      </c>
      <c r="AB496" s="5" t="str">
        <f>FIXED(EXP('WinBUGS output'!O495),2)</f>
        <v>10.45</v>
      </c>
    </row>
    <row r="497" spans="1:28" x14ac:dyDescent="0.25">
      <c r="A497">
        <v>9</v>
      </c>
      <c r="B497">
        <v>51</v>
      </c>
      <c r="C497" s="5" t="str">
        <f>VLOOKUP(A497,'WinBUGS output'!A:C,3,FALSE)</f>
        <v>Exercise + TAU</v>
      </c>
      <c r="D497" s="5" t="str">
        <f>VLOOKUP(B497,'WinBUGS output'!A:C,3,FALSE)</f>
        <v>Coping with Depression course (group) + TAU</v>
      </c>
      <c r="E497" s="5" t="str">
        <f>FIXED('WinBUGS output'!N496,2)</f>
        <v>0.73</v>
      </c>
      <c r="F497" s="5" t="str">
        <f>FIXED('WinBUGS output'!M496,2)</f>
        <v>-0.61</v>
      </c>
      <c r="G497" s="5" t="str">
        <f>FIXED('WinBUGS output'!O496,2)</f>
        <v>1.99</v>
      </c>
      <c r="H497"/>
      <c r="I497"/>
      <c r="J497"/>
      <c r="X497" s="5" t="str">
        <f t="shared" si="26"/>
        <v>Exercise + TAU</v>
      </c>
      <c r="Y497" s="5" t="str">
        <f t="shared" si="27"/>
        <v>Coping with Depression course (group) + TAU</v>
      </c>
      <c r="Z497" s="5" t="str">
        <f>FIXED(EXP('WinBUGS output'!N496),2)</f>
        <v>2.07</v>
      </c>
      <c r="AA497" s="5" t="str">
        <f>FIXED(EXP('WinBUGS output'!M496),2)</f>
        <v>0.54</v>
      </c>
      <c r="AB497" s="5" t="str">
        <f>FIXED(EXP('WinBUGS output'!O496),2)</f>
        <v>7.29</v>
      </c>
    </row>
    <row r="498" spans="1:28" x14ac:dyDescent="0.25">
      <c r="A498">
        <v>9</v>
      </c>
      <c r="B498">
        <v>52</v>
      </c>
      <c r="C498" s="5" t="str">
        <f>VLOOKUP(A498,'WinBUGS output'!A:C,3,FALSE)</f>
        <v>Exercise + TAU</v>
      </c>
      <c r="D498" s="5" t="str">
        <f>VLOOKUP(B498,'WinBUGS output'!A:C,3,FALSE)</f>
        <v>CBT individual (over 15 sessions) + any TCA</v>
      </c>
      <c r="E498" s="5" t="str">
        <f>FIXED('WinBUGS output'!N497,2)</f>
        <v>1.16</v>
      </c>
      <c r="F498" s="5" t="str">
        <f>FIXED('WinBUGS output'!M497,2)</f>
        <v>-0.32</v>
      </c>
      <c r="G498" s="5" t="str">
        <f>FIXED('WinBUGS output'!O497,2)</f>
        <v>2.65</v>
      </c>
      <c r="H498"/>
      <c r="I498"/>
      <c r="J498"/>
      <c r="X498" s="5" t="str">
        <f t="shared" si="26"/>
        <v>Exercise + TAU</v>
      </c>
      <c r="Y498" s="5" t="str">
        <f t="shared" si="27"/>
        <v>CBT individual (over 15 sessions) + any TCA</v>
      </c>
      <c r="Z498" s="5" t="str">
        <f>FIXED(EXP('WinBUGS output'!N497),2)</f>
        <v>3.20</v>
      </c>
      <c r="AA498" s="5" t="str">
        <f>FIXED(EXP('WinBUGS output'!M497),2)</f>
        <v>0.73</v>
      </c>
      <c r="AB498" s="5" t="str">
        <f>FIXED(EXP('WinBUGS output'!O497),2)</f>
        <v>14.15</v>
      </c>
    </row>
    <row r="499" spans="1:28" x14ac:dyDescent="0.25">
      <c r="A499">
        <v>9</v>
      </c>
      <c r="B499">
        <v>53</v>
      </c>
      <c r="C499" s="5" t="str">
        <f>VLOOKUP(A499,'WinBUGS output'!A:C,3,FALSE)</f>
        <v>Exercise + TAU</v>
      </c>
      <c r="D499" s="5" t="str">
        <f>VLOOKUP(B499,'WinBUGS output'!A:C,3,FALSE)</f>
        <v>CBT individual (over 15 sessions) + imipramine</v>
      </c>
      <c r="E499" s="5" t="str">
        <f>FIXED('WinBUGS output'!N498,2)</f>
        <v>1.26</v>
      </c>
      <c r="F499" s="5" t="str">
        <f>FIXED('WinBUGS output'!M498,2)</f>
        <v>-0.24</v>
      </c>
      <c r="G499" s="5" t="str">
        <f>FIXED('WinBUGS output'!O498,2)</f>
        <v>2.74</v>
      </c>
      <c r="H499"/>
      <c r="I499"/>
      <c r="J499"/>
      <c r="X499" s="5" t="str">
        <f t="shared" si="26"/>
        <v>Exercise + TAU</v>
      </c>
      <c r="Y499" s="5" t="str">
        <f t="shared" si="27"/>
        <v>CBT individual (over 15 sessions) + imipramine</v>
      </c>
      <c r="Z499" s="5" t="str">
        <f>FIXED(EXP('WinBUGS output'!N498),2)</f>
        <v>3.53</v>
      </c>
      <c r="AA499" s="5" t="str">
        <f>FIXED(EXP('WinBUGS output'!M498),2)</f>
        <v>0.79</v>
      </c>
      <c r="AB499" s="5" t="str">
        <f>FIXED(EXP('WinBUGS output'!O498),2)</f>
        <v>15.41</v>
      </c>
    </row>
    <row r="500" spans="1:28" x14ac:dyDescent="0.25">
      <c r="A500">
        <v>9</v>
      </c>
      <c r="B500">
        <v>54</v>
      </c>
      <c r="C500" s="5" t="str">
        <f>VLOOKUP(A500,'WinBUGS output'!A:C,3,FALSE)</f>
        <v>Exercise + TAU</v>
      </c>
      <c r="D500" s="5" t="str">
        <f>VLOOKUP(B500,'WinBUGS output'!A:C,3,FALSE)</f>
        <v>CBT group (under 15 sessions) + imipramine</v>
      </c>
      <c r="E500" s="5" t="str">
        <f>FIXED('WinBUGS output'!N499,2)</f>
        <v>1.54</v>
      </c>
      <c r="F500" s="5" t="str">
        <f>FIXED('WinBUGS output'!M499,2)</f>
        <v>-0.17</v>
      </c>
      <c r="G500" s="5" t="str">
        <f>FIXED('WinBUGS output'!O499,2)</f>
        <v>3.24</v>
      </c>
      <c r="H500"/>
      <c r="I500"/>
      <c r="J500"/>
      <c r="X500" s="5" t="str">
        <f t="shared" si="26"/>
        <v>Exercise + TAU</v>
      </c>
      <c r="Y500" s="5" t="str">
        <f t="shared" si="27"/>
        <v>CBT group (under 15 sessions) + imipramine</v>
      </c>
      <c r="Z500" s="5" t="str">
        <f>FIXED(EXP('WinBUGS output'!N499),2)</f>
        <v>4.66</v>
      </c>
      <c r="AA500" s="5" t="str">
        <f>FIXED(EXP('WinBUGS output'!M499),2)</f>
        <v>0.84</v>
      </c>
      <c r="AB500" s="5" t="str">
        <f>FIXED(EXP('WinBUGS output'!O499),2)</f>
        <v>25.56</v>
      </c>
    </row>
    <row r="501" spans="1:28" x14ac:dyDescent="0.25">
      <c r="A501">
        <v>9</v>
      </c>
      <c r="B501">
        <v>55</v>
      </c>
      <c r="C501" s="5" t="str">
        <f>VLOOKUP(A501,'WinBUGS output'!A:C,3,FALSE)</f>
        <v>Exercise + TAU</v>
      </c>
      <c r="D501" s="5" t="str">
        <f>VLOOKUP(B501,'WinBUGS output'!A:C,3,FALSE)</f>
        <v>Problem solving individual + any SSRI</v>
      </c>
      <c r="E501" s="5" t="str">
        <f>FIXED('WinBUGS output'!N500,2)</f>
        <v>-0.33</v>
      </c>
      <c r="F501" s="5" t="str">
        <f>FIXED('WinBUGS output'!M500,2)</f>
        <v>-1.88</v>
      </c>
      <c r="G501" s="5" t="str">
        <f>FIXED('WinBUGS output'!O500,2)</f>
        <v>1.25</v>
      </c>
      <c r="H501"/>
      <c r="I501"/>
      <c r="J501"/>
      <c r="X501" s="5" t="str">
        <f t="shared" si="26"/>
        <v>Exercise + TAU</v>
      </c>
      <c r="Y501" s="5" t="str">
        <f t="shared" si="27"/>
        <v>Problem solving individual + any SSRI</v>
      </c>
      <c r="Z501" s="5" t="str">
        <f>FIXED(EXP('WinBUGS output'!N500),2)</f>
        <v>0.72</v>
      </c>
      <c r="AA501" s="5" t="str">
        <f>FIXED(EXP('WinBUGS output'!M500),2)</f>
        <v>0.15</v>
      </c>
      <c r="AB501" s="5" t="str">
        <f>FIXED(EXP('WinBUGS output'!O500),2)</f>
        <v>3.48</v>
      </c>
    </row>
    <row r="502" spans="1:28" x14ac:dyDescent="0.25">
      <c r="A502">
        <v>9</v>
      </c>
      <c r="B502">
        <v>56</v>
      </c>
      <c r="C502" s="5" t="str">
        <f>VLOOKUP(A502,'WinBUGS output'!A:C,3,FALSE)</f>
        <v>Exercise + TAU</v>
      </c>
      <c r="D502" s="5" t="str">
        <f>VLOOKUP(B502,'WinBUGS output'!A:C,3,FALSE)</f>
        <v>Supportive psychotherapy + any SSRI</v>
      </c>
      <c r="E502" s="5" t="str">
        <f>FIXED('WinBUGS output'!N501,2)</f>
        <v>2.29</v>
      </c>
      <c r="F502" s="5" t="str">
        <f>FIXED('WinBUGS output'!M501,2)</f>
        <v>0.06</v>
      </c>
      <c r="G502" s="5" t="str">
        <f>FIXED('WinBUGS output'!O501,2)</f>
        <v>4.62</v>
      </c>
      <c r="H502"/>
      <c r="I502"/>
      <c r="J502"/>
      <c r="X502" s="5" t="str">
        <f t="shared" si="26"/>
        <v>Exercise + TAU</v>
      </c>
      <c r="Y502" s="5" t="str">
        <f t="shared" si="27"/>
        <v>Supportive psychotherapy + any SSRI</v>
      </c>
      <c r="Z502" s="5" t="str">
        <f>FIXED(EXP('WinBUGS output'!N501),2)</f>
        <v>9.89</v>
      </c>
      <c r="AA502" s="5" t="str">
        <f>FIXED(EXP('WinBUGS output'!M501),2)</f>
        <v>1.06</v>
      </c>
      <c r="AB502" s="5" t="str">
        <f>FIXED(EXP('WinBUGS output'!O501),2)</f>
        <v>101.60</v>
      </c>
    </row>
    <row r="503" spans="1:28" x14ac:dyDescent="0.25">
      <c r="A503">
        <v>9</v>
      </c>
      <c r="B503">
        <v>57</v>
      </c>
      <c r="C503" s="5" t="str">
        <f>VLOOKUP(A503,'WinBUGS output'!A:C,3,FALSE)</f>
        <v>Exercise + TAU</v>
      </c>
      <c r="D503" s="5" t="str">
        <f>VLOOKUP(B503,'WinBUGS output'!A:C,3,FALSE)</f>
        <v>Interpersonal psychotherapy (IPT) + any AD</v>
      </c>
      <c r="E503" s="5" t="str">
        <f>FIXED('WinBUGS output'!N502,2)</f>
        <v>0.97</v>
      </c>
      <c r="F503" s="5" t="str">
        <f>FIXED('WinBUGS output'!M502,2)</f>
        <v>-0.46</v>
      </c>
      <c r="G503" s="5" t="str">
        <f>FIXED('WinBUGS output'!O502,2)</f>
        <v>2.39</v>
      </c>
      <c r="H503"/>
      <c r="I503"/>
      <c r="J503"/>
      <c r="X503" s="5" t="str">
        <f t="shared" si="26"/>
        <v>Exercise + TAU</v>
      </c>
      <c r="Y503" s="5" t="str">
        <f t="shared" si="27"/>
        <v>Interpersonal psychotherapy (IPT) + any AD</v>
      </c>
      <c r="Z503" s="5" t="str">
        <f>FIXED(EXP('WinBUGS output'!N502),2)</f>
        <v>2.63</v>
      </c>
      <c r="AA503" s="5" t="str">
        <f>FIXED(EXP('WinBUGS output'!M502),2)</f>
        <v>0.63</v>
      </c>
      <c r="AB503" s="5" t="str">
        <f>FIXED(EXP('WinBUGS output'!O502),2)</f>
        <v>10.87</v>
      </c>
    </row>
    <row r="504" spans="1:28" x14ac:dyDescent="0.25">
      <c r="A504">
        <v>9</v>
      </c>
      <c r="B504">
        <v>58</v>
      </c>
      <c r="C504" s="5" t="str">
        <f>VLOOKUP(A504,'WinBUGS output'!A:C,3,FALSE)</f>
        <v>Exercise + TAU</v>
      </c>
      <c r="D504" s="5" t="str">
        <f>VLOOKUP(B504,'WinBUGS output'!A:C,3,FALSE)</f>
        <v>Short-term psychodynamic psychotherapy individual + Any AD</v>
      </c>
      <c r="E504" s="5" t="str">
        <f>FIXED('WinBUGS output'!N503,2)</f>
        <v>1.52</v>
      </c>
      <c r="F504" s="5" t="str">
        <f>FIXED('WinBUGS output'!M503,2)</f>
        <v>0.21</v>
      </c>
      <c r="G504" s="5" t="str">
        <f>FIXED('WinBUGS output'!O503,2)</f>
        <v>2.80</v>
      </c>
      <c r="H504"/>
      <c r="I504"/>
      <c r="J504"/>
      <c r="X504" s="5" t="str">
        <f t="shared" si="26"/>
        <v>Exercise + TAU</v>
      </c>
      <c r="Y504" s="5" t="str">
        <f t="shared" si="27"/>
        <v>Short-term psychodynamic psychotherapy individual + Any AD</v>
      </c>
      <c r="Z504" s="5" t="str">
        <f>FIXED(EXP('WinBUGS output'!N503),2)</f>
        <v>4.59</v>
      </c>
      <c r="AA504" s="5" t="str">
        <f>FIXED(EXP('WinBUGS output'!M503),2)</f>
        <v>1.24</v>
      </c>
      <c r="AB504" s="5" t="str">
        <f>FIXED(EXP('WinBUGS output'!O503),2)</f>
        <v>16.44</v>
      </c>
    </row>
    <row r="505" spans="1:28" x14ac:dyDescent="0.25">
      <c r="A505">
        <v>9</v>
      </c>
      <c r="B505">
        <v>59</v>
      </c>
      <c r="C505" s="5" t="str">
        <f>VLOOKUP(A505,'WinBUGS output'!A:C,3,FALSE)</f>
        <v>Exercise + TAU</v>
      </c>
      <c r="D505" s="5" t="str">
        <f>VLOOKUP(B505,'WinBUGS output'!A:C,3,FALSE)</f>
        <v>Short-term psychodynamic psychotherapy individual + any SSRI</v>
      </c>
      <c r="E505" s="5" t="str">
        <f>FIXED('WinBUGS output'!N504,2)</f>
        <v>1.56</v>
      </c>
      <c r="F505" s="5" t="str">
        <f>FIXED('WinBUGS output'!M504,2)</f>
        <v>0.06</v>
      </c>
      <c r="G505" s="5" t="str">
        <f>FIXED('WinBUGS output'!O504,2)</f>
        <v>3.03</v>
      </c>
      <c r="H505"/>
      <c r="I505"/>
      <c r="J505"/>
      <c r="X505" s="5" t="str">
        <f t="shared" si="26"/>
        <v>Exercise + TAU</v>
      </c>
      <c r="Y505" s="5" t="str">
        <f t="shared" si="27"/>
        <v>Short-term psychodynamic psychotherapy individual + any SSRI</v>
      </c>
      <c r="Z505" s="5" t="str">
        <f>FIXED(EXP('WinBUGS output'!N504),2)</f>
        <v>4.74</v>
      </c>
      <c r="AA505" s="5" t="str">
        <f>FIXED(EXP('WinBUGS output'!M504),2)</f>
        <v>1.07</v>
      </c>
      <c r="AB505" s="5" t="str">
        <f>FIXED(EXP('WinBUGS output'!O504),2)</f>
        <v>20.76</v>
      </c>
    </row>
    <row r="506" spans="1:28" x14ac:dyDescent="0.25">
      <c r="A506">
        <v>9</v>
      </c>
      <c r="B506">
        <v>60</v>
      </c>
      <c r="C506" s="5" t="str">
        <f>VLOOKUP(A506,'WinBUGS output'!A:C,3,FALSE)</f>
        <v>Exercise + TAU</v>
      </c>
      <c r="D506" s="5" t="str">
        <f>VLOOKUP(B506,'WinBUGS output'!A:C,3,FALSE)</f>
        <v>CBT individual (over 15 sessions) + Pill placebo</v>
      </c>
      <c r="E506" s="5" t="str">
        <f>FIXED('WinBUGS output'!N505,2)</f>
        <v>1.27</v>
      </c>
      <c r="F506" s="5" t="str">
        <f>FIXED('WinBUGS output'!M505,2)</f>
        <v>-0.43</v>
      </c>
      <c r="G506" s="5" t="str">
        <f>FIXED('WinBUGS output'!O505,2)</f>
        <v>3.06</v>
      </c>
      <c r="H506"/>
      <c r="I506"/>
      <c r="J506"/>
      <c r="X506" s="5" t="str">
        <f t="shared" si="26"/>
        <v>Exercise + TAU</v>
      </c>
      <c r="Y506" s="5" t="str">
        <f t="shared" si="27"/>
        <v>CBT individual (over 15 sessions) + Pill placebo</v>
      </c>
      <c r="Z506" s="5" t="str">
        <f>FIXED(EXP('WinBUGS output'!N505),2)</f>
        <v>3.57</v>
      </c>
      <c r="AA506" s="5" t="str">
        <f>FIXED(EXP('WinBUGS output'!M505),2)</f>
        <v>0.65</v>
      </c>
      <c r="AB506" s="5" t="str">
        <f>FIXED(EXP('WinBUGS output'!O505),2)</f>
        <v>21.39</v>
      </c>
    </row>
    <row r="507" spans="1:28" x14ac:dyDescent="0.25">
      <c r="A507">
        <v>9</v>
      </c>
      <c r="B507">
        <v>61</v>
      </c>
      <c r="C507" s="5" t="str">
        <f>VLOOKUP(A507,'WinBUGS output'!A:C,3,FALSE)</f>
        <v>Exercise + TAU</v>
      </c>
      <c r="D507" s="5" t="str">
        <f>VLOOKUP(B507,'WinBUGS output'!A:C,3,FALSE)</f>
        <v>Exercise + Sertraline</v>
      </c>
      <c r="E507" s="5" t="str">
        <f>FIXED('WinBUGS output'!N506,2)</f>
        <v>-0.07</v>
      </c>
      <c r="F507" s="5" t="str">
        <f>FIXED('WinBUGS output'!M506,2)</f>
        <v>-1.19</v>
      </c>
      <c r="G507" s="5" t="str">
        <f>FIXED('WinBUGS output'!O506,2)</f>
        <v>1.02</v>
      </c>
      <c r="H507"/>
      <c r="I507"/>
      <c r="J507"/>
      <c r="X507" s="5" t="str">
        <f t="shared" si="26"/>
        <v>Exercise + TAU</v>
      </c>
      <c r="Y507" s="5" t="str">
        <f t="shared" si="27"/>
        <v>Exercise + Sertraline</v>
      </c>
      <c r="Z507" s="5" t="str">
        <f>FIXED(EXP('WinBUGS output'!N506),2)</f>
        <v>0.94</v>
      </c>
      <c r="AA507" s="5" t="str">
        <f>FIXED(EXP('WinBUGS output'!M506),2)</f>
        <v>0.30</v>
      </c>
      <c r="AB507" s="5" t="str">
        <f>FIXED(EXP('WinBUGS output'!O506),2)</f>
        <v>2.76</v>
      </c>
    </row>
    <row r="508" spans="1:28" x14ac:dyDescent="0.25">
      <c r="A508">
        <v>10</v>
      </c>
      <c r="B508">
        <v>11</v>
      </c>
      <c r="C508" s="5" t="str">
        <f>VLOOKUP(A508,'WinBUGS output'!A:C,3,FALSE)</f>
        <v>Any TCA</v>
      </c>
      <c r="D508" s="5" t="str">
        <f>VLOOKUP(B508,'WinBUGS output'!A:C,3,FALSE)</f>
        <v>Amitriptyline</v>
      </c>
      <c r="E508" s="5" t="str">
        <f>FIXED('WinBUGS output'!N507,2)</f>
        <v>-0.04</v>
      </c>
      <c r="F508" s="5" t="str">
        <f>FIXED('WinBUGS output'!M507,2)</f>
        <v>-0.69</v>
      </c>
      <c r="G508" s="5" t="str">
        <f>FIXED('WinBUGS output'!O507,2)</f>
        <v>0.57</v>
      </c>
      <c r="H508"/>
      <c r="I508"/>
      <c r="J508"/>
      <c r="X508" s="5" t="str">
        <f t="shared" si="26"/>
        <v>Any TCA</v>
      </c>
      <c r="Y508" s="5" t="str">
        <f t="shared" si="27"/>
        <v>Amitriptyline</v>
      </c>
      <c r="Z508" s="5" t="str">
        <f>FIXED(EXP('WinBUGS output'!N507),2)</f>
        <v>0.96</v>
      </c>
      <c r="AA508" s="5" t="str">
        <f>FIXED(EXP('WinBUGS output'!M507),2)</f>
        <v>0.50</v>
      </c>
      <c r="AB508" s="5" t="str">
        <f>FIXED(EXP('WinBUGS output'!O507),2)</f>
        <v>1.77</v>
      </c>
    </row>
    <row r="509" spans="1:28" x14ac:dyDescent="0.25">
      <c r="A509">
        <v>10</v>
      </c>
      <c r="B509">
        <v>12</v>
      </c>
      <c r="C509" s="5" t="str">
        <f>VLOOKUP(A509,'WinBUGS output'!A:C,3,FALSE)</f>
        <v>Any TCA</v>
      </c>
      <c r="D509" s="5" t="str">
        <f>VLOOKUP(B509,'WinBUGS output'!A:C,3,FALSE)</f>
        <v>Imipramine</v>
      </c>
      <c r="E509" s="5" t="str">
        <f>FIXED('WinBUGS output'!N508,2)</f>
        <v>0.18</v>
      </c>
      <c r="F509" s="5" t="str">
        <f>FIXED('WinBUGS output'!M508,2)</f>
        <v>-0.32</v>
      </c>
      <c r="G509" s="5" t="str">
        <f>FIXED('WinBUGS output'!O508,2)</f>
        <v>0.87</v>
      </c>
      <c r="H509"/>
      <c r="I509"/>
      <c r="J509"/>
      <c r="X509" s="5" t="str">
        <f t="shared" si="26"/>
        <v>Any TCA</v>
      </c>
      <c r="Y509" s="5" t="str">
        <f t="shared" si="27"/>
        <v>Imipramine</v>
      </c>
      <c r="Z509" s="5" t="str">
        <f>FIXED(EXP('WinBUGS output'!N508),2)</f>
        <v>1.20</v>
      </c>
      <c r="AA509" s="5" t="str">
        <f>FIXED(EXP('WinBUGS output'!M508),2)</f>
        <v>0.73</v>
      </c>
      <c r="AB509" s="5" t="str">
        <f>FIXED(EXP('WinBUGS output'!O508),2)</f>
        <v>2.38</v>
      </c>
    </row>
    <row r="510" spans="1:28" x14ac:dyDescent="0.25">
      <c r="A510">
        <v>10</v>
      </c>
      <c r="B510">
        <v>13</v>
      </c>
      <c r="C510" s="5" t="str">
        <f>VLOOKUP(A510,'WinBUGS output'!A:C,3,FALSE)</f>
        <v>Any TCA</v>
      </c>
      <c r="D510" s="5" t="str">
        <f>VLOOKUP(B510,'WinBUGS output'!A:C,3,FALSE)</f>
        <v>Lofepramine</v>
      </c>
      <c r="E510" s="5" t="str">
        <f>FIXED('WinBUGS output'!N509,2)</f>
        <v>-0.16</v>
      </c>
      <c r="F510" s="5" t="str">
        <f>FIXED('WinBUGS output'!M509,2)</f>
        <v>-0.77</v>
      </c>
      <c r="G510" s="5" t="str">
        <f>FIXED('WinBUGS output'!O509,2)</f>
        <v>0.34</v>
      </c>
      <c r="H510" t="s">
        <v>2606</v>
      </c>
      <c r="I510" t="s">
        <v>2607</v>
      </c>
      <c r="J510" t="s">
        <v>2608</v>
      </c>
      <c r="X510" s="5" t="str">
        <f t="shared" si="26"/>
        <v>Any TCA</v>
      </c>
      <c r="Y510" s="5" t="str">
        <f t="shared" si="27"/>
        <v>Lofepramine</v>
      </c>
      <c r="Z510" s="5" t="str">
        <f>FIXED(EXP('WinBUGS output'!N509),2)</f>
        <v>0.85</v>
      </c>
      <c r="AA510" s="5" t="str">
        <f>FIXED(EXP('WinBUGS output'!M509),2)</f>
        <v>0.46</v>
      </c>
      <c r="AB510" s="5" t="str">
        <f>FIXED(EXP('WinBUGS output'!O509),2)</f>
        <v>1.41</v>
      </c>
    </row>
    <row r="511" spans="1:28" x14ac:dyDescent="0.25">
      <c r="A511">
        <v>10</v>
      </c>
      <c r="B511">
        <v>14</v>
      </c>
      <c r="C511" s="5" t="str">
        <f>VLOOKUP(A511,'WinBUGS output'!A:C,3,FALSE)</f>
        <v>Any TCA</v>
      </c>
      <c r="D511" s="5" t="str">
        <f>VLOOKUP(B511,'WinBUGS output'!A:C,3,FALSE)</f>
        <v>Any SSRI</v>
      </c>
      <c r="E511" s="5" t="str">
        <f>FIXED('WinBUGS output'!N510,2)</f>
        <v>-0.04</v>
      </c>
      <c r="F511" s="5" t="str">
        <f>FIXED('WinBUGS output'!M510,2)</f>
        <v>-0.57</v>
      </c>
      <c r="G511" s="5" t="str">
        <f>FIXED('WinBUGS output'!O510,2)</f>
        <v>0.47</v>
      </c>
      <c r="H511" t="s">
        <v>2447</v>
      </c>
      <c r="I511" t="s">
        <v>2609</v>
      </c>
      <c r="J511" t="s">
        <v>2610</v>
      </c>
      <c r="X511" s="5" t="str">
        <f t="shared" si="26"/>
        <v>Any TCA</v>
      </c>
      <c r="Y511" s="5" t="str">
        <f t="shared" si="27"/>
        <v>Any SSRI</v>
      </c>
      <c r="Z511" s="5" t="str">
        <f>FIXED(EXP('WinBUGS output'!N510),2)</f>
        <v>0.96</v>
      </c>
      <c r="AA511" s="5" t="str">
        <f>FIXED(EXP('WinBUGS output'!M510),2)</f>
        <v>0.57</v>
      </c>
      <c r="AB511" s="5" t="str">
        <f>FIXED(EXP('WinBUGS output'!O510),2)</f>
        <v>1.61</v>
      </c>
    </row>
    <row r="512" spans="1:28" x14ac:dyDescent="0.25">
      <c r="A512">
        <v>10</v>
      </c>
      <c r="B512">
        <v>15</v>
      </c>
      <c r="C512" s="5" t="str">
        <f>VLOOKUP(A512,'WinBUGS output'!A:C,3,FALSE)</f>
        <v>Any TCA</v>
      </c>
      <c r="D512" s="5" t="str">
        <f>VLOOKUP(B512,'WinBUGS output'!A:C,3,FALSE)</f>
        <v>Any SSRI + Enhanced TAU</v>
      </c>
      <c r="E512" s="5" t="str">
        <f>FIXED('WinBUGS output'!N511,2)</f>
        <v>0.12</v>
      </c>
      <c r="F512" s="5" t="str">
        <f>FIXED('WinBUGS output'!M511,2)</f>
        <v>-0.51</v>
      </c>
      <c r="G512" s="5" t="str">
        <f>FIXED('WinBUGS output'!O511,2)</f>
        <v>0.84</v>
      </c>
      <c r="H512"/>
      <c r="I512"/>
      <c r="J512"/>
      <c r="X512" s="5" t="str">
        <f t="shared" si="26"/>
        <v>Any TCA</v>
      </c>
      <c r="Y512" s="5" t="str">
        <f t="shared" si="27"/>
        <v>Any SSRI + Enhanced TAU</v>
      </c>
      <c r="Z512" s="5" t="str">
        <f>FIXED(EXP('WinBUGS output'!N511),2)</f>
        <v>1.12</v>
      </c>
      <c r="AA512" s="5" t="str">
        <f>FIXED(EXP('WinBUGS output'!M511),2)</f>
        <v>0.60</v>
      </c>
      <c r="AB512" s="5" t="str">
        <f>FIXED(EXP('WinBUGS output'!O511),2)</f>
        <v>2.32</v>
      </c>
    </row>
    <row r="513" spans="1:28" x14ac:dyDescent="0.25">
      <c r="A513">
        <v>10</v>
      </c>
      <c r="B513">
        <v>16</v>
      </c>
      <c r="C513" s="5" t="str">
        <f>VLOOKUP(A513,'WinBUGS output'!A:C,3,FALSE)</f>
        <v>Any TCA</v>
      </c>
      <c r="D513" s="5" t="str">
        <f>VLOOKUP(B513,'WinBUGS output'!A:C,3,FALSE)</f>
        <v>Citalopram</v>
      </c>
      <c r="E513" s="5" t="str">
        <f>FIXED('WinBUGS output'!N512,2)</f>
        <v>0.05</v>
      </c>
      <c r="F513" s="5" t="str">
        <f>FIXED('WinBUGS output'!M512,2)</f>
        <v>-0.60</v>
      </c>
      <c r="G513" s="5" t="str">
        <f>FIXED('WinBUGS output'!O512,2)</f>
        <v>0.72</v>
      </c>
      <c r="H513"/>
      <c r="I513"/>
      <c r="J513"/>
      <c r="X513" s="5" t="str">
        <f t="shared" si="26"/>
        <v>Any TCA</v>
      </c>
      <c r="Y513" s="5" t="str">
        <f t="shared" si="27"/>
        <v>Citalopram</v>
      </c>
      <c r="Z513" s="5" t="str">
        <f>FIXED(EXP('WinBUGS output'!N512),2)</f>
        <v>1.05</v>
      </c>
      <c r="AA513" s="5" t="str">
        <f>FIXED(EXP('WinBUGS output'!M512),2)</f>
        <v>0.55</v>
      </c>
      <c r="AB513" s="5" t="str">
        <f>FIXED(EXP('WinBUGS output'!O512),2)</f>
        <v>2.06</v>
      </c>
    </row>
    <row r="514" spans="1:28" x14ac:dyDescent="0.25">
      <c r="A514">
        <v>10</v>
      </c>
      <c r="B514">
        <v>17</v>
      </c>
      <c r="C514" s="5" t="str">
        <f>VLOOKUP(A514,'WinBUGS output'!A:C,3,FALSE)</f>
        <v>Any TCA</v>
      </c>
      <c r="D514" s="5" t="str">
        <f>VLOOKUP(B514,'WinBUGS output'!A:C,3,FALSE)</f>
        <v>Escitalopram</v>
      </c>
      <c r="E514" s="5" t="str">
        <f>FIXED('WinBUGS output'!N513,2)</f>
        <v>0.15</v>
      </c>
      <c r="F514" s="5" t="str">
        <f>FIXED('WinBUGS output'!M513,2)</f>
        <v>-0.39</v>
      </c>
      <c r="G514" s="5" t="str">
        <f>FIXED('WinBUGS output'!O513,2)</f>
        <v>0.74</v>
      </c>
      <c r="H514"/>
      <c r="I514"/>
      <c r="J514"/>
      <c r="X514" s="5" t="str">
        <f t="shared" si="26"/>
        <v>Any TCA</v>
      </c>
      <c r="Y514" s="5" t="str">
        <f t="shared" si="27"/>
        <v>Escitalopram</v>
      </c>
      <c r="Z514" s="5" t="str">
        <f>FIXED(EXP('WinBUGS output'!N513),2)</f>
        <v>1.16</v>
      </c>
      <c r="AA514" s="5" t="str">
        <f>FIXED(EXP('WinBUGS output'!M513),2)</f>
        <v>0.67</v>
      </c>
      <c r="AB514" s="5" t="str">
        <f>FIXED(EXP('WinBUGS output'!O513),2)</f>
        <v>2.09</v>
      </c>
    </row>
    <row r="515" spans="1:28" x14ac:dyDescent="0.25">
      <c r="A515">
        <v>10</v>
      </c>
      <c r="B515">
        <v>18</v>
      </c>
      <c r="C515" s="5" t="str">
        <f>VLOOKUP(A515,'WinBUGS output'!A:C,3,FALSE)</f>
        <v>Any TCA</v>
      </c>
      <c r="D515" s="5" t="str">
        <f>VLOOKUP(B515,'WinBUGS output'!A:C,3,FALSE)</f>
        <v>Fluoxetine</v>
      </c>
      <c r="E515" s="5" t="str">
        <f>FIXED('WinBUGS output'!N514,2)</f>
        <v>0.18</v>
      </c>
      <c r="F515" s="5" t="str">
        <f>FIXED('WinBUGS output'!M514,2)</f>
        <v>-0.36</v>
      </c>
      <c r="G515" s="5" t="str">
        <f>FIXED('WinBUGS output'!O514,2)</f>
        <v>0.79</v>
      </c>
      <c r="H515"/>
      <c r="I515"/>
      <c r="J515"/>
      <c r="X515" s="5" t="str">
        <f t="shared" si="26"/>
        <v>Any TCA</v>
      </c>
      <c r="Y515" s="5" t="str">
        <f t="shared" si="27"/>
        <v>Fluoxetine</v>
      </c>
      <c r="Z515" s="5" t="str">
        <f>FIXED(EXP('WinBUGS output'!N514),2)</f>
        <v>1.20</v>
      </c>
      <c r="AA515" s="5" t="str">
        <f>FIXED(EXP('WinBUGS output'!M514),2)</f>
        <v>0.70</v>
      </c>
      <c r="AB515" s="5" t="str">
        <f>FIXED(EXP('WinBUGS output'!O514),2)</f>
        <v>2.21</v>
      </c>
    </row>
    <row r="516" spans="1:28" x14ac:dyDescent="0.25">
      <c r="A516">
        <v>10</v>
      </c>
      <c r="B516">
        <v>19</v>
      </c>
      <c r="C516" s="5" t="str">
        <f>VLOOKUP(A516,'WinBUGS output'!A:C,3,FALSE)</f>
        <v>Any TCA</v>
      </c>
      <c r="D516" s="5" t="str">
        <f>VLOOKUP(B516,'WinBUGS output'!A:C,3,FALSE)</f>
        <v>Sertraline</v>
      </c>
      <c r="E516" s="5" t="str">
        <f>FIXED('WinBUGS output'!N515,2)</f>
        <v>0.05</v>
      </c>
      <c r="F516" s="5" t="str">
        <f>FIXED('WinBUGS output'!M515,2)</f>
        <v>-0.52</v>
      </c>
      <c r="G516" s="5" t="str">
        <f>FIXED('WinBUGS output'!O515,2)</f>
        <v>0.66</v>
      </c>
      <c r="H516"/>
      <c r="I516"/>
      <c r="J516"/>
      <c r="X516" s="5" t="str">
        <f t="shared" si="26"/>
        <v>Any TCA</v>
      </c>
      <c r="Y516" s="5" t="str">
        <f t="shared" si="27"/>
        <v>Sertraline</v>
      </c>
      <c r="Z516" s="5" t="str">
        <f>FIXED(EXP('WinBUGS output'!N515),2)</f>
        <v>1.05</v>
      </c>
      <c r="AA516" s="5" t="str">
        <f>FIXED(EXP('WinBUGS output'!M515),2)</f>
        <v>0.59</v>
      </c>
      <c r="AB516" s="5" t="str">
        <f>FIXED(EXP('WinBUGS output'!O515),2)</f>
        <v>1.93</v>
      </c>
    </row>
    <row r="517" spans="1:28" x14ac:dyDescent="0.25">
      <c r="A517">
        <v>10</v>
      </c>
      <c r="B517">
        <v>20</v>
      </c>
      <c r="C517" s="5" t="str">
        <f>VLOOKUP(A517,'WinBUGS output'!A:C,3,FALSE)</f>
        <v>Any TCA</v>
      </c>
      <c r="D517" s="5" t="str">
        <f>VLOOKUP(B517,'WinBUGS output'!A:C,3,FALSE)</f>
        <v>Any AD</v>
      </c>
      <c r="E517" s="5" t="str">
        <f>FIXED('WinBUGS output'!N516,2)</f>
        <v>0.04</v>
      </c>
      <c r="F517" s="5" t="str">
        <f>FIXED('WinBUGS output'!M516,2)</f>
        <v>-0.54</v>
      </c>
      <c r="G517" s="5" t="str">
        <f>FIXED('WinBUGS output'!O516,2)</f>
        <v>0.65</v>
      </c>
      <c r="H517"/>
      <c r="I517"/>
      <c r="J517"/>
      <c r="X517" s="5" t="str">
        <f t="shared" ref="X517:X580" si="28">C517</f>
        <v>Any TCA</v>
      </c>
      <c r="Y517" s="5" t="str">
        <f t="shared" ref="Y517:Y580" si="29">D517</f>
        <v>Any AD</v>
      </c>
      <c r="Z517" s="5" t="str">
        <f>FIXED(EXP('WinBUGS output'!N516),2)</f>
        <v>1.05</v>
      </c>
      <c r="AA517" s="5" t="str">
        <f>FIXED(EXP('WinBUGS output'!M516),2)</f>
        <v>0.58</v>
      </c>
      <c r="AB517" s="5" t="str">
        <f>FIXED(EXP('WinBUGS output'!O516),2)</f>
        <v>1.92</v>
      </c>
    </row>
    <row r="518" spans="1:28" x14ac:dyDescent="0.25">
      <c r="A518">
        <v>10</v>
      </c>
      <c r="B518">
        <v>21</v>
      </c>
      <c r="C518" s="5" t="str">
        <f>VLOOKUP(A518,'WinBUGS output'!A:C,3,FALSE)</f>
        <v>Any TCA</v>
      </c>
      <c r="D518" s="5" t="str">
        <f>VLOOKUP(B518,'WinBUGS output'!A:C,3,FALSE)</f>
        <v>Short-term psychodynamic psychotherapy individual</v>
      </c>
      <c r="E518" s="5" t="str">
        <f>FIXED('WinBUGS output'!N517,2)</f>
        <v>-0.43</v>
      </c>
      <c r="F518" s="5" t="str">
        <f>FIXED('WinBUGS output'!M517,2)</f>
        <v>-1.23</v>
      </c>
      <c r="G518" s="5" t="str">
        <f>FIXED('WinBUGS output'!O517,2)</f>
        <v>0.34</v>
      </c>
      <c r="H518"/>
      <c r="I518"/>
      <c r="J518"/>
      <c r="X518" s="5" t="str">
        <f t="shared" si="28"/>
        <v>Any TCA</v>
      </c>
      <c r="Y518" s="5" t="str">
        <f t="shared" si="29"/>
        <v>Short-term psychodynamic psychotherapy individual</v>
      </c>
      <c r="Z518" s="5" t="str">
        <f>FIXED(EXP('WinBUGS output'!N517),2)</f>
        <v>0.65</v>
      </c>
      <c r="AA518" s="5" t="str">
        <f>FIXED(EXP('WinBUGS output'!M517),2)</f>
        <v>0.29</v>
      </c>
      <c r="AB518" s="5" t="str">
        <f>FIXED(EXP('WinBUGS output'!O517),2)</f>
        <v>1.41</v>
      </c>
    </row>
    <row r="519" spans="1:28" x14ac:dyDescent="0.25">
      <c r="A519">
        <v>10</v>
      </c>
      <c r="B519">
        <v>22</v>
      </c>
      <c r="C519" s="5" t="str">
        <f>VLOOKUP(A519,'WinBUGS output'!A:C,3,FALSE)</f>
        <v>Any TCA</v>
      </c>
      <c r="D519" s="5" t="str">
        <f>VLOOKUP(B519,'WinBUGS output'!A:C,3,FALSE)</f>
        <v>Short-term psychodynamic psychotherapy group</v>
      </c>
      <c r="E519" s="5" t="str">
        <f>FIXED('WinBUGS output'!N518,2)</f>
        <v>-0.99</v>
      </c>
      <c r="F519" s="5" t="str">
        <f>FIXED('WinBUGS output'!M518,2)</f>
        <v>-2.40</v>
      </c>
      <c r="G519" s="5" t="str">
        <f>FIXED('WinBUGS output'!O518,2)</f>
        <v>0.15</v>
      </c>
      <c r="H519"/>
      <c r="I519"/>
      <c r="J519"/>
      <c r="X519" s="5" t="str">
        <f t="shared" si="28"/>
        <v>Any TCA</v>
      </c>
      <c r="Y519" s="5" t="str">
        <f t="shared" si="29"/>
        <v>Short-term psychodynamic psychotherapy group</v>
      </c>
      <c r="Z519" s="5" t="str">
        <f>FIXED(EXP('WinBUGS output'!N518),2)</f>
        <v>0.37</v>
      </c>
      <c r="AA519" s="5" t="str">
        <f>FIXED(EXP('WinBUGS output'!M518),2)</f>
        <v>0.09</v>
      </c>
      <c r="AB519" s="5" t="str">
        <f>FIXED(EXP('WinBUGS output'!O518),2)</f>
        <v>1.16</v>
      </c>
    </row>
    <row r="520" spans="1:28" x14ac:dyDescent="0.25">
      <c r="A520">
        <v>10</v>
      </c>
      <c r="B520">
        <v>23</v>
      </c>
      <c r="C520" s="5" t="str">
        <f>VLOOKUP(A520,'WinBUGS output'!A:C,3,FALSE)</f>
        <v>Any TCA</v>
      </c>
      <c r="D520" s="5" t="str">
        <f>VLOOKUP(B520,'WinBUGS output'!A:C,3,FALSE)</f>
        <v>Computerised behavioural activation with support</v>
      </c>
      <c r="E520" s="5" t="str">
        <f>FIXED('WinBUGS output'!N519,2)</f>
        <v>-0.32</v>
      </c>
      <c r="F520" s="5" t="str">
        <f>FIXED('WinBUGS output'!M519,2)</f>
        <v>-1.29</v>
      </c>
      <c r="G520" s="5" t="str">
        <f>FIXED('WinBUGS output'!O519,2)</f>
        <v>0.85</v>
      </c>
      <c r="H520"/>
      <c r="I520"/>
      <c r="J520"/>
      <c r="X520" s="5" t="str">
        <f t="shared" si="28"/>
        <v>Any TCA</v>
      </c>
      <c r="Y520" s="5" t="str">
        <f t="shared" si="29"/>
        <v>Computerised behavioural activation with support</v>
      </c>
      <c r="Z520" s="5" t="str">
        <f>FIXED(EXP('WinBUGS output'!N519),2)</f>
        <v>0.73</v>
      </c>
      <c r="AA520" s="5" t="str">
        <f>FIXED(EXP('WinBUGS output'!M519),2)</f>
        <v>0.28</v>
      </c>
      <c r="AB520" s="5" t="str">
        <f>FIXED(EXP('WinBUGS output'!O519),2)</f>
        <v>2.35</v>
      </c>
    </row>
    <row r="521" spans="1:28" x14ac:dyDescent="0.25">
      <c r="A521">
        <v>10</v>
      </c>
      <c r="B521">
        <v>24</v>
      </c>
      <c r="C521" s="5" t="str">
        <f>VLOOKUP(A521,'WinBUGS output'!A:C,3,FALSE)</f>
        <v>Any TCA</v>
      </c>
      <c r="D521" s="5" t="str">
        <f>VLOOKUP(B521,'WinBUGS output'!A:C,3,FALSE)</f>
        <v>Computerised psychodynamic therapy with support</v>
      </c>
      <c r="E521" s="5" t="str">
        <f>FIXED('WinBUGS output'!N520,2)</f>
        <v>-0.29</v>
      </c>
      <c r="F521" s="5" t="str">
        <f>FIXED('WinBUGS output'!M520,2)</f>
        <v>-1.25</v>
      </c>
      <c r="G521" s="5" t="str">
        <f>FIXED('WinBUGS output'!O520,2)</f>
        <v>0.86</v>
      </c>
      <c r="H521"/>
      <c r="I521"/>
      <c r="J521"/>
      <c r="X521" s="5" t="str">
        <f t="shared" si="28"/>
        <v>Any TCA</v>
      </c>
      <c r="Y521" s="5" t="str">
        <f t="shared" si="29"/>
        <v>Computerised psychodynamic therapy with support</v>
      </c>
      <c r="Z521" s="5" t="str">
        <f>FIXED(EXP('WinBUGS output'!N520),2)</f>
        <v>0.75</v>
      </c>
      <c r="AA521" s="5" t="str">
        <f>FIXED(EXP('WinBUGS output'!M520),2)</f>
        <v>0.29</v>
      </c>
      <c r="AB521" s="5" t="str">
        <f>FIXED(EXP('WinBUGS output'!O520),2)</f>
        <v>2.35</v>
      </c>
    </row>
    <row r="522" spans="1:28" x14ac:dyDescent="0.25">
      <c r="A522">
        <v>10</v>
      </c>
      <c r="B522">
        <v>25</v>
      </c>
      <c r="C522" s="5" t="str">
        <f>VLOOKUP(A522,'WinBUGS output'!A:C,3,FALSE)</f>
        <v>Any TCA</v>
      </c>
      <c r="D522" s="5" t="str">
        <f>VLOOKUP(B522,'WinBUGS output'!A:C,3,FALSE)</f>
        <v>Computerised-CBT (CCBT) with support</v>
      </c>
      <c r="E522" s="5" t="str">
        <f>FIXED('WinBUGS output'!N521,2)</f>
        <v>-0.35</v>
      </c>
      <c r="F522" s="5" t="str">
        <f>FIXED('WinBUGS output'!M521,2)</f>
        <v>-1.17</v>
      </c>
      <c r="G522" s="5" t="str">
        <f>FIXED('WinBUGS output'!O521,2)</f>
        <v>0.52</v>
      </c>
      <c r="H522"/>
      <c r="I522"/>
      <c r="J522"/>
      <c r="X522" s="5" t="str">
        <f t="shared" si="28"/>
        <v>Any TCA</v>
      </c>
      <c r="Y522" s="5" t="str">
        <f t="shared" si="29"/>
        <v>Computerised-CBT (CCBT) with support</v>
      </c>
      <c r="Z522" s="5" t="str">
        <f>FIXED(EXP('WinBUGS output'!N521),2)</f>
        <v>0.71</v>
      </c>
      <c r="AA522" s="5" t="str">
        <f>FIXED(EXP('WinBUGS output'!M521),2)</f>
        <v>0.31</v>
      </c>
      <c r="AB522" s="5" t="str">
        <f>FIXED(EXP('WinBUGS output'!O521),2)</f>
        <v>1.69</v>
      </c>
    </row>
    <row r="523" spans="1:28" x14ac:dyDescent="0.25">
      <c r="A523">
        <v>10</v>
      </c>
      <c r="B523">
        <v>26</v>
      </c>
      <c r="C523" s="5" t="str">
        <f>VLOOKUP(A523,'WinBUGS output'!A:C,3,FALSE)</f>
        <v>Any TCA</v>
      </c>
      <c r="D523" s="5" t="str">
        <f>VLOOKUP(B523,'WinBUGS output'!A:C,3,FALSE)</f>
        <v>Computerised-CBT (CCBT) with support + TAU</v>
      </c>
      <c r="E523" s="5" t="str">
        <f>FIXED('WinBUGS output'!N522,2)</f>
        <v>-0.69</v>
      </c>
      <c r="F523" s="5" t="str">
        <f>FIXED('WinBUGS output'!M522,2)</f>
        <v>-1.39</v>
      </c>
      <c r="G523" s="5" t="str">
        <f>FIXED('WinBUGS output'!O522,2)</f>
        <v>0.08</v>
      </c>
      <c r="H523"/>
      <c r="I523"/>
      <c r="J523"/>
      <c r="X523" s="5" t="str">
        <f t="shared" si="28"/>
        <v>Any TCA</v>
      </c>
      <c r="Y523" s="5" t="str">
        <f t="shared" si="29"/>
        <v>Computerised-CBT (CCBT) with support + TAU</v>
      </c>
      <c r="Z523" s="5" t="str">
        <f>FIXED(EXP('WinBUGS output'!N522),2)</f>
        <v>0.50</v>
      </c>
      <c r="AA523" s="5" t="str">
        <f>FIXED(EXP('WinBUGS output'!M522),2)</f>
        <v>0.25</v>
      </c>
      <c r="AB523" s="5" t="str">
        <f>FIXED(EXP('WinBUGS output'!O522),2)</f>
        <v>1.08</v>
      </c>
    </row>
    <row r="524" spans="1:28" x14ac:dyDescent="0.25">
      <c r="A524">
        <v>10</v>
      </c>
      <c r="B524">
        <v>27</v>
      </c>
      <c r="C524" s="5" t="str">
        <f>VLOOKUP(A524,'WinBUGS output'!A:C,3,FALSE)</f>
        <v>Any TCA</v>
      </c>
      <c r="D524" s="5" t="str">
        <f>VLOOKUP(B524,'WinBUGS output'!A:C,3,FALSE)</f>
        <v>Tailored computerised-CBT (CCBT) with support</v>
      </c>
      <c r="E524" s="5" t="str">
        <f>FIXED('WinBUGS output'!N523,2)</f>
        <v>-0.21</v>
      </c>
      <c r="F524" s="5" t="str">
        <f>FIXED('WinBUGS output'!M523,2)</f>
        <v>-1.15</v>
      </c>
      <c r="G524" s="5" t="str">
        <f>FIXED('WinBUGS output'!O523,2)</f>
        <v>0.91</v>
      </c>
      <c r="H524"/>
      <c r="I524"/>
      <c r="J524"/>
      <c r="X524" s="5" t="str">
        <f t="shared" si="28"/>
        <v>Any TCA</v>
      </c>
      <c r="Y524" s="5" t="str">
        <f t="shared" si="29"/>
        <v>Tailored computerised-CBT (CCBT) with support</v>
      </c>
      <c r="Z524" s="5" t="str">
        <f>FIXED(EXP('WinBUGS output'!N523),2)</f>
        <v>0.81</v>
      </c>
      <c r="AA524" s="5" t="str">
        <f>FIXED(EXP('WinBUGS output'!M523),2)</f>
        <v>0.32</v>
      </c>
      <c r="AB524" s="5" t="str">
        <f>FIXED(EXP('WinBUGS output'!O523),2)</f>
        <v>2.48</v>
      </c>
    </row>
    <row r="525" spans="1:28" x14ac:dyDescent="0.25">
      <c r="A525">
        <v>10</v>
      </c>
      <c r="B525">
        <v>28</v>
      </c>
      <c r="C525" s="5" t="str">
        <f>VLOOKUP(A525,'WinBUGS output'!A:C,3,FALSE)</f>
        <v>Any TCA</v>
      </c>
      <c r="D525" s="5" t="str">
        <f>VLOOKUP(B525,'WinBUGS output'!A:C,3,FALSE)</f>
        <v>Cognitive bibliotherapy</v>
      </c>
      <c r="E525" s="5" t="str">
        <f>FIXED('WinBUGS output'!N524,2)</f>
        <v>-1.01</v>
      </c>
      <c r="F525" s="5" t="str">
        <f>FIXED('WinBUGS output'!M524,2)</f>
        <v>-2.19</v>
      </c>
      <c r="G525" s="5" t="str">
        <f>FIXED('WinBUGS output'!O524,2)</f>
        <v>0.12</v>
      </c>
      <c r="H525"/>
      <c r="I525"/>
      <c r="J525"/>
      <c r="X525" s="5" t="str">
        <f t="shared" si="28"/>
        <v>Any TCA</v>
      </c>
      <c r="Y525" s="5" t="str">
        <f t="shared" si="29"/>
        <v>Cognitive bibliotherapy</v>
      </c>
      <c r="Z525" s="5" t="str">
        <f>FIXED(EXP('WinBUGS output'!N524),2)</f>
        <v>0.36</v>
      </c>
      <c r="AA525" s="5" t="str">
        <f>FIXED(EXP('WinBUGS output'!M524),2)</f>
        <v>0.11</v>
      </c>
      <c r="AB525" s="5" t="str">
        <f>FIXED(EXP('WinBUGS output'!O524),2)</f>
        <v>1.13</v>
      </c>
    </row>
    <row r="526" spans="1:28" x14ac:dyDescent="0.25">
      <c r="A526">
        <v>10</v>
      </c>
      <c r="B526">
        <v>29</v>
      </c>
      <c r="C526" s="5" t="str">
        <f>VLOOKUP(A526,'WinBUGS output'!A:C,3,FALSE)</f>
        <v>Any TCA</v>
      </c>
      <c r="D526" s="5" t="str">
        <f>VLOOKUP(B526,'WinBUGS output'!A:C,3,FALSE)</f>
        <v>Cognitive bibliotherapy + TAU</v>
      </c>
      <c r="E526" s="5" t="str">
        <f>FIXED('WinBUGS output'!N525,2)</f>
        <v>-0.12</v>
      </c>
      <c r="F526" s="5" t="str">
        <f>FIXED('WinBUGS output'!M525,2)</f>
        <v>-0.97</v>
      </c>
      <c r="G526" s="5" t="str">
        <f>FIXED('WinBUGS output'!O525,2)</f>
        <v>0.75</v>
      </c>
      <c r="H526"/>
      <c r="I526"/>
      <c r="J526"/>
      <c r="X526" s="5" t="str">
        <f t="shared" si="28"/>
        <v>Any TCA</v>
      </c>
      <c r="Y526" s="5" t="str">
        <f t="shared" si="29"/>
        <v>Cognitive bibliotherapy + TAU</v>
      </c>
      <c r="Z526" s="5" t="str">
        <f>FIXED(EXP('WinBUGS output'!N525),2)</f>
        <v>0.89</v>
      </c>
      <c r="AA526" s="5" t="str">
        <f>FIXED(EXP('WinBUGS output'!M525),2)</f>
        <v>0.38</v>
      </c>
      <c r="AB526" s="5" t="str">
        <f>FIXED(EXP('WinBUGS output'!O525),2)</f>
        <v>2.11</v>
      </c>
    </row>
    <row r="527" spans="1:28" x14ac:dyDescent="0.25">
      <c r="A527">
        <v>10</v>
      </c>
      <c r="B527">
        <v>30</v>
      </c>
      <c r="C527" s="5" t="str">
        <f>VLOOKUP(A527,'WinBUGS output'!A:C,3,FALSE)</f>
        <v>Any TCA</v>
      </c>
      <c r="D527" s="5" t="str">
        <f>VLOOKUP(B527,'WinBUGS output'!A:C,3,FALSE)</f>
        <v>Computerised-CBT (CCBT)</v>
      </c>
      <c r="E527" s="5" t="str">
        <f>FIXED('WinBUGS output'!N526,2)</f>
        <v>0.35</v>
      </c>
      <c r="F527" s="5" t="str">
        <f>FIXED('WinBUGS output'!M526,2)</f>
        <v>-0.70</v>
      </c>
      <c r="G527" s="5" t="str">
        <f>FIXED('WinBUGS output'!O526,2)</f>
        <v>1.39</v>
      </c>
      <c r="H527"/>
      <c r="I527"/>
      <c r="J527"/>
      <c r="X527" s="5" t="str">
        <f t="shared" si="28"/>
        <v>Any TCA</v>
      </c>
      <c r="Y527" s="5" t="str">
        <f t="shared" si="29"/>
        <v>Computerised-CBT (CCBT)</v>
      </c>
      <c r="Z527" s="5" t="str">
        <f>FIXED(EXP('WinBUGS output'!N526),2)</f>
        <v>1.42</v>
      </c>
      <c r="AA527" s="5" t="str">
        <f>FIXED(EXP('WinBUGS output'!M526),2)</f>
        <v>0.50</v>
      </c>
      <c r="AB527" s="5" t="str">
        <f>FIXED(EXP('WinBUGS output'!O526),2)</f>
        <v>4.00</v>
      </c>
    </row>
    <row r="528" spans="1:28" x14ac:dyDescent="0.25">
      <c r="A528">
        <v>10</v>
      </c>
      <c r="B528">
        <v>31</v>
      </c>
      <c r="C528" s="5" t="str">
        <f>VLOOKUP(A528,'WinBUGS output'!A:C,3,FALSE)</f>
        <v>Any TCA</v>
      </c>
      <c r="D528" s="5" t="str">
        <f>VLOOKUP(B528,'WinBUGS output'!A:C,3,FALSE)</f>
        <v>Computerised-CBT (CCBT) + TAU</v>
      </c>
      <c r="E528" s="5" t="str">
        <f>FIXED('WinBUGS output'!N527,2)</f>
        <v>0.35</v>
      </c>
      <c r="F528" s="5" t="str">
        <f>FIXED('WinBUGS output'!M527,2)</f>
        <v>-0.40</v>
      </c>
      <c r="G528" s="5" t="str">
        <f>FIXED('WinBUGS output'!O527,2)</f>
        <v>1.12</v>
      </c>
      <c r="H528"/>
      <c r="I528"/>
      <c r="J528"/>
      <c r="X528" s="5" t="str">
        <f t="shared" si="28"/>
        <v>Any TCA</v>
      </c>
      <c r="Y528" s="5" t="str">
        <f t="shared" si="29"/>
        <v>Computerised-CBT (CCBT) + TAU</v>
      </c>
      <c r="Z528" s="5" t="str">
        <f>FIXED(EXP('WinBUGS output'!N527),2)</f>
        <v>1.42</v>
      </c>
      <c r="AA528" s="5" t="str">
        <f>FIXED(EXP('WinBUGS output'!M527),2)</f>
        <v>0.67</v>
      </c>
      <c r="AB528" s="5" t="str">
        <f>FIXED(EXP('WinBUGS output'!O527),2)</f>
        <v>3.06</v>
      </c>
    </row>
    <row r="529" spans="1:28" x14ac:dyDescent="0.25">
      <c r="A529">
        <v>10</v>
      </c>
      <c r="B529">
        <v>32</v>
      </c>
      <c r="C529" s="5" t="str">
        <f>VLOOKUP(A529,'WinBUGS output'!A:C,3,FALSE)</f>
        <v>Any TCA</v>
      </c>
      <c r="D529" s="5" t="str">
        <f>VLOOKUP(B529,'WinBUGS output'!A:C,3,FALSE)</f>
        <v>Tailored computerised psychoeducation and self-help strategies</v>
      </c>
      <c r="E529" s="5" t="str">
        <f>FIXED('WinBUGS output'!N528,2)</f>
        <v>-0.75</v>
      </c>
      <c r="F529" s="5" t="str">
        <f>FIXED('WinBUGS output'!M528,2)</f>
        <v>-1.80</v>
      </c>
      <c r="G529" s="5" t="str">
        <f>FIXED('WinBUGS output'!O528,2)</f>
        <v>0.29</v>
      </c>
      <c r="H529"/>
      <c r="I529"/>
      <c r="J529"/>
      <c r="X529" s="5" t="str">
        <f t="shared" si="28"/>
        <v>Any TCA</v>
      </c>
      <c r="Y529" s="5" t="str">
        <f t="shared" si="29"/>
        <v>Tailored computerised psychoeducation and self-help strategies</v>
      </c>
      <c r="Z529" s="5" t="str">
        <f>FIXED(EXP('WinBUGS output'!N528),2)</f>
        <v>0.47</v>
      </c>
      <c r="AA529" s="5" t="str">
        <f>FIXED(EXP('WinBUGS output'!M528),2)</f>
        <v>0.16</v>
      </c>
      <c r="AB529" s="5" t="str">
        <f>FIXED(EXP('WinBUGS output'!O528),2)</f>
        <v>1.34</v>
      </c>
    </row>
    <row r="530" spans="1:28" x14ac:dyDescent="0.25">
      <c r="A530">
        <v>10</v>
      </c>
      <c r="B530">
        <v>33</v>
      </c>
      <c r="C530" s="5" t="str">
        <f>VLOOKUP(A530,'WinBUGS output'!A:C,3,FALSE)</f>
        <v>Any TCA</v>
      </c>
      <c r="D530" s="5" t="str">
        <f>VLOOKUP(B530,'WinBUGS output'!A:C,3,FALSE)</f>
        <v>Psychoeducational group programme + TAU</v>
      </c>
      <c r="E530" s="5" t="str">
        <f>FIXED('WinBUGS output'!N529,2)</f>
        <v>0.12</v>
      </c>
      <c r="F530" s="5" t="str">
        <f>FIXED('WinBUGS output'!M529,2)</f>
        <v>-0.84</v>
      </c>
      <c r="G530" s="5" t="str">
        <f>FIXED('WinBUGS output'!O529,2)</f>
        <v>1.11</v>
      </c>
      <c r="H530"/>
      <c r="I530"/>
      <c r="J530"/>
      <c r="X530" s="5" t="str">
        <f t="shared" si="28"/>
        <v>Any TCA</v>
      </c>
      <c r="Y530" s="5" t="str">
        <f t="shared" si="29"/>
        <v>Psychoeducational group programme + TAU</v>
      </c>
      <c r="Z530" s="5" t="str">
        <f>FIXED(EXP('WinBUGS output'!N529),2)</f>
        <v>1.13</v>
      </c>
      <c r="AA530" s="5" t="str">
        <f>FIXED(EXP('WinBUGS output'!M529),2)</f>
        <v>0.43</v>
      </c>
      <c r="AB530" s="5" t="str">
        <f>FIXED(EXP('WinBUGS output'!O529),2)</f>
        <v>3.04</v>
      </c>
    </row>
    <row r="531" spans="1:28" x14ac:dyDescent="0.25">
      <c r="A531">
        <v>10</v>
      </c>
      <c r="B531">
        <v>34</v>
      </c>
      <c r="C531" s="5" t="str">
        <f>VLOOKUP(A531,'WinBUGS output'!A:C,3,FALSE)</f>
        <v>Any TCA</v>
      </c>
      <c r="D531" s="5" t="str">
        <f>VLOOKUP(B531,'WinBUGS output'!A:C,3,FALSE)</f>
        <v>Interpersonal psychotherapy (IPT)</v>
      </c>
      <c r="E531" s="5" t="str">
        <f>FIXED('WinBUGS output'!N530,2)</f>
        <v>0.21</v>
      </c>
      <c r="F531" s="5" t="str">
        <f>FIXED('WinBUGS output'!M530,2)</f>
        <v>-0.36</v>
      </c>
      <c r="G531" s="5" t="str">
        <f>FIXED('WinBUGS output'!O530,2)</f>
        <v>0.80</v>
      </c>
      <c r="H531" t="s">
        <v>2611</v>
      </c>
      <c r="I531" t="s">
        <v>2612</v>
      </c>
      <c r="J531" t="s">
        <v>2613</v>
      </c>
      <c r="X531" s="5" t="str">
        <f t="shared" si="28"/>
        <v>Any TCA</v>
      </c>
      <c r="Y531" s="5" t="str">
        <f t="shared" si="29"/>
        <v>Interpersonal psychotherapy (IPT)</v>
      </c>
      <c r="Z531" s="5" t="str">
        <f>FIXED(EXP('WinBUGS output'!N530),2)</f>
        <v>1.23</v>
      </c>
      <c r="AA531" s="5" t="str">
        <f>FIXED(EXP('WinBUGS output'!M530),2)</f>
        <v>0.70</v>
      </c>
      <c r="AB531" s="5" t="str">
        <f>FIXED(EXP('WinBUGS output'!O530),2)</f>
        <v>2.23</v>
      </c>
    </row>
    <row r="532" spans="1:28" x14ac:dyDescent="0.25">
      <c r="A532">
        <v>10</v>
      </c>
      <c r="B532">
        <v>35</v>
      </c>
      <c r="C532" s="5" t="str">
        <f>VLOOKUP(A532,'WinBUGS output'!A:C,3,FALSE)</f>
        <v>Any TCA</v>
      </c>
      <c r="D532" s="5" t="str">
        <f>VLOOKUP(B532,'WinBUGS output'!A:C,3,FALSE)</f>
        <v>Emotion-focused therapy (EFT)</v>
      </c>
      <c r="E532" s="5" t="str">
        <f>FIXED('WinBUGS output'!N531,2)</f>
        <v>0.20</v>
      </c>
      <c r="F532" s="5" t="str">
        <f>FIXED('WinBUGS output'!M531,2)</f>
        <v>-0.92</v>
      </c>
      <c r="G532" s="5" t="str">
        <f>FIXED('WinBUGS output'!O531,2)</f>
        <v>1.41</v>
      </c>
      <c r="H532"/>
      <c r="I532"/>
      <c r="J532"/>
      <c r="X532" s="5" t="str">
        <f t="shared" si="28"/>
        <v>Any TCA</v>
      </c>
      <c r="Y532" s="5" t="str">
        <f t="shared" si="29"/>
        <v>Emotion-focused therapy (EFT)</v>
      </c>
      <c r="Z532" s="5" t="str">
        <f>FIXED(EXP('WinBUGS output'!N531),2)</f>
        <v>1.22</v>
      </c>
      <c r="AA532" s="5" t="str">
        <f>FIXED(EXP('WinBUGS output'!M531),2)</f>
        <v>0.40</v>
      </c>
      <c r="AB532" s="5" t="str">
        <f>FIXED(EXP('WinBUGS output'!O531),2)</f>
        <v>4.08</v>
      </c>
    </row>
    <row r="533" spans="1:28" x14ac:dyDescent="0.25">
      <c r="A533">
        <v>10</v>
      </c>
      <c r="B533">
        <v>36</v>
      </c>
      <c r="C533" s="5" t="str">
        <f>VLOOKUP(A533,'WinBUGS output'!A:C,3,FALSE)</f>
        <v>Any TCA</v>
      </c>
      <c r="D533" s="5" t="str">
        <f>VLOOKUP(B533,'WinBUGS output'!A:C,3,FALSE)</f>
        <v>Interpersonal counselling</v>
      </c>
      <c r="E533" s="5" t="str">
        <f>FIXED('WinBUGS output'!N532,2)</f>
        <v>0.34</v>
      </c>
      <c r="F533" s="5" t="str">
        <f>FIXED('WinBUGS output'!M532,2)</f>
        <v>-0.34</v>
      </c>
      <c r="G533" s="5" t="str">
        <f>FIXED('WinBUGS output'!O532,2)</f>
        <v>1.01</v>
      </c>
      <c r="H533"/>
      <c r="I533"/>
      <c r="J533"/>
      <c r="X533" s="5" t="str">
        <f t="shared" si="28"/>
        <v>Any TCA</v>
      </c>
      <c r="Y533" s="5" t="str">
        <f t="shared" si="29"/>
        <v>Interpersonal counselling</v>
      </c>
      <c r="Z533" s="5" t="str">
        <f>FIXED(EXP('WinBUGS output'!N532),2)</f>
        <v>1.41</v>
      </c>
      <c r="AA533" s="5" t="str">
        <f>FIXED(EXP('WinBUGS output'!M532),2)</f>
        <v>0.71</v>
      </c>
      <c r="AB533" s="5" t="str">
        <f>FIXED(EXP('WinBUGS output'!O532),2)</f>
        <v>2.75</v>
      </c>
    </row>
    <row r="534" spans="1:28" x14ac:dyDescent="0.25">
      <c r="A534">
        <v>10</v>
      </c>
      <c r="B534">
        <v>37</v>
      </c>
      <c r="C534" s="5" t="str">
        <f>VLOOKUP(A534,'WinBUGS output'!A:C,3,FALSE)</f>
        <v>Any TCA</v>
      </c>
      <c r="D534" s="5" t="str">
        <f>VLOOKUP(B534,'WinBUGS output'!A:C,3,FALSE)</f>
        <v>Non-directive counselling</v>
      </c>
      <c r="E534" s="5" t="str">
        <f>FIXED('WinBUGS output'!N533,2)</f>
        <v>-0.04</v>
      </c>
      <c r="F534" s="5" t="str">
        <f>FIXED('WinBUGS output'!M533,2)</f>
        <v>-1.06</v>
      </c>
      <c r="G534" s="5" t="str">
        <f>FIXED('WinBUGS output'!O533,2)</f>
        <v>0.89</v>
      </c>
      <c r="H534"/>
      <c r="I534"/>
      <c r="J534"/>
      <c r="X534" s="5" t="str">
        <f t="shared" si="28"/>
        <v>Any TCA</v>
      </c>
      <c r="Y534" s="5" t="str">
        <f t="shared" si="29"/>
        <v>Non-directive counselling</v>
      </c>
      <c r="Z534" s="5" t="str">
        <f>FIXED(EXP('WinBUGS output'!N533),2)</f>
        <v>0.96</v>
      </c>
      <c r="AA534" s="5" t="str">
        <f>FIXED(EXP('WinBUGS output'!M533),2)</f>
        <v>0.35</v>
      </c>
      <c r="AB534" s="5" t="str">
        <f>FIXED(EXP('WinBUGS output'!O533),2)</f>
        <v>2.42</v>
      </c>
    </row>
    <row r="535" spans="1:28" x14ac:dyDescent="0.25">
      <c r="A535">
        <v>10</v>
      </c>
      <c r="B535">
        <v>38</v>
      </c>
      <c r="C535" s="5" t="str">
        <f>VLOOKUP(A535,'WinBUGS output'!A:C,3,FALSE)</f>
        <v>Any TCA</v>
      </c>
      <c r="D535" s="5" t="str">
        <f>VLOOKUP(B535,'WinBUGS output'!A:C,3,FALSE)</f>
        <v>Psychodynamic counselling + TAU</v>
      </c>
      <c r="E535" s="5" t="str">
        <f>FIXED('WinBUGS output'!N534,2)</f>
        <v>-0.19</v>
      </c>
      <c r="F535" s="5" t="str">
        <f>FIXED('WinBUGS output'!M534,2)</f>
        <v>-1.05</v>
      </c>
      <c r="G535" s="5" t="str">
        <f>FIXED('WinBUGS output'!O534,2)</f>
        <v>0.65</v>
      </c>
      <c r="H535"/>
      <c r="I535"/>
      <c r="J535"/>
      <c r="X535" s="5" t="str">
        <f t="shared" si="28"/>
        <v>Any TCA</v>
      </c>
      <c r="Y535" s="5" t="str">
        <f t="shared" si="29"/>
        <v>Psychodynamic counselling + TAU</v>
      </c>
      <c r="Z535" s="5" t="str">
        <f>FIXED(EXP('WinBUGS output'!N534),2)</f>
        <v>0.83</v>
      </c>
      <c r="AA535" s="5" t="str">
        <f>FIXED(EXP('WinBUGS output'!M534),2)</f>
        <v>0.35</v>
      </c>
      <c r="AB535" s="5" t="str">
        <f>FIXED(EXP('WinBUGS output'!O534),2)</f>
        <v>1.92</v>
      </c>
    </row>
    <row r="536" spans="1:28" x14ac:dyDescent="0.25">
      <c r="A536">
        <v>10</v>
      </c>
      <c r="B536">
        <v>39</v>
      </c>
      <c r="C536" s="5" t="str">
        <f>VLOOKUP(A536,'WinBUGS output'!A:C,3,FALSE)</f>
        <v>Any TCA</v>
      </c>
      <c r="D536" s="5" t="str">
        <f>VLOOKUP(B536,'WinBUGS output'!A:C,3,FALSE)</f>
        <v>Relational client-centered therapy</v>
      </c>
      <c r="E536" s="5" t="str">
        <f>FIXED('WinBUGS output'!N535,2)</f>
        <v>-0.11</v>
      </c>
      <c r="F536" s="5" t="str">
        <f>FIXED('WinBUGS output'!M535,2)</f>
        <v>-1.38</v>
      </c>
      <c r="G536" s="5" t="str">
        <f>FIXED('WinBUGS output'!O535,2)</f>
        <v>0.97</v>
      </c>
      <c r="H536"/>
      <c r="I536"/>
      <c r="J536"/>
      <c r="X536" s="5" t="str">
        <f t="shared" si="28"/>
        <v>Any TCA</v>
      </c>
      <c r="Y536" s="5" t="str">
        <f t="shared" si="29"/>
        <v>Relational client-centered therapy</v>
      </c>
      <c r="Z536" s="5" t="str">
        <f>FIXED(EXP('WinBUGS output'!N535),2)</f>
        <v>0.90</v>
      </c>
      <c r="AA536" s="5" t="str">
        <f>FIXED(EXP('WinBUGS output'!M535),2)</f>
        <v>0.25</v>
      </c>
      <c r="AB536" s="5" t="str">
        <f>FIXED(EXP('WinBUGS output'!O535),2)</f>
        <v>2.64</v>
      </c>
    </row>
    <row r="537" spans="1:28" x14ac:dyDescent="0.25">
      <c r="A537">
        <v>10</v>
      </c>
      <c r="B537">
        <v>40</v>
      </c>
      <c r="C537" s="5" t="str">
        <f>VLOOKUP(A537,'WinBUGS output'!A:C,3,FALSE)</f>
        <v>Any TCA</v>
      </c>
      <c r="D537" s="5" t="str">
        <f>VLOOKUP(B537,'WinBUGS output'!A:C,3,FALSE)</f>
        <v>Problem solving individual</v>
      </c>
      <c r="E537" s="5" t="str">
        <f>FIXED('WinBUGS output'!N536,2)</f>
        <v>-0.49</v>
      </c>
      <c r="F537" s="5" t="str">
        <f>FIXED('WinBUGS output'!M536,2)</f>
        <v>-1.28</v>
      </c>
      <c r="G537" s="5" t="str">
        <f>FIXED('WinBUGS output'!O536,2)</f>
        <v>0.31</v>
      </c>
      <c r="H537"/>
      <c r="I537"/>
      <c r="J537"/>
      <c r="X537" s="5" t="str">
        <f t="shared" si="28"/>
        <v>Any TCA</v>
      </c>
      <c r="Y537" s="5" t="str">
        <f t="shared" si="29"/>
        <v>Problem solving individual</v>
      </c>
      <c r="Z537" s="5" t="str">
        <f>FIXED(EXP('WinBUGS output'!N536),2)</f>
        <v>0.61</v>
      </c>
      <c r="AA537" s="5" t="str">
        <f>FIXED(EXP('WinBUGS output'!M536),2)</f>
        <v>0.28</v>
      </c>
      <c r="AB537" s="5" t="str">
        <f>FIXED(EXP('WinBUGS output'!O536),2)</f>
        <v>1.36</v>
      </c>
    </row>
    <row r="538" spans="1:28" x14ac:dyDescent="0.25">
      <c r="A538">
        <v>10</v>
      </c>
      <c r="B538">
        <v>41</v>
      </c>
      <c r="C538" s="5" t="str">
        <f>VLOOKUP(A538,'WinBUGS output'!A:C,3,FALSE)</f>
        <v>Any TCA</v>
      </c>
      <c r="D538" s="5" t="str">
        <f>VLOOKUP(B538,'WinBUGS output'!A:C,3,FALSE)</f>
        <v>Problem solving individual + enhanced TAU</v>
      </c>
      <c r="E538" s="5" t="str">
        <f>FIXED('WinBUGS output'!N537,2)</f>
        <v>-0.68</v>
      </c>
      <c r="F538" s="5" t="str">
        <f>FIXED('WinBUGS output'!M537,2)</f>
        <v>-1.56</v>
      </c>
      <c r="G538" s="5" t="str">
        <f>FIXED('WinBUGS output'!O537,2)</f>
        <v>0.19</v>
      </c>
      <c r="H538"/>
      <c r="I538"/>
      <c r="J538"/>
      <c r="X538" s="5" t="str">
        <f t="shared" si="28"/>
        <v>Any TCA</v>
      </c>
      <c r="Y538" s="5" t="str">
        <f t="shared" si="29"/>
        <v>Problem solving individual + enhanced TAU</v>
      </c>
      <c r="Z538" s="5" t="str">
        <f>FIXED(EXP('WinBUGS output'!N537),2)</f>
        <v>0.51</v>
      </c>
      <c r="AA538" s="5" t="str">
        <f>FIXED(EXP('WinBUGS output'!M537),2)</f>
        <v>0.21</v>
      </c>
      <c r="AB538" s="5" t="str">
        <f>FIXED(EXP('WinBUGS output'!O537),2)</f>
        <v>1.20</v>
      </c>
    </row>
    <row r="539" spans="1:28" x14ac:dyDescent="0.25">
      <c r="A539">
        <v>10</v>
      </c>
      <c r="B539">
        <v>42</v>
      </c>
      <c r="C539" s="5" t="str">
        <f>VLOOKUP(A539,'WinBUGS output'!A:C,3,FALSE)</f>
        <v>Any TCA</v>
      </c>
      <c r="D539" s="5" t="str">
        <f>VLOOKUP(B539,'WinBUGS output'!A:C,3,FALSE)</f>
        <v>Behavioural activation (BA)</v>
      </c>
      <c r="E539" s="5" t="str">
        <f>FIXED('WinBUGS output'!N538,2)</f>
        <v>0.69</v>
      </c>
      <c r="F539" s="5" t="str">
        <f>FIXED('WinBUGS output'!M538,2)</f>
        <v>-0.11</v>
      </c>
      <c r="G539" s="5" t="str">
        <f>FIXED('WinBUGS output'!O538,2)</f>
        <v>1.50</v>
      </c>
      <c r="H539"/>
      <c r="I539"/>
      <c r="J539"/>
      <c r="X539" s="5" t="str">
        <f t="shared" si="28"/>
        <v>Any TCA</v>
      </c>
      <c r="Y539" s="5" t="str">
        <f t="shared" si="29"/>
        <v>Behavioural activation (BA)</v>
      </c>
      <c r="Z539" s="5" t="str">
        <f>FIXED(EXP('WinBUGS output'!N538),2)</f>
        <v>1.98</v>
      </c>
      <c r="AA539" s="5" t="str">
        <f>FIXED(EXP('WinBUGS output'!M538),2)</f>
        <v>0.89</v>
      </c>
      <c r="AB539" s="5" t="str">
        <f>FIXED(EXP('WinBUGS output'!O538),2)</f>
        <v>4.47</v>
      </c>
    </row>
    <row r="540" spans="1:28" x14ac:dyDescent="0.25">
      <c r="A540">
        <v>10</v>
      </c>
      <c r="B540">
        <v>43</v>
      </c>
      <c r="C540" s="5" t="str">
        <f>VLOOKUP(A540,'WinBUGS output'!A:C,3,FALSE)</f>
        <v>Any TCA</v>
      </c>
      <c r="D540" s="5" t="str">
        <f>VLOOKUP(B540,'WinBUGS output'!A:C,3,FALSE)</f>
        <v>Behavioural therapy (Lewinsohn 1976)</v>
      </c>
      <c r="E540" s="5" t="str">
        <f>FIXED('WinBUGS output'!N539,2)</f>
        <v>0.53</v>
      </c>
      <c r="F540" s="5" t="str">
        <f>FIXED('WinBUGS output'!M539,2)</f>
        <v>-0.67</v>
      </c>
      <c r="G540" s="5" t="str">
        <f>FIXED('WinBUGS output'!O539,2)</f>
        <v>1.64</v>
      </c>
      <c r="H540"/>
      <c r="I540"/>
      <c r="J540"/>
      <c r="X540" s="5" t="str">
        <f t="shared" si="28"/>
        <v>Any TCA</v>
      </c>
      <c r="Y540" s="5" t="str">
        <f t="shared" si="29"/>
        <v>Behavioural therapy (Lewinsohn 1976)</v>
      </c>
      <c r="Z540" s="5" t="str">
        <f>FIXED(EXP('WinBUGS output'!N539),2)</f>
        <v>1.70</v>
      </c>
      <c r="AA540" s="5" t="str">
        <f>FIXED(EXP('WinBUGS output'!M539),2)</f>
        <v>0.51</v>
      </c>
      <c r="AB540" s="5" t="str">
        <f>FIXED(EXP('WinBUGS output'!O539),2)</f>
        <v>5.14</v>
      </c>
    </row>
    <row r="541" spans="1:28" x14ac:dyDescent="0.25">
      <c r="A541">
        <v>10</v>
      </c>
      <c r="B541">
        <v>44</v>
      </c>
      <c r="C541" s="5" t="str">
        <f>VLOOKUP(A541,'WinBUGS output'!A:C,3,FALSE)</f>
        <v>Any TCA</v>
      </c>
      <c r="D541" s="5" t="str">
        <f>VLOOKUP(B541,'WinBUGS output'!A:C,3,FALSE)</f>
        <v>CBT individual (under 15 sessions)</v>
      </c>
      <c r="E541" s="5" t="str">
        <f>FIXED('WinBUGS output'!N540,2)</f>
        <v>-0.03</v>
      </c>
      <c r="F541" s="5" t="str">
        <f>FIXED('WinBUGS output'!M540,2)</f>
        <v>-0.65</v>
      </c>
      <c r="G541" s="5" t="str">
        <f>FIXED('WinBUGS output'!O540,2)</f>
        <v>0.58</v>
      </c>
      <c r="H541"/>
      <c r="I541"/>
      <c r="J541"/>
      <c r="X541" s="5" t="str">
        <f t="shared" si="28"/>
        <v>Any TCA</v>
      </c>
      <c r="Y541" s="5" t="str">
        <f t="shared" si="29"/>
        <v>CBT individual (under 15 sessions)</v>
      </c>
      <c r="Z541" s="5" t="str">
        <f>FIXED(EXP('WinBUGS output'!N540),2)</f>
        <v>0.97</v>
      </c>
      <c r="AA541" s="5" t="str">
        <f>FIXED(EXP('WinBUGS output'!M540),2)</f>
        <v>0.52</v>
      </c>
      <c r="AB541" s="5" t="str">
        <f>FIXED(EXP('WinBUGS output'!O540),2)</f>
        <v>1.79</v>
      </c>
    </row>
    <row r="542" spans="1:28" x14ac:dyDescent="0.25">
      <c r="A542">
        <v>10</v>
      </c>
      <c r="B542">
        <v>45</v>
      </c>
      <c r="C542" s="5" t="str">
        <f>VLOOKUP(A542,'WinBUGS output'!A:C,3,FALSE)</f>
        <v>Any TCA</v>
      </c>
      <c r="D542" s="5" t="str">
        <f>VLOOKUP(B542,'WinBUGS output'!A:C,3,FALSE)</f>
        <v>CBT individual (over 15 sessions)</v>
      </c>
      <c r="E542" s="5" t="str">
        <f>FIXED('WinBUGS output'!N541,2)</f>
        <v>0.21</v>
      </c>
      <c r="F542" s="5" t="str">
        <f>FIXED('WinBUGS output'!M541,2)</f>
        <v>-0.33</v>
      </c>
      <c r="G542" s="5" t="str">
        <f>FIXED('WinBUGS output'!O541,2)</f>
        <v>0.77</v>
      </c>
      <c r="H542" t="s">
        <v>2446</v>
      </c>
      <c r="I542" t="s">
        <v>2553</v>
      </c>
      <c r="J542" t="s">
        <v>2525</v>
      </c>
      <c r="X542" s="5" t="str">
        <f t="shared" si="28"/>
        <v>Any TCA</v>
      </c>
      <c r="Y542" s="5" t="str">
        <f t="shared" si="29"/>
        <v>CBT individual (over 15 sessions)</v>
      </c>
      <c r="Z542" s="5" t="str">
        <f>FIXED(EXP('WinBUGS output'!N541),2)</f>
        <v>1.23</v>
      </c>
      <c r="AA542" s="5" t="str">
        <f>FIXED(EXP('WinBUGS output'!M541),2)</f>
        <v>0.72</v>
      </c>
      <c r="AB542" s="5" t="str">
        <f>FIXED(EXP('WinBUGS output'!O541),2)</f>
        <v>2.17</v>
      </c>
    </row>
    <row r="543" spans="1:28" x14ac:dyDescent="0.25">
      <c r="A543">
        <v>10</v>
      </c>
      <c r="B543">
        <v>46</v>
      </c>
      <c r="C543" s="5" t="str">
        <f>VLOOKUP(A543,'WinBUGS output'!A:C,3,FALSE)</f>
        <v>Any TCA</v>
      </c>
      <c r="D543" s="5" t="str">
        <f>VLOOKUP(B543,'WinBUGS output'!A:C,3,FALSE)</f>
        <v>CBT individual (over 15 sessions) + TAU</v>
      </c>
      <c r="E543" s="5" t="str">
        <f>FIXED('WinBUGS output'!N542,2)</f>
        <v>0.24</v>
      </c>
      <c r="F543" s="5" t="str">
        <f>FIXED('WinBUGS output'!M542,2)</f>
        <v>-0.56</v>
      </c>
      <c r="G543" s="5" t="str">
        <f>FIXED('WinBUGS output'!O542,2)</f>
        <v>1.19</v>
      </c>
      <c r="H543"/>
      <c r="I543"/>
      <c r="J543"/>
      <c r="X543" s="5" t="str">
        <f t="shared" si="28"/>
        <v>Any TCA</v>
      </c>
      <c r="Y543" s="5" t="str">
        <f t="shared" si="29"/>
        <v>CBT individual (over 15 sessions) + TAU</v>
      </c>
      <c r="Z543" s="5" t="str">
        <f>FIXED(EXP('WinBUGS output'!N542),2)</f>
        <v>1.27</v>
      </c>
      <c r="AA543" s="5" t="str">
        <f>FIXED(EXP('WinBUGS output'!M542),2)</f>
        <v>0.57</v>
      </c>
      <c r="AB543" s="5" t="str">
        <f>FIXED(EXP('WinBUGS output'!O542),2)</f>
        <v>3.27</v>
      </c>
    </row>
    <row r="544" spans="1:28" x14ac:dyDescent="0.25">
      <c r="A544">
        <v>10</v>
      </c>
      <c r="B544">
        <v>47</v>
      </c>
      <c r="C544" s="5" t="str">
        <f>VLOOKUP(A544,'WinBUGS output'!A:C,3,FALSE)</f>
        <v>Any TCA</v>
      </c>
      <c r="D544" s="5" t="str">
        <f>VLOOKUP(B544,'WinBUGS output'!A:C,3,FALSE)</f>
        <v>Rational emotive behaviour therapy (REBT) individual</v>
      </c>
      <c r="E544" s="5" t="str">
        <f>FIXED('WinBUGS output'!N543,2)</f>
        <v>0.07</v>
      </c>
      <c r="F544" s="5" t="str">
        <f>FIXED('WinBUGS output'!M543,2)</f>
        <v>-0.65</v>
      </c>
      <c r="G544" s="5" t="str">
        <f>FIXED('WinBUGS output'!O543,2)</f>
        <v>0.77</v>
      </c>
      <c r="H544"/>
      <c r="I544"/>
      <c r="J544"/>
      <c r="X544" s="5" t="str">
        <f t="shared" si="28"/>
        <v>Any TCA</v>
      </c>
      <c r="Y544" s="5" t="str">
        <f t="shared" si="29"/>
        <v>Rational emotive behaviour therapy (REBT) individual</v>
      </c>
      <c r="Z544" s="5" t="str">
        <f>FIXED(EXP('WinBUGS output'!N543),2)</f>
        <v>1.07</v>
      </c>
      <c r="AA544" s="5" t="str">
        <f>FIXED(EXP('WinBUGS output'!M543),2)</f>
        <v>0.52</v>
      </c>
      <c r="AB544" s="5" t="str">
        <f>FIXED(EXP('WinBUGS output'!O543),2)</f>
        <v>2.16</v>
      </c>
    </row>
    <row r="545" spans="1:28" x14ac:dyDescent="0.25">
      <c r="A545">
        <v>10</v>
      </c>
      <c r="B545">
        <v>48</v>
      </c>
      <c r="C545" s="5" t="str">
        <f>VLOOKUP(A545,'WinBUGS output'!A:C,3,FALSE)</f>
        <v>Any TCA</v>
      </c>
      <c r="D545" s="5" t="str">
        <f>VLOOKUP(B545,'WinBUGS output'!A:C,3,FALSE)</f>
        <v>Third-wave cognitive therapy individual</v>
      </c>
      <c r="E545" s="5" t="str">
        <f>FIXED('WinBUGS output'!N544,2)</f>
        <v>0.28</v>
      </c>
      <c r="F545" s="5" t="str">
        <f>FIXED('WinBUGS output'!M544,2)</f>
        <v>-0.40</v>
      </c>
      <c r="G545" s="5" t="str">
        <f>FIXED('WinBUGS output'!O544,2)</f>
        <v>1.05</v>
      </c>
      <c r="H545"/>
      <c r="I545"/>
      <c r="J545"/>
      <c r="X545" s="5" t="str">
        <f t="shared" si="28"/>
        <v>Any TCA</v>
      </c>
      <c r="Y545" s="5" t="str">
        <f t="shared" si="29"/>
        <v>Third-wave cognitive therapy individual</v>
      </c>
      <c r="Z545" s="5" t="str">
        <f>FIXED(EXP('WinBUGS output'!N544),2)</f>
        <v>1.32</v>
      </c>
      <c r="AA545" s="5" t="str">
        <f>FIXED(EXP('WinBUGS output'!M544),2)</f>
        <v>0.67</v>
      </c>
      <c r="AB545" s="5" t="str">
        <f>FIXED(EXP('WinBUGS output'!O544),2)</f>
        <v>2.85</v>
      </c>
    </row>
    <row r="546" spans="1:28" x14ac:dyDescent="0.25">
      <c r="A546">
        <v>10</v>
      </c>
      <c r="B546">
        <v>49</v>
      </c>
      <c r="C546" s="5" t="str">
        <f>VLOOKUP(A546,'WinBUGS output'!A:C,3,FALSE)</f>
        <v>Any TCA</v>
      </c>
      <c r="D546" s="5" t="str">
        <f>VLOOKUP(B546,'WinBUGS output'!A:C,3,FALSE)</f>
        <v>CBT group (under 15 sessions)</v>
      </c>
      <c r="E546" s="5" t="str">
        <f>FIXED('WinBUGS output'!N545,2)</f>
        <v>0.68</v>
      </c>
      <c r="F546" s="5" t="str">
        <f>FIXED('WinBUGS output'!M545,2)</f>
        <v>-0.19</v>
      </c>
      <c r="G546" s="5" t="str">
        <f>FIXED('WinBUGS output'!O545,2)</f>
        <v>1.56</v>
      </c>
      <c r="H546"/>
      <c r="I546"/>
      <c r="J546"/>
      <c r="X546" s="5" t="str">
        <f t="shared" si="28"/>
        <v>Any TCA</v>
      </c>
      <c r="Y546" s="5" t="str">
        <f t="shared" si="29"/>
        <v>CBT group (under 15 sessions)</v>
      </c>
      <c r="Z546" s="5" t="str">
        <f>FIXED(EXP('WinBUGS output'!N545),2)</f>
        <v>1.97</v>
      </c>
      <c r="AA546" s="5" t="str">
        <f>FIXED(EXP('WinBUGS output'!M545),2)</f>
        <v>0.82</v>
      </c>
      <c r="AB546" s="5" t="str">
        <f>FIXED(EXP('WinBUGS output'!O545),2)</f>
        <v>4.75</v>
      </c>
    </row>
    <row r="547" spans="1:28" x14ac:dyDescent="0.25">
      <c r="A547">
        <v>10</v>
      </c>
      <c r="B547">
        <v>50</v>
      </c>
      <c r="C547" s="5" t="str">
        <f>VLOOKUP(A547,'WinBUGS output'!A:C,3,FALSE)</f>
        <v>Any TCA</v>
      </c>
      <c r="D547" s="5" t="str">
        <f>VLOOKUP(B547,'WinBUGS output'!A:C,3,FALSE)</f>
        <v>CBT group (under 15 sessions) + TAU</v>
      </c>
      <c r="E547" s="5" t="str">
        <f>FIXED('WinBUGS output'!N546,2)</f>
        <v>0.86</v>
      </c>
      <c r="F547" s="5" t="str">
        <f>FIXED('WinBUGS output'!M546,2)</f>
        <v>0.02</v>
      </c>
      <c r="G547" s="5" t="str">
        <f>FIXED('WinBUGS output'!O546,2)</f>
        <v>1.83</v>
      </c>
      <c r="H547"/>
      <c r="I547"/>
      <c r="J547"/>
      <c r="X547" s="5" t="str">
        <f t="shared" si="28"/>
        <v>Any TCA</v>
      </c>
      <c r="Y547" s="5" t="str">
        <f t="shared" si="29"/>
        <v>CBT group (under 15 sessions) + TAU</v>
      </c>
      <c r="Z547" s="5" t="str">
        <f>FIXED(EXP('WinBUGS output'!N546),2)</f>
        <v>2.37</v>
      </c>
      <c r="AA547" s="5" t="str">
        <f>FIXED(EXP('WinBUGS output'!M546),2)</f>
        <v>1.02</v>
      </c>
      <c r="AB547" s="5" t="str">
        <f>FIXED(EXP('WinBUGS output'!O546),2)</f>
        <v>6.23</v>
      </c>
    </row>
    <row r="548" spans="1:28" x14ac:dyDescent="0.25">
      <c r="A548">
        <v>10</v>
      </c>
      <c r="B548">
        <v>51</v>
      </c>
      <c r="C548" s="5" t="str">
        <f>VLOOKUP(A548,'WinBUGS output'!A:C,3,FALSE)</f>
        <v>Any TCA</v>
      </c>
      <c r="D548" s="5" t="str">
        <f>VLOOKUP(B548,'WinBUGS output'!A:C,3,FALSE)</f>
        <v>Coping with Depression course (group) + TAU</v>
      </c>
      <c r="E548" s="5" t="str">
        <f>FIXED('WinBUGS output'!N547,2)</f>
        <v>0.56</v>
      </c>
      <c r="F548" s="5" t="str">
        <f>FIXED('WinBUGS output'!M547,2)</f>
        <v>-0.35</v>
      </c>
      <c r="G548" s="5" t="str">
        <f>FIXED('WinBUGS output'!O547,2)</f>
        <v>1.45</v>
      </c>
      <c r="H548"/>
      <c r="I548"/>
      <c r="J548"/>
      <c r="X548" s="5" t="str">
        <f t="shared" si="28"/>
        <v>Any TCA</v>
      </c>
      <c r="Y548" s="5" t="str">
        <f t="shared" si="29"/>
        <v>Coping with Depression course (group) + TAU</v>
      </c>
      <c r="Z548" s="5" t="str">
        <f>FIXED(EXP('WinBUGS output'!N547),2)</f>
        <v>1.74</v>
      </c>
      <c r="AA548" s="5" t="str">
        <f>FIXED(EXP('WinBUGS output'!M547),2)</f>
        <v>0.71</v>
      </c>
      <c r="AB548" s="5" t="str">
        <f>FIXED(EXP('WinBUGS output'!O547),2)</f>
        <v>4.25</v>
      </c>
    </row>
    <row r="549" spans="1:28" x14ac:dyDescent="0.25">
      <c r="A549">
        <v>10</v>
      </c>
      <c r="B549">
        <v>52</v>
      </c>
      <c r="C549" s="5" t="str">
        <f>VLOOKUP(A549,'WinBUGS output'!A:C,3,FALSE)</f>
        <v>Any TCA</v>
      </c>
      <c r="D549" s="5" t="str">
        <f>VLOOKUP(B549,'WinBUGS output'!A:C,3,FALSE)</f>
        <v>CBT individual (over 15 sessions) + any TCA</v>
      </c>
      <c r="E549" s="5" t="str">
        <f>FIXED('WinBUGS output'!N548,2)</f>
        <v>0.99</v>
      </c>
      <c r="F549" s="5" t="str">
        <f>FIXED('WinBUGS output'!M548,2)</f>
        <v>-0.08</v>
      </c>
      <c r="G549" s="5" t="str">
        <f>FIXED('WinBUGS output'!O548,2)</f>
        <v>2.15</v>
      </c>
      <c r="H549" t="s">
        <v>2490</v>
      </c>
      <c r="I549" t="s">
        <v>2489</v>
      </c>
      <c r="J549" t="s">
        <v>2499</v>
      </c>
      <c r="X549" s="5" t="str">
        <f t="shared" si="28"/>
        <v>Any TCA</v>
      </c>
      <c r="Y549" s="5" t="str">
        <f t="shared" si="29"/>
        <v>CBT individual (over 15 sessions) + any TCA</v>
      </c>
      <c r="Z549" s="5" t="str">
        <f>FIXED(EXP('WinBUGS output'!N548),2)</f>
        <v>2.68</v>
      </c>
      <c r="AA549" s="5" t="str">
        <f>FIXED(EXP('WinBUGS output'!M548),2)</f>
        <v>0.92</v>
      </c>
      <c r="AB549" s="5" t="str">
        <f>FIXED(EXP('WinBUGS output'!O548),2)</f>
        <v>8.56</v>
      </c>
    </row>
    <row r="550" spans="1:28" x14ac:dyDescent="0.25">
      <c r="A550">
        <v>10</v>
      </c>
      <c r="B550">
        <v>53</v>
      </c>
      <c r="C550" s="5" t="str">
        <f>VLOOKUP(A550,'WinBUGS output'!A:C,3,FALSE)</f>
        <v>Any TCA</v>
      </c>
      <c r="D550" s="5" t="str">
        <f>VLOOKUP(B550,'WinBUGS output'!A:C,3,FALSE)</f>
        <v>CBT individual (over 15 sessions) + imipramine</v>
      </c>
      <c r="E550" s="5" t="str">
        <f>FIXED('WinBUGS output'!N549,2)</f>
        <v>1.08</v>
      </c>
      <c r="F550" s="5" t="str">
        <f>FIXED('WinBUGS output'!M549,2)</f>
        <v>-0.02</v>
      </c>
      <c r="G550" s="5" t="str">
        <f>FIXED('WinBUGS output'!O549,2)</f>
        <v>2.24</v>
      </c>
      <c r="H550"/>
      <c r="I550"/>
      <c r="J550"/>
      <c r="X550" s="5" t="str">
        <f t="shared" si="28"/>
        <v>Any TCA</v>
      </c>
      <c r="Y550" s="5" t="str">
        <f t="shared" si="29"/>
        <v>CBT individual (over 15 sessions) + imipramine</v>
      </c>
      <c r="Z550" s="5" t="str">
        <f>FIXED(EXP('WinBUGS output'!N549),2)</f>
        <v>2.93</v>
      </c>
      <c r="AA550" s="5" t="str">
        <f>FIXED(EXP('WinBUGS output'!M549),2)</f>
        <v>0.98</v>
      </c>
      <c r="AB550" s="5" t="str">
        <f>FIXED(EXP('WinBUGS output'!O549),2)</f>
        <v>9.43</v>
      </c>
    </row>
    <row r="551" spans="1:28" x14ac:dyDescent="0.25">
      <c r="A551">
        <v>10</v>
      </c>
      <c r="B551">
        <v>54</v>
      </c>
      <c r="C551" s="5" t="str">
        <f>VLOOKUP(A551,'WinBUGS output'!A:C,3,FALSE)</f>
        <v>Any TCA</v>
      </c>
      <c r="D551" s="5" t="str">
        <f>VLOOKUP(B551,'WinBUGS output'!A:C,3,FALSE)</f>
        <v>CBT group (under 15 sessions) + imipramine</v>
      </c>
      <c r="E551" s="5" t="str">
        <f>FIXED('WinBUGS output'!N550,2)</f>
        <v>1.37</v>
      </c>
      <c r="F551" s="5" t="str">
        <f>FIXED('WinBUGS output'!M550,2)</f>
        <v>-0.04</v>
      </c>
      <c r="G551" s="5" t="str">
        <f>FIXED('WinBUGS output'!O550,2)</f>
        <v>2.80</v>
      </c>
      <c r="H551"/>
      <c r="I551"/>
      <c r="J551"/>
      <c r="X551" s="5" t="str">
        <f t="shared" si="28"/>
        <v>Any TCA</v>
      </c>
      <c r="Y551" s="5" t="str">
        <f t="shared" si="29"/>
        <v>CBT group (under 15 sessions) + imipramine</v>
      </c>
      <c r="Z551" s="5" t="str">
        <f>FIXED(EXP('WinBUGS output'!N550),2)</f>
        <v>3.95</v>
      </c>
      <c r="AA551" s="5" t="str">
        <f>FIXED(EXP('WinBUGS output'!M550),2)</f>
        <v>0.96</v>
      </c>
      <c r="AB551" s="5" t="str">
        <f>FIXED(EXP('WinBUGS output'!O550),2)</f>
        <v>16.43</v>
      </c>
    </row>
    <row r="552" spans="1:28" x14ac:dyDescent="0.25">
      <c r="A552">
        <v>10</v>
      </c>
      <c r="B552">
        <v>55</v>
      </c>
      <c r="C552" s="5" t="str">
        <f>VLOOKUP(A552,'WinBUGS output'!A:C,3,FALSE)</f>
        <v>Any TCA</v>
      </c>
      <c r="D552" s="5" t="str">
        <f>VLOOKUP(B552,'WinBUGS output'!A:C,3,FALSE)</f>
        <v>Problem solving individual + any SSRI</v>
      </c>
      <c r="E552" s="5" t="str">
        <f>FIXED('WinBUGS output'!N551,2)</f>
        <v>-0.51</v>
      </c>
      <c r="F552" s="5" t="str">
        <f>FIXED('WinBUGS output'!M551,2)</f>
        <v>-1.70</v>
      </c>
      <c r="G552" s="5" t="str">
        <f>FIXED('WinBUGS output'!O551,2)</f>
        <v>0.74</v>
      </c>
      <c r="H552"/>
      <c r="I552"/>
      <c r="J552"/>
      <c r="X552" s="5" t="str">
        <f t="shared" si="28"/>
        <v>Any TCA</v>
      </c>
      <c r="Y552" s="5" t="str">
        <f t="shared" si="29"/>
        <v>Problem solving individual + any SSRI</v>
      </c>
      <c r="Z552" s="5" t="str">
        <f>FIXED(EXP('WinBUGS output'!N551),2)</f>
        <v>0.60</v>
      </c>
      <c r="AA552" s="5" t="str">
        <f>FIXED(EXP('WinBUGS output'!M551),2)</f>
        <v>0.18</v>
      </c>
      <c r="AB552" s="5" t="str">
        <f>FIXED(EXP('WinBUGS output'!O551),2)</f>
        <v>2.10</v>
      </c>
    </row>
    <row r="553" spans="1:28" x14ac:dyDescent="0.25">
      <c r="A553">
        <v>10</v>
      </c>
      <c r="B553">
        <v>56</v>
      </c>
      <c r="C553" s="5" t="str">
        <f>VLOOKUP(A553,'WinBUGS output'!A:C,3,FALSE)</f>
        <v>Any TCA</v>
      </c>
      <c r="D553" s="5" t="str">
        <f>VLOOKUP(B553,'WinBUGS output'!A:C,3,FALSE)</f>
        <v>Supportive psychotherapy + any SSRI</v>
      </c>
      <c r="E553" s="5" t="str">
        <f>FIXED('WinBUGS output'!N552,2)</f>
        <v>2.12</v>
      </c>
      <c r="F553" s="5" t="str">
        <f>FIXED('WinBUGS output'!M552,2)</f>
        <v>0.10</v>
      </c>
      <c r="G553" s="5" t="str">
        <f>FIXED('WinBUGS output'!O552,2)</f>
        <v>4.28</v>
      </c>
      <c r="H553"/>
      <c r="I553"/>
      <c r="J553"/>
      <c r="X553" s="5" t="str">
        <f t="shared" si="28"/>
        <v>Any TCA</v>
      </c>
      <c r="Y553" s="5" t="str">
        <f t="shared" si="29"/>
        <v>Supportive psychotherapy + any SSRI</v>
      </c>
      <c r="Z553" s="5" t="str">
        <f>FIXED(EXP('WinBUGS output'!N552),2)</f>
        <v>8.34</v>
      </c>
      <c r="AA553" s="5" t="str">
        <f>FIXED(EXP('WinBUGS output'!M552),2)</f>
        <v>1.11</v>
      </c>
      <c r="AB553" s="5" t="str">
        <f>FIXED(EXP('WinBUGS output'!O552),2)</f>
        <v>72.31</v>
      </c>
    </row>
    <row r="554" spans="1:28" x14ac:dyDescent="0.25">
      <c r="A554">
        <v>10</v>
      </c>
      <c r="B554">
        <v>57</v>
      </c>
      <c r="C554" s="5" t="str">
        <f>VLOOKUP(A554,'WinBUGS output'!A:C,3,FALSE)</f>
        <v>Any TCA</v>
      </c>
      <c r="D554" s="5" t="str">
        <f>VLOOKUP(B554,'WinBUGS output'!A:C,3,FALSE)</f>
        <v>Interpersonal psychotherapy (IPT) + any AD</v>
      </c>
      <c r="E554" s="5" t="str">
        <f>FIXED('WinBUGS output'!N553,2)</f>
        <v>0.80</v>
      </c>
      <c r="F554" s="5" t="str">
        <f>FIXED('WinBUGS output'!M553,2)</f>
        <v>-0.29</v>
      </c>
      <c r="G554" s="5" t="str">
        <f>FIXED('WinBUGS output'!O553,2)</f>
        <v>1.90</v>
      </c>
      <c r="H554"/>
      <c r="I554"/>
      <c r="J554"/>
      <c r="X554" s="5" t="str">
        <f t="shared" si="28"/>
        <v>Any TCA</v>
      </c>
      <c r="Y554" s="5" t="str">
        <f t="shared" si="29"/>
        <v>Interpersonal psychotherapy (IPT) + any AD</v>
      </c>
      <c r="Z554" s="5" t="str">
        <f>FIXED(EXP('WinBUGS output'!N553),2)</f>
        <v>2.21</v>
      </c>
      <c r="AA554" s="5" t="str">
        <f>FIXED(EXP('WinBUGS output'!M553),2)</f>
        <v>0.75</v>
      </c>
      <c r="AB554" s="5" t="str">
        <f>FIXED(EXP('WinBUGS output'!O553),2)</f>
        <v>6.67</v>
      </c>
    </row>
    <row r="555" spans="1:28" x14ac:dyDescent="0.25">
      <c r="A555">
        <v>10</v>
      </c>
      <c r="B555">
        <v>58</v>
      </c>
      <c r="C555" s="5" t="str">
        <f>VLOOKUP(A555,'WinBUGS output'!A:C,3,FALSE)</f>
        <v>Any TCA</v>
      </c>
      <c r="D555" s="5" t="str">
        <f>VLOOKUP(B555,'WinBUGS output'!A:C,3,FALSE)</f>
        <v>Short-term psychodynamic psychotherapy individual + Any AD</v>
      </c>
      <c r="E555" s="5" t="str">
        <f>FIXED('WinBUGS output'!N554,2)</f>
        <v>1.35</v>
      </c>
      <c r="F555" s="5" t="str">
        <f>FIXED('WinBUGS output'!M554,2)</f>
        <v>0.46</v>
      </c>
      <c r="G555" s="5" t="str">
        <f>FIXED('WinBUGS output'!O554,2)</f>
        <v>2.26</v>
      </c>
      <c r="H555"/>
      <c r="I555"/>
      <c r="J555"/>
      <c r="X555" s="5" t="str">
        <f t="shared" si="28"/>
        <v>Any TCA</v>
      </c>
      <c r="Y555" s="5" t="str">
        <f t="shared" si="29"/>
        <v>Short-term psychodynamic psychotherapy individual + Any AD</v>
      </c>
      <c r="Z555" s="5" t="str">
        <f>FIXED(EXP('WinBUGS output'!N554),2)</f>
        <v>3.86</v>
      </c>
      <c r="AA555" s="5" t="str">
        <f>FIXED(EXP('WinBUGS output'!M554),2)</f>
        <v>1.59</v>
      </c>
      <c r="AB555" s="5" t="str">
        <f>FIXED(EXP('WinBUGS output'!O554),2)</f>
        <v>9.58</v>
      </c>
    </row>
    <row r="556" spans="1:28" x14ac:dyDescent="0.25">
      <c r="A556">
        <v>10</v>
      </c>
      <c r="B556">
        <v>59</v>
      </c>
      <c r="C556" s="5" t="str">
        <f>VLOOKUP(A556,'WinBUGS output'!A:C,3,FALSE)</f>
        <v>Any TCA</v>
      </c>
      <c r="D556" s="5" t="str">
        <f>VLOOKUP(B556,'WinBUGS output'!A:C,3,FALSE)</f>
        <v>Short-term psychodynamic psychotherapy individual + any SSRI</v>
      </c>
      <c r="E556" s="5" t="str">
        <f>FIXED('WinBUGS output'!N555,2)</f>
        <v>1.38</v>
      </c>
      <c r="F556" s="5" t="str">
        <f>FIXED('WinBUGS output'!M555,2)</f>
        <v>0.26</v>
      </c>
      <c r="G556" s="5" t="str">
        <f>FIXED('WinBUGS output'!O555,2)</f>
        <v>2.59</v>
      </c>
      <c r="H556"/>
      <c r="I556"/>
      <c r="J556"/>
      <c r="X556" s="5" t="str">
        <f t="shared" si="28"/>
        <v>Any TCA</v>
      </c>
      <c r="Y556" s="5" t="str">
        <f t="shared" si="29"/>
        <v>Short-term psychodynamic psychotherapy individual + any SSRI</v>
      </c>
      <c r="Z556" s="5" t="str">
        <f>FIXED(EXP('WinBUGS output'!N555),2)</f>
        <v>3.97</v>
      </c>
      <c r="AA556" s="5" t="str">
        <f>FIXED(EXP('WinBUGS output'!M555),2)</f>
        <v>1.29</v>
      </c>
      <c r="AB556" s="5" t="str">
        <f>FIXED(EXP('WinBUGS output'!O555),2)</f>
        <v>13.34</v>
      </c>
    </row>
    <row r="557" spans="1:28" x14ac:dyDescent="0.25">
      <c r="A557">
        <v>10</v>
      </c>
      <c r="B557">
        <v>60</v>
      </c>
      <c r="C557" s="5" t="str">
        <f>VLOOKUP(A557,'WinBUGS output'!A:C,3,FALSE)</f>
        <v>Any TCA</v>
      </c>
      <c r="D557" s="5" t="str">
        <f>VLOOKUP(B557,'WinBUGS output'!A:C,3,FALSE)</f>
        <v>CBT individual (over 15 sessions) + Pill placebo</v>
      </c>
      <c r="E557" s="5" t="str">
        <f>FIXED('WinBUGS output'!N556,2)</f>
        <v>1.09</v>
      </c>
      <c r="F557" s="5" t="str">
        <f>FIXED('WinBUGS output'!M556,2)</f>
        <v>-0.27</v>
      </c>
      <c r="G557" s="5" t="str">
        <f>FIXED('WinBUGS output'!O556,2)</f>
        <v>2.62</v>
      </c>
      <c r="H557" t="s">
        <v>2548</v>
      </c>
      <c r="I557" t="s">
        <v>2458</v>
      </c>
      <c r="J557" t="s">
        <v>2483</v>
      </c>
      <c r="X557" s="5" t="str">
        <f t="shared" si="28"/>
        <v>Any TCA</v>
      </c>
      <c r="Y557" s="5" t="str">
        <f t="shared" si="29"/>
        <v>CBT individual (over 15 sessions) + Pill placebo</v>
      </c>
      <c r="Z557" s="5" t="str">
        <f>FIXED(EXP('WinBUGS output'!N556),2)</f>
        <v>2.98</v>
      </c>
      <c r="AA557" s="5" t="str">
        <f>FIXED(EXP('WinBUGS output'!M556),2)</f>
        <v>0.76</v>
      </c>
      <c r="AB557" s="5" t="str">
        <f>FIXED(EXP('WinBUGS output'!O556),2)</f>
        <v>13.79</v>
      </c>
    </row>
    <row r="558" spans="1:28" x14ac:dyDescent="0.25">
      <c r="A558">
        <v>10</v>
      </c>
      <c r="B558">
        <v>61</v>
      </c>
      <c r="C558" s="5" t="str">
        <f>VLOOKUP(A558,'WinBUGS output'!A:C,3,FALSE)</f>
        <v>Any TCA</v>
      </c>
      <c r="D558" s="5" t="str">
        <f>VLOOKUP(B558,'WinBUGS output'!A:C,3,FALSE)</f>
        <v>Exercise + Sertraline</v>
      </c>
      <c r="E558" s="5" t="str">
        <f>FIXED('WinBUGS output'!N557,2)</f>
        <v>-0.24</v>
      </c>
      <c r="F558" s="5" t="str">
        <f>FIXED('WinBUGS output'!M557,2)</f>
        <v>-1.08</v>
      </c>
      <c r="G558" s="5" t="str">
        <f>FIXED('WinBUGS output'!O557,2)</f>
        <v>0.62</v>
      </c>
      <c r="H558"/>
      <c r="I558"/>
      <c r="J558"/>
      <c r="X558" s="5" t="str">
        <f t="shared" si="28"/>
        <v>Any TCA</v>
      </c>
      <c r="Y558" s="5" t="str">
        <f t="shared" si="29"/>
        <v>Exercise + Sertraline</v>
      </c>
      <c r="Z558" s="5" t="str">
        <f>FIXED(EXP('WinBUGS output'!N557),2)</f>
        <v>0.78</v>
      </c>
      <c r="AA558" s="5" t="str">
        <f>FIXED(EXP('WinBUGS output'!M557),2)</f>
        <v>0.34</v>
      </c>
      <c r="AB558" s="5" t="str">
        <f>FIXED(EXP('WinBUGS output'!O557),2)</f>
        <v>1.85</v>
      </c>
    </row>
    <row r="559" spans="1:28" x14ac:dyDescent="0.25">
      <c r="A559">
        <v>11</v>
      </c>
      <c r="B559">
        <v>12</v>
      </c>
      <c r="C559" s="5" t="str">
        <f>VLOOKUP(A559,'WinBUGS output'!A:C,3,FALSE)</f>
        <v>Amitriptyline</v>
      </c>
      <c r="D559" s="5" t="str">
        <f>VLOOKUP(B559,'WinBUGS output'!A:C,3,FALSE)</f>
        <v>Imipramine</v>
      </c>
      <c r="E559" s="5" t="str">
        <f>FIXED('WinBUGS output'!N558,2)</f>
        <v>0.23</v>
      </c>
      <c r="F559" s="5" t="str">
        <f>FIXED('WinBUGS output'!M558,2)</f>
        <v>-0.35</v>
      </c>
      <c r="G559" s="5" t="str">
        <f>FIXED('WinBUGS output'!O558,2)</f>
        <v>1.02</v>
      </c>
      <c r="H559"/>
      <c r="I559"/>
      <c r="J559"/>
      <c r="X559" s="5" t="str">
        <f t="shared" si="28"/>
        <v>Amitriptyline</v>
      </c>
      <c r="Y559" s="5" t="str">
        <f t="shared" si="29"/>
        <v>Imipramine</v>
      </c>
      <c r="Z559" s="5" t="str">
        <f>FIXED(EXP('WinBUGS output'!N558),2)</f>
        <v>1.25</v>
      </c>
      <c r="AA559" s="5" t="str">
        <f>FIXED(EXP('WinBUGS output'!M558),2)</f>
        <v>0.71</v>
      </c>
      <c r="AB559" s="5" t="str">
        <f>FIXED(EXP('WinBUGS output'!O558),2)</f>
        <v>2.76</v>
      </c>
    </row>
    <row r="560" spans="1:28" x14ac:dyDescent="0.25">
      <c r="A560">
        <v>11</v>
      </c>
      <c r="B560">
        <v>13</v>
      </c>
      <c r="C560" s="5" t="str">
        <f>VLOOKUP(A560,'WinBUGS output'!A:C,3,FALSE)</f>
        <v>Amitriptyline</v>
      </c>
      <c r="D560" s="5" t="str">
        <f>VLOOKUP(B560,'WinBUGS output'!A:C,3,FALSE)</f>
        <v>Lofepramine</v>
      </c>
      <c r="E560" s="5" t="str">
        <f>FIXED('WinBUGS output'!N559,2)</f>
        <v>-0.10</v>
      </c>
      <c r="F560" s="5" t="str">
        <f>FIXED('WinBUGS output'!M559,2)</f>
        <v>-0.88</v>
      </c>
      <c r="G560" s="5" t="str">
        <f>FIXED('WinBUGS output'!O559,2)</f>
        <v>0.53</v>
      </c>
      <c r="H560"/>
      <c r="I560"/>
      <c r="J560"/>
      <c r="X560" s="5" t="str">
        <f t="shared" si="28"/>
        <v>Amitriptyline</v>
      </c>
      <c r="Y560" s="5" t="str">
        <f t="shared" si="29"/>
        <v>Lofepramine</v>
      </c>
      <c r="Z560" s="5" t="str">
        <f>FIXED(EXP('WinBUGS output'!N559),2)</f>
        <v>0.90</v>
      </c>
      <c r="AA560" s="5" t="str">
        <f>FIXED(EXP('WinBUGS output'!M559),2)</f>
        <v>0.42</v>
      </c>
      <c r="AB560" s="5" t="str">
        <f>FIXED(EXP('WinBUGS output'!O559),2)</f>
        <v>1.69</v>
      </c>
    </row>
    <row r="561" spans="1:28" x14ac:dyDescent="0.25">
      <c r="A561">
        <v>11</v>
      </c>
      <c r="B561">
        <v>14</v>
      </c>
      <c r="C561" s="5" t="str">
        <f>VLOOKUP(A561,'WinBUGS output'!A:C,3,FALSE)</f>
        <v>Amitriptyline</v>
      </c>
      <c r="D561" s="5" t="str">
        <f>VLOOKUP(B561,'WinBUGS output'!A:C,3,FALSE)</f>
        <v>Any SSRI</v>
      </c>
      <c r="E561" s="5" t="str">
        <f>FIXED('WinBUGS output'!N560,2)</f>
        <v>0.00</v>
      </c>
      <c r="F561" s="5" t="str">
        <f>FIXED('WinBUGS output'!M560,2)</f>
        <v>-0.66</v>
      </c>
      <c r="G561" s="5" t="str">
        <f>FIXED('WinBUGS output'!O560,2)</f>
        <v>0.66</v>
      </c>
      <c r="H561"/>
      <c r="I561"/>
      <c r="J561"/>
      <c r="X561" s="5" t="str">
        <f t="shared" si="28"/>
        <v>Amitriptyline</v>
      </c>
      <c r="Y561" s="5" t="str">
        <f t="shared" si="29"/>
        <v>Any SSRI</v>
      </c>
      <c r="Z561" s="5" t="str">
        <f>FIXED(EXP('WinBUGS output'!N560),2)</f>
        <v>1.00</v>
      </c>
      <c r="AA561" s="5" t="str">
        <f>FIXED(EXP('WinBUGS output'!M560),2)</f>
        <v>0.52</v>
      </c>
      <c r="AB561" s="5" t="str">
        <f>FIXED(EXP('WinBUGS output'!O560),2)</f>
        <v>1.93</v>
      </c>
    </row>
    <row r="562" spans="1:28" x14ac:dyDescent="0.25">
      <c r="A562">
        <v>11</v>
      </c>
      <c r="B562">
        <v>15</v>
      </c>
      <c r="C562" s="5" t="str">
        <f>VLOOKUP(A562,'WinBUGS output'!A:C,3,FALSE)</f>
        <v>Amitriptyline</v>
      </c>
      <c r="D562" s="5" t="str">
        <f>VLOOKUP(B562,'WinBUGS output'!A:C,3,FALSE)</f>
        <v>Any SSRI + Enhanced TAU</v>
      </c>
      <c r="E562" s="5" t="str">
        <f>FIXED('WinBUGS output'!N561,2)</f>
        <v>0.17</v>
      </c>
      <c r="F562" s="5" t="str">
        <f>FIXED('WinBUGS output'!M561,2)</f>
        <v>-0.55</v>
      </c>
      <c r="G562" s="5" t="str">
        <f>FIXED('WinBUGS output'!O561,2)</f>
        <v>0.96</v>
      </c>
      <c r="H562"/>
      <c r="I562"/>
      <c r="J562"/>
      <c r="X562" s="5" t="str">
        <f t="shared" si="28"/>
        <v>Amitriptyline</v>
      </c>
      <c r="Y562" s="5" t="str">
        <f t="shared" si="29"/>
        <v>Any SSRI + Enhanced TAU</v>
      </c>
      <c r="Z562" s="5" t="str">
        <f>FIXED(EXP('WinBUGS output'!N561),2)</f>
        <v>1.18</v>
      </c>
      <c r="AA562" s="5" t="str">
        <f>FIXED(EXP('WinBUGS output'!M561),2)</f>
        <v>0.58</v>
      </c>
      <c r="AB562" s="5" t="str">
        <f>FIXED(EXP('WinBUGS output'!O561),2)</f>
        <v>2.61</v>
      </c>
    </row>
    <row r="563" spans="1:28" x14ac:dyDescent="0.25">
      <c r="A563">
        <v>11</v>
      </c>
      <c r="B563">
        <v>16</v>
      </c>
      <c r="C563" s="5" t="str">
        <f>VLOOKUP(A563,'WinBUGS output'!A:C,3,FALSE)</f>
        <v>Amitriptyline</v>
      </c>
      <c r="D563" s="5" t="str">
        <f>VLOOKUP(B563,'WinBUGS output'!A:C,3,FALSE)</f>
        <v>Citalopram</v>
      </c>
      <c r="E563" s="5" t="str">
        <f>FIXED('WinBUGS output'!N562,2)</f>
        <v>0.10</v>
      </c>
      <c r="F563" s="5" t="str">
        <f>FIXED('WinBUGS output'!M562,2)</f>
        <v>-0.65</v>
      </c>
      <c r="G563" s="5" t="str">
        <f>FIXED('WinBUGS output'!O562,2)</f>
        <v>0.86</v>
      </c>
      <c r="H563"/>
      <c r="I563"/>
      <c r="J563"/>
      <c r="X563" s="5" t="str">
        <f t="shared" si="28"/>
        <v>Amitriptyline</v>
      </c>
      <c r="Y563" s="5" t="str">
        <f t="shared" si="29"/>
        <v>Citalopram</v>
      </c>
      <c r="Z563" s="5" t="str">
        <f>FIXED(EXP('WinBUGS output'!N562),2)</f>
        <v>1.10</v>
      </c>
      <c r="AA563" s="5" t="str">
        <f>FIXED(EXP('WinBUGS output'!M562),2)</f>
        <v>0.52</v>
      </c>
      <c r="AB563" s="5" t="str">
        <f>FIXED(EXP('WinBUGS output'!O562),2)</f>
        <v>2.36</v>
      </c>
    </row>
    <row r="564" spans="1:28" x14ac:dyDescent="0.25">
      <c r="A564">
        <v>11</v>
      </c>
      <c r="B564">
        <v>17</v>
      </c>
      <c r="C564" s="5" t="str">
        <f>VLOOKUP(A564,'WinBUGS output'!A:C,3,FALSE)</f>
        <v>Amitriptyline</v>
      </c>
      <c r="D564" s="5" t="str">
        <f>VLOOKUP(B564,'WinBUGS output'!A:C,3,FALSE)</f>
        <v>Escitalopram</v>
      </c>
      <c r="E564" s="5" t="str">
        <f>FIXED('WinBUGS output'!N563,2)</f>
        <v>0.19</v>
      </c>
      <c r="F564" s="5" t="str">
        <f>FIXED('WinBUGS output'!M563,2)</f>
        <v>-0.45</v>
      </c>
      <c r="G564" s="5" t="str">
        <f>FIXED('WinBUGS output'!O563,2)</f>
        <v>0.89</v>
      </c>
      <c r="H564"/>
      <c r="I564"/>
      <c r="J564"/>
      <c r="X564" s="5" t="str">
        <f t="shared" si="28"/>
        <v>Amitriptyline</v>
      </c>
      <c r="Y564" s="5" t="str">
        <f t="shared" si="29"/>
        <v>Escitalopram</v>
      </c>
      <c r="Z564" s="5" t="str">
        <f>FIXED(EXP('WinBUGS output'!N563),2)</f>
        <v>1.21</v>
      </c>
      <c r="AA564" s="5" t="str">
        <f>FIXED(EXP('WinBUGS output'!M563),2)</f>
        <v>0.64</v>
      </c>
      <c r="AB564" s="5" t="str">
        <f>FIXED(EXP('WinBUGS output'!O563),2)</f>
        <v>2.43</v>
      </c>
    </row>
    <row r="565" spans="1:28" x14ac:dyDescent="0.25">
      <c r="A565">
        <v>11</v>
      </c>
      <c r="B565">
        <v>18</v>
      </c>
      <c r="C565" s="5" t="str">
        <f>VLOOKUP(A565,'WinBUGS output'!A:C,3,FALSE)</f>
        <v>Amitriptyline</v>
      </c>
      <c r="D565" s="5" t="str">
        <f>VLOOKUP(B565,'WinBUGS output'!A:C,3,FALSE)</f>
        <v>Fluoxetine</v>
      </c>
      <c r="E565" s="5" t="str">
        <f>FIXED('WinBUGS output'!N564,2)</f>
        <v>0.23</v>
      </c>
      <c r="F565" s="5" t="str">
        <f>FIXED('WinBUGS output'!M564,2)</f>
        <v>-0.41</v>
      </c>
      <c r="G565" s="5" t="str">
        <f>FIXED('WinBUGS output'!O564,2)</f>
        <v>0.93</v>
      </c>
      <c r="H565"/>
      <c r="I565"/>
      <c r="J565"/>
      <c r="X565" s="5" t="str">
        <f t="shared" si="28"/>
        <v>Amitriptyline</v>
      </c>
      <c r="Y565" s="5" t="str">
        <f t="shared" si="29"/>
        <v>Fluoxetine</v>
      </c>
      <c r="Z565" s="5" t="str">
        <f>FIXED(EXP('WinBUGS output'!N564),2)</f>
        <v>1.26</v>
      </c>
      <c r="AA565" s="5" t="str">
        <f>FIXED(EXP('WinBUGS output'!M564),2)</f>
        <v>0.67</v>
      </c>
      <c r="AB565" s="5" t="str">
        <f>FIXED(EXP('WinBUGS output'!O564),2)</f>
        <v>2.54</v>
      </c>
    </row>
    <row r="566" spans="1:28" x14ac:dyDescent="0.25">
      <c r="A566">
        <v>11</v>
      </c>
      <c r="B566">
        <v>19</v>
      </c>
      <c r="C566" s="5" t="str">
        <f>VLOOKUP(A566,'WinBUGS output'!A:C,3,FALSE)</f>
        <v>Amitriptyline</v>
      </c>
      <c r="D566" s="5" t="str">
        <f>VLOOKUP(B566,'WinBUGS output'!A:C,3,FALSE)</f>
        <v>Sertraline</v>
      </c>
      <c r="E566" s="5" t="str">
        <f>FIXED('WinBUGS output'!N565,2)</f>
        <v>0.10</v>
      </c>
      <c r="F566" s="5" t="str">
        <f>FIXED('WinBUGS output'!M565,2)</f>
        <v>-0.58</v>
      </c>
      <c r="G566" s="5" t="str">
        <f>FIXED('WinBUGS output'!O565,2)</f>
        <v>0.80</v>
      </c>
      <c r="H566"/>
      <c r="I566"/>
      <c r="J566"/>
      <c r="X566" s="5" t="str">
        <f t="shared" si="28"/>
        <v>Amitriptyline</v>
      </c>
      <c r="Y566" s="5" t="str">
        <f t="shared" si="29"/>
        <v>Sertraline</v>
      </c>
      <c r="Z566" s="5" t="str">
        <f>FIXED(EXP('WinBUGS output'!N565),2)</f>
        <v>1.11</v>
      </c>
      <c r="AA566" s="5" t="str">
        <f>FIXED(EXP('WinBUGS output'!M565),2)</f>
        <v>0.56</v>
      </c>
      <c r="AB566" s="5" t="str">
        <f>FIXED(EXP('WinBUGS output'!O565),2)</f>
        <v>2.23</v>
      </c>
    </row>
    <row r="567" spans="1:28" x14ac:dyDescent="0.25">
      <c r="A567">
        <v>11</v>
      </c>
      <c r="B567">
        <v>20</v>
      </c>
      <c r="C567" s="5" t="str">
        <f>VLOOKUP(A567,'WinBUGS output'!A:C,3,FALSE)</f>
        <v>Amitriptyline</v>
      </c>
      <c r="D567" s="5" t="str">
        <f>VLOOKUP(B567,'WinBUGS output'!A:C,3,FALSE)</f>
        <v>Any AD</v>
      </c>
      <c r="E567" s="5" t="str">
        <f>FIXED('WinBUGS output'!N566,2)</f>
        <v>0.09</v>
      </c>
      <c r="F567" s="5" t="str">
        <f>FIXED('WinBUGS output'!M566,2)</f>
        <v>-0.59</v>
      </c>
      <c r="G567" s="5" t="str">
        <f>FIXED('WinBUGS output'!O566,2)</f>
        <v>0.79</v>
      </c>
      <c r="H567"/>
      <c r="I567"/>
      <c r="J567"/>
      <c r="X567" s="5" t="str">
        <f t="shared" si="28"/>
        <v>Amitriptyline</v>
      </c>
      <c r="Y567" s="5" t="str">
        <f t="shared" si="29"/>
        <v>Any AD</v>
      </c>
      <c r="Z567" s="5" t="str">
        <f>FIXED(EXP('WinBUGS output'!N566),2)</f>
        <v>1.10</v>
      </c>
      <c r="AA567" s="5" t="str">
        <f>FIXED(EXP('WinBUGS output'!M566),2)</f>
        <v>0.56</v>
      </c>
      <c r="AB567" s="5" t="str">
        <f>FIXED(EXP('WinBUGS output'!O566),2)</f>
        <v>2.20</v>
      </c>
    </row>
    <row r="568" spans="1:28" x14ac:dyDescent="0.25">
      <c r="A568">
        <v>11</v>
      </c>
      <c r="B568">
        <v>21</v>
      </c>
      <c r="C568" s="5" t="str">
        <f>VLOOKUP(A568,'WinBUGS output'!A:C,3,FALSE)</f>
        <v>Amitriptyline</v>
      </c>
      <c r="D568" s="5" t="str">
        <f>VLOOKUP(B568,'WinBUGS output'!A:C,3,FALSE)</f>
        <v>Short-term psychodynamic psychotherapy individual</v>
      </c>
      <c r="E568" s="5" t="str">
        <f>FIXED('WinBUGS output'!N567,2)</f>
        <v>-0.38</v>
      </c>
      <c r="F568" s="5" t="str">
        <f>FIXED('WinBUGS output'!M567,2)</f>
        <v>-1.25</v>
      </c>
      <c r="G568" s="5" t="str">
        <f>FIXED('WinBUGS output'!O567,2)</f>
        <v>0.46</v>
      </c>
      <c r="H568"/>
      <c r="I568"/>
      <c r="J568"/>
      <c r="X568" s="5" t="str">
        <f t="shared" si="28"/>
        <v>Amitriptyline</v>
      </c>
      <c r="Y568" s="5" t="str">
        <f t="shared" si="29"/>
        <v>Short-term psychodynamic psychotherapy individual</v>
      </c>
      <c r="Z568" s="5" t="str">
        <f>FIXED(EXP('WinBUGS output'!N567),2)</f>
        <v>0.68</v>
      </c>
      <c r="AA568" s="5" t="str">
        <f>FIXED(EXP('WinBUGS output'!M567),2)</f>
        <v>0.29</v>
      </c>
      <c r="AB568" s="5" t="str">
        <f>FIXED(EXP('WinBUGS output'!O567),2)</f>
        <v>1.59</v>
      </c>
    </row>
    <row r="569" spans="1:28" x14ac:dyDescent="0.25">
      <c r="A569">
        <v>11</v>
      </c>
      <c r="B569">
        <v>22</v>
      </c>
      <c r="C569" s="5" t="str">
        <f>VLOOKUP(A569,'WinBUGS output'!A:C,3,FALSE)</f>
        <v>Amitriptyline</v>
      </c>
      <c r="D569" s="5" t="str">
        <f>VLOOKUP(B569,'WinBUGS output'!A:C,3,FALSE)</f>
        <v>Short-term psychodynamic psychotherapy group</v>
      </c>
      <c r="E569" s="5" t="str">
        <f>FIXED('WinBUGS output'!N568,2)</f>
        <v>-0.94</v>
      </c>
      <c r="F569" s="5" t="str">
        <f>FIXED('WinBUGS output'!M568,2)</f>
        <v>-2.38</v>
      </c>
      <c r="G569" s="5" t="str">
        <f>FIXED('WinBUGS output'!O568,2)</f>
        <v>0.24</v>
      </c>
      <c r="H569"/>
      <c r="I569"/>
      <c r="J569"/>
      <c r="X569" s="5" t="str">
        <f t="shared" si="28"/>
        <v>Amitriptyline</v>
      </c>
      <c r="Y569" s="5" t="str">
        <f t="shared" si="29"/>
        <v>Short-term psychodynamic psychotherapy group</v>
      </c>
      <c r="Z569" s="5" t="str">
        <f>FIXED(EXP('WinBUGS output'!N568),2)</f>
        <v>0.39</v>
      </c>
      <c r="AA569" s="5" t="str">
        <f>FIXED(EXP('WinBUGS output'!M568),2)</f>
        <v>0.09</v>
      </c>
      <c r="AB569" s="5" t="str">
        <f>FIXED(EXP('WinBUGS output'!O568),2)</f>
        <v>1.27</v>
      </c>
    </row>
    <row r="570" spans="1:28" x14ac:dyDescent="0.25">
      <c r="A570">
        <v>11</v>
      </c>
      <c r="B570">
        <v>23</v>
      </c>
      <c r="C570" s="5" t="str">
        <f>VLOOKUP(A570,'WinBUGS output'!A:C,3,FALSE)</f>
        <v>Amitriptyline</v>
      </c>
      <c r="D570" s="5" t="str">
        <f>VLOOKUP(B570,'WinBUGS output'!A:C,3,FALSE)</f>
        <v>Computerised behavioural activation with support</v>
      </c>
      <c r="E570" s="5" t="str">
        <f>FIXED('WinBUGS output'!N569,2)</f>
        <v>-0.27</v>
      </c>
      <c r="F570" s="5" t="str">
        <f>FIXED('WinBUGS output'!M569,2)</f>
        <v>-1.30</v>
      </c>
      <c r="G570" s="5" t="str">
        <f>FIXED('WinBUGS output'!O569,2)</f>
        <v>0.94</v>
      </c>
      <c r="H570"/>
      <c r="I570"/>
      <c r="J570"/>
      <c r="X570" s="5" t="str">
        <f t="shared" si="28"/>
        <v>Amitriptyline</v>
      </c>
      <c r="Y570" s="5" t="str">
        <f t="shared" si="29"/>
        <v>Computerised behavioural activation with support</v>
      </c>
      <c r="Z570" s="5" t="str">
        <f>FIXED(EXP('WinBUGS output'!N569),2)</f>
        <v>0.76</v>
      </c>
      <c r="AA570" s="5" t="str">
        <f>FIXED(EXP('WinBUGS output'!M569),2)</f>
        <v>0.27</v>
      </c>
      <c r="AB570" s="5" t="str">
        <f>FIXED(EXP('WinBUGS output'!O569),2)</f>
        <v>2.56</v>
      </c>
    </row>
    <row r="571" spans="1:28" x14ac:dyDescent="0.25">
      <c r="A571">
        <v>11</v>
      </c>
      <c r="B571">
        <v>24</v>
      </c>
      <c r="C571" s="5" t="str">
        <f>VLOOKUP(A571,'WinBUGS output'!A:C,3,FALSE)</f>
        <v>Amitriptyline</v>
      </c>
      <c r="D571" s="5" t="str">
        <f>VLOOKUP(B571,'WinBUGS output'!A:C,3,FALSE)</f>
        <v>Computerised psychodynamic therapy with support</v>
      </c>
      <c r="E571" s="5" t="str">
        <f>FIXED('WinBUGS output'!N570,2)</f>
        <v>-0.24</v>
      </c>
      <c r="F571" s="5" t="str">
        <f>FIXED('WinBUGS output'!M570,2)</f>
        <v>-1.26</v>
      </c>
      <c r="G571" s="5" t="str">
        <f>FIXED('WinBUGS output'!O570,2)</f>
        <v>0.94</v>
      </c>
      <c r="H571"/>
      <c r="I571"/>
      <c r="J571"/>
      <c r="X571" s="5" t="str">
        <f t="shared" si="28"/>
        <v>Amitriptyline</v>
      </c>
      <c r="Y571" s="5" t="str">
        <f t="shared" si="29"/>
        <v>Computerised psychodynamic therapy with support</v>
      </c>
      <c r="Z571" s="5" t="str">
        <f>FIXED(EXP('WinBUGS output'!N570),2)</f>
        <v>0.78</v>
      </c>
      <c r="AA571" s="5" t="str">
        <f>FIXED(EXP('WinBUGS output'!M570),2)</f>
        <v>0.28</v>
      </c>
      <c r="AB571" s="5" t="str">
        <f>FIXED(EXP('WinBUGS output'!O570),2)</f>
        <v>2.57</v>
      </c>
    </row>
    <row r="572" spans="1:28" x14ac:dyDescent="0.25">
      <c r="A572">
        <v>11</v>
      </c>
      <c r="B572">
        <v>25</v>
      </c>
      <c r="C572" s="5" t="str">
        <f>VLOOKUP(A572,'WinBUGS output'!A:C,3,FALSE)</f>
        <v>Amitriptyline</v>
      </c>
      <c r="D572" s="5" t="str">
        <f>VLOOKUP(B572,'WinBUGS output'!A:C,3,FALSE)</f>
        <v>Computerised-CBT (CCBT) with support</v>
      </c>
      <c r="E572" s="5" t="str">
        <f>FIXED('WinBUGS output'!N571,2)</f>
        <v>-0.30</v>
      </c>
      <c r="F572" s="5" t="str">
        <f>FIXED('WinBUGS output'!M571,2)</f>
        <v>-1.18</v>
      </c>
      <c r="G572" s="5" t="str">
        <f>FIXED('WinBUGS output'!O571,2)</f>
        <v>0.63</v>
      </c>
      <c r="H572"/>
      <c r="I572"/>
      <c r="J572"/>
      <c r="X572" s="5" t="str">
        <f t="shared" si="28"/>
        <v>Amitriptyline</v>
      </c>
      <c r="Y572" s="5" t="str">
        <f t="shared" si="29"/>
        <v>Computerised-CBT (CCBT) with support</v>
      </c>
      <c r="Z572" s="5" t="str">
        <f>FIXED(EXP('WinBUGS output'!N571),2)</f>
        <v>0.74</v>
      </c>
      <c r="AA572" s="5" t="str">
        <f>FIXED(EXP('WinBUGS output'!M571),2)</f>
        <v>0.31</v>
      </c>
      <c r="AB572" s="5" t="str">
        <f>FIXED(EXP('WinBUGS output'!O571),2)</f>
        <v>1.89</v>
      </c>
    </row>
    <row r="573" spans="1:28" x14ac:dyDescent="0.25">
      <c r="A573">
        <v>11</v>
      </c>
      <c r="B573">
        <v>26</v>
      </c>
      <c r="C573" s="5" t="str">
        <f>VLOOKUP(A573,'WinBUGS output'!A:C,3,FALSE)</f>
        <v>Amitriptyline</v>
      </c>
      <c r="D573" s="5" t="str">
        <f>VLOOKUP(B573,'WinBUGS output'!A:C,3,FALSE)</f>
        <v>Computerised-CBT (CCBT) with support + TAU</v>
      </c>
      <c r="E573" s="5" t="str">
        <f>FIXED('WinBUGS output'!N572,2)</f>
        <v>-0.64</v>
      </c>
      <c r="F573" s="5" t="str">
        <f>FIXED('WinBUGS output'!M572,2)</f>
        <v>-1.42</v>
      </c>
      <c r="G573" s="5" t="str">
        <f>FIXED('WinBUGS output'!O572,2)</f>
        <v>0.19</v>
      </c>
      <c r="H573"/>
      <c r="I573"/>
      <c r="J573"/>
      <c r="X573" s="5" t="str">
        <f t="shared" si="28"/>
        <v>Amitriptyline</v>
      </c>
      <c r="Y573" s="5" t="str">
        <f t="shared" si="29"/>
        <v>Computerised-CBT (CCBT) with support + TAU</v>
      </c>
      <c r="Z573" s="5" t="str">
        <f>FIXED(EXP('WinBUGS output'!N572),2)</f>
        <v>0.53</v>
      </c>
      <c r="AA573" s="5" t="str">
        <f>FIXED(EXP('WinBUGS output'!M572),2)</f>
        <v>0.24</v>
      </c>
      <c r="AB573" s="5" t="str">
        <f>FIXED(EXP('WinBUGS output'!O572),2)</f>
        <v>1.21</v>
      </c>
    </row>
    <row r="574" spans="1:28" x14ac:dyDescent="0.25">
      <c r="A574">
        <v>11</v>
      </c>
      <c r="B574">
        <v>27</v>
      </c>
      <c r="C574" s="5" t="str">
        <f>VLOOKUP(A574,'WinBUGS output'!A:C,3,FALSE)</f>
        <v>Amitriptyline</v>
      </c>
      <c r="D574" s="5" t="str">
        <f>VLOOKUP(B574,'WinBUGS output'!A:C,3,FALSE)</f>
        <v>Tailored computerised-CBT (CCBT) with support</v>
      </c>
      <c r="E574" s="5" t="str">
        <f>FIXED('WinBUGS output'!N573,2)</f>
        <v>-0.16</v>
      </c>
      <c r="F574" s="5" t="str">
        <f>FIXED('WinBUGS output'!M573,2)</f>
        <v>-1.16</v>
      </c>
      <c r="G574" s="5" t="str">
        <f>FIXED('WinBUGS output'!O573,2)</f>
        <v>0.99</v>
      </c>
      <c r="H574"/>
      <c r="I574"/>
      <c r="J574"/>
      <c r="X574" s="5" t="str">
        <f t="shared" si="28"/>
        <v>Amitriptyline</v>
      </c>
      <c r="Y574" s="5" t="str">
        <f t="shared" si="29"/>
        <v>Tailored computerised-CBT (CCBT) with support</v>
      </c>
      <c r="Z574" s="5" t="str">
        <f>FIXED(EXP('WinBUGS output'!N573),2)</f>
        <v>0.85</v>
      </c>
      <c r="AA574" s="5" t="str">
        <f>FIXED(EXP('WinBUGS output'!M573),2)</f>
        <v>0.31</v>
      </c>
      <c r="AB574" s="5" t="str">
        <f>FIXED(EXP('WinBUGS output'!O573),2)</f>
        <v>2.70</v>
      </c>
    </row>
    <row r="575" spans="1:28" x14ac:dyDescent="0.25">
      <c r="A575">
        <v>11</v>
      </c>
      <c r="B575">
        <v>28</v>
      </c>
      <c r="C575" s="5" t="str">
        <f>VLOOKUP(A575,'WinBUGS output'!A:C,3,FALSE)</f>
        <v>Amitriptyline</v>
      </c>
      <c r="D575" s="5" t="str">
        <f>VLOOKUP(B575,'WinBUGS output'!A:C,3,FALSE)</f>
        <v>Cognitive bibliotherapy</v>
      </c>
      <c r="E575" s="5" t="str">
        <f>FIXED('WinBUGS output'!N574,2)</f>
        <v>-0.97</v>
      </c>
      <c r="F575" s="5" t="str">
        <f>FIXED('WinBUGS output'!M574,2)</f>
        <v>-2.18</v>
      </c>
      <c r="G575" s="5" t="str">
        <f>FIXED('WinBUGS output'!O574,2)</f>
        <v>0.21</v>
      </c>
      <c r="H575"/>
      <c r="I575"/>
      <c r="J575"/>
      <c r="X575" s="5" t="str">
        <f t="shared" si="28"/>
        <v>Amitriptyline</v>
      </c>
      <c r="Y575" s="5" t="str">
        <f t="shared" si="29"/>
        <v>Cognitive bibliotherapy</v>
      </c>
      <c r="Z575" s="5" t="str">
        <f>FIXED(EXP('WinBUGS output'!N574),2)</f>
        <v>0.38</v>
      </c>
      <c r="AA575" s="5" t="str">
        <f>FIXED(EXP('WinBUGS output'!M574),2)</f>
        <v>0.11</v>
      </c>
      <c r="AB575" s="5" t="str">
        <f>FIXED(EXP('WinBUGS output'!O574),2)</f>
        <v>1.23</v>
      </c>
    </row>
    <row r="576" spans="1:28" x14ac:dyDescent="0.25">
      <c r="A576">
        <v>11</v>
      </c>
      <c r="B576">
        <v>29</v>
      </c>
      <c r="C576" s="5" t="str">
        <f>VLOOKUP(A576,'WinBUGS output'!A:C,3,FALSE)</f>
        <v>Amitriptyline</v>
      </c>
      <c r="D576" s="5" t="str">
        <f>VLOOKUP(B576,'WinBUGS output'!A:C,3,FALSE)</f>
        <v>Cognitive bibliotherapy + TAU</v>
      </c>
      <c r="E576" s="5" t="str">
        <f>FIXED('WinBUGS output'!N575,2)</f>
        <v>-0.07</v>
      </c>
      <c r="F576" s="5" t="str">
        <f>FIXED('WinBUGS output'!M575,2)</f>
        <v>-0.99</v>
      </c>
      <c r="G576" s="5" t="str">
        <f>FIXED('WinBUGS output'!O575,2)</f>
        <v>0.86</v>
      </c>
      <c r="H576"/>
      <c r="I576"/>
      <c r="J576"/>
      <c r="X576" s="5" t="str">
        <f t="shared" si="28"/>
        <v>Amitriptyline</v>
      </c>
      <c r="Y576" s="5" t="str">
        <f t="shared" si="29"/>
        <v>Cognitive bibliotherapy + TAU</v>
      </c>
      <c r="Z576" s="5" t="str">
        <f>FIXED(EXP('WinBUGS output'!N575),2)</f>
        <v>0.93</v>
      </c>
      <c r="AA576" s="5" t="str">
        <f>FIXED(EXP('WinBUGS output'!M575),2)</f>
        <v>0.37</v>
      </c>
      <c r="AB576" s="5" t="str">
        <f>FIXED(EXP('WinBUGS output'!O575),2)</f>
        <v>2.37</v>
      </c>
    </row>
    <row r="577" spans="1:28" x14ac:dyDescent="0.25">
      <c r="A577">
        <v>11</v>
      </c>
      <c r="B577">
        <v>30</v>
      </c>
      <c r="C577" s="5" t="str">
        <f>VLOOKUP(A577,'WinBUGS output'!A:C,3,FALSE)</f>
        <v>Amitriptyline</v>
      </c>
      <c r="D577" s="5" t="str">
        <f>VLOOKUP(B577,'WinBUGS output'!A:C,3,FALSE)</f>
        <v>Computerised-CBT (CCBT)</v>
      </c>
      <c r="E577" s="5" t="str">
        <f>FIXED('WinBUGS output'!N576,2)</f>
        <v>0.40</v>
      </c>
      <c r="F577" s="5" t="str">
        <f>FIXED('WinBUGS output'!M576,2)</f>
        <v>-0.71</v>
      </c>
      <c r="G577" s="5" t="str">
        <f>FIXED('WinBUGS output'!O576,2)</f>
        <v>1.48</v>
      </c>
      <c r="H577"/>
      <c r="I577"/>
      <c r="J577"/>
      <c r="X577" s="5" t="str">
        <f t="shared" si="28"/>
        <v>Amitriptyline</v>
      </c>
      <c r="Y577" s="5" t="str">
        <f t="shared" si="29"/>
        <v>Computerised-CBT (CCBT)</v>
      </c>
      <c r="Z577" s="5" t="str">
        <f>FIXED(EXP('WinBUGS output'!N576),2)</f>
        <v>1.49</v>
      </c>
      <c r="AA577" s="5" t="str">
        <f>FIXED(EXP('WinBUGS output'!M576),2)</f>
        <v>0.49</v>
      </c>
      <c r="AB577" s="5" t="str">
        <f>FIXED(EXP('WinBUGS output'!O576),2)</f>
        <v>4.38</v>
      </c>
    </row>
    <row r="578" spans="1:28" x14ac:dyDescent="0.25">
      <c r="A578">
        <v>11</v>
      </c>
      <c r="B578">
        <v>31</v>
      </c>
      <c r="C578" s="5" t="str">
        <f>VLOOKUP(A578,'WinBUGS output'!A:C,3,FALSE)</f>
        <v>Amitriptyline</v>
      </c>
      <c r="D578" s="5" t="str">
        <f>VLOOKUP(B578,'WinBUGS output'!A:C,3,FALSE)</f>
        <v>Computerised-CBT (CCBT) + TAU</v>
      </c>
      <c r="E578" s="5" t="str">
        <f>FIXED('WinBUGS output'!N577,2)</f>
        <v>0.40</v>
      </c>
      <c r="F578" s="5" t="str">
        <f>FIXED('WinBUGS output'!M577,2)</f>
        <v>-0.42</v>
      </c>
      <c r="G578" s="5" t="str">
        <f>FIXED('WinBUGS output'!O577,2)</f>
        <v>1.24</v>
      </c>
      <c r="H578"/>
      <c r="I578"/>
      <c r="J578"/>
      <c r="X578" s="5" t="str">
        <f t="shared" si="28"/>
        <v>Amitriptyline</v>
      </c>
      <c r="Y578" s="5" t="str">
        <f t="shared" si="29"/>
        <v>Computerised-CBT (CCBT) + TAU</v>
      </c>
      <c r="Z578" s="5" t="str">
        <f>FIXED(EXP('WinBUGS output'!N577),2)</f>
        <v>1.49</v>
      </c>
      <c r="AA578" s="5" t="str">
        <f>FIXED(EXP('WinBUGS output'!M577),2)</f>
        <v>0.66</v>
      </c>
      <c r="AB578" s="5" t="str">
        <f>FIXED(EXP('WinBUGS output'!O577),2)</f>
        <v>3.45</v>
      </c>
    </row>
    <row r="579" spans="1:28" x14ac:dyDescent="0.25">
      <c r="A579">
        <v>11</v>
      </c>
      <c r="B579">
        <v>32</v>
      </c>
      <c r="C579" s="5" t="str">
        <f>VLOOKUP(A579,'WinBUGS output'!A:C,3,FALSE)</f>
        <v>Amitriptyline</v>
      </c>
      <c r="D579" s="5" t="str">
        <f>VLOOKUP(B579,'WinBUGS output'!A:C,3,FALSE)</f>
        <v>Tailored computerised psychoeducation and self-help strategies</v>
      </c>
      <c r="E579" s="5" t="str">
        <f>FIXED('WinBUGS output'!N578,2)</f>
        <v>-0.70</v>
      </c>
      <c r="F579" s="5" t="str">
        <f>FIXED('WinBUGS output'!M578,2)</f>
        <v>-1.79</v>
      </c>
      <c r="G579" s="5" t="str">
        <f>FIXED('WinBUGS output'!O578,2)</f>
        <v>0.38</v>
      </c>
      <c r="H579"/>
      <c r="I579"/>
      <c r="J579"/>
      <c r="X579" s="5" t="str">
        <f t="shared" si="28"/>
        <v>Amitriptyline</v>
      </c>
      <c r="Y579" s="5" t="str">
        <f t="shared" si="29"/>
        <v>Tailored computerised psychoeducation and self-help strategies</v>
      </c>
      <c r="Z579" s="5" t="str">
        <f>FIXED(EXP('WinBUGS output'!N578),2)</f>
        <v>0.49</v>
      </c>
      <c r="AA579" s="5" t="str">
        <f>FIXED(EXP('WinBUGS output'!M578),2)</f>
        <v>0.17</v>
      </c>
      <c r="AB579" s="5" t="str">
        <f>FIXED(EXP('WinBUGS output'!O578),2)</f>
        <v>1.46</v>
      </c>
    </row>
    <row r="580" spans="1:28" x14ac:dyDescent="0.25">
      <c r="A580">
        <v>11</v>
      </c>
      <c r="B580">
        <v>33</v>
      </c>
      <c r="C580" s="5" t="str">
        <f>VLOOKUP(A580,'WinBUGS output'!A:C,3,FALSE)</f>
        <v>Amitriptyline</v>
      </c>
      <c r="D580" s="5" t="str">
        <f>VLOOKUP(B580,'WinBUGS output'!A:C,3,FALSE)</f>
        <v>Psychoeducational group programme + TAU</v>
      </c>
      <c r="E580" s="5" t="str">
        <f>FIXED('WinBUGS output'!N579,2)</f>
        <v>0.17</v>
      </c>
      <c r="F580" s="5" t="str">
        <f>FIXED('WinBUGS output'!M579,2)</f>
        <v>-0.85</v>
      </c>
      <c r="G580" s="5" t="str">
        <f>FIXED('WinBUGS output'!O579,2)</f>
        <v>1.20</v>
      </c>
      <c r="H580"/>
      <c r="I580"/>
      <c r="J580"/>
      <c r="X580" s="5" t="str">
        <f t="shared" si="28"/>
        <v>Amitriptyline</v>
      </c>
      <c r="Y580" s="5" t="str">
        <f t="shared" si="29"/>
        <v>Psychoeducational group programme + TAU</v>
      </c>
      <c r="Z580" s="5" t="str">
        <f>FIXED(EXP('WinBUGS output'!N579),2)</f>
        <v>1.18</v>
      </c>
      <c r="AA580" s="5" t="str">
        <f>FIXED(EXP('WinBUGS output'!M579),2)</f>
        <v>0.43</v>
      </c>
      <c r="AB580" s="5" t="str">
        <f>FIXED(EXP('WinBUGS output'!O579),2)</f>
        <v>3.33</v>
      </c>
    </row>
    <row r="581" spans="1:28" x14ac:dyDescent="0.25">
      <c r="A581">
        <v>11</v>
      </c>
      <c r="B581">
        <v>34</v>
      </c>
      <c r="C581" s="5" t="str">
        <f>VLOOKUP(A581,'WinBUGS output'!A:C,3,FALSE)</f>
        <v>Amitriptyline</v>
      </c>
      <c r="D581" s="5" t="str">
        <f>VLOOKUP(B581,'WinBUGS output'!A:C,3,FALSE)</f>
        <v>Interpersonal psychotherapy (IPT)</v>
      </c>
      <c r="E581" s="5" t="str">
        <f>FIXED('WinBUGS output'!N580,2)</f>
        <v>0.25</v>
      </c>
      <c r="F581" s="5" t="str">
        <f>FIXED('WinBUGS output'!M580,2)</f>
        <v>-0.43</v>
      </c>
      <c r="G581" s="5" t="str">
        <f>FIXED('WinBUGS output'!O580,2)</f>
        <v>0.97</v>
      </c>
      <c r="H581"/>
      <c r="I581"/>
      <c r="J581"/>
      <c r="X581" s="5" t="str">
        <f t="shared" ref="X581:X644" si="30">C581</f>
        <v>Amitriptyline</v>
      </c>
      <c r="Y581" s="5" t="str">
        <f t="shared" ref="Y581:Y644" si="31">D581</f>
        <v>Interpersonal psychotherapy (IPT)</v>
      </c>
      <c r="Z581" s="5" t="str">
        <f>FIXED(EXP('WinBUGS output'!N580),2)</f>
        <v>1.28</v>
      </c>
      <c r="AA581" s="5" t="str">
        <f>FIXED(EXP('WinBUGS output'!M580),2)</f>
        <v>0.65</v>
      </c>
      <c r="AB581" s="5" t="str">
        <f>FIXED(EXP('WinBUGS output'!O580),2)</f>
        <v>2.65</v>
      </c>
    </row>
    <row r="582" spans="1:28" x14ac:dyDescent="0.25">
      <c r="A582">
        <v>11</v>
      </c>
      <c r="B582">
        <v>35</v>
      </c>
      <c r="C582" s="5" t="str">
        <f>VLOOKUP(A582,'WinBUGS output'!A:C,3,FALSE)</f>
        <v>Amitriptyline</v>
      </c>
      <c r="D582" s="5" t="str">
        <f>VLOOKUP(B582,'WinBUGS output'!A:C,3,FALSE)</f>
        <v>Emotion-focused therapy (EFT)</v>
      </c>
      <c r="E582" s="5" t="str">
        <f>FIXED('WinBUGS output'!N581,2)</f>
        <v>0.25</v>
      </c>
      <c r="F582" s="5" t="str">
        <f>FIXED('WinBUGS output'!M581,2)</f>
        <v>-0.93</v>
      </c>
      <c r="G582" s="5" t="str">
        <f>FIXED('WinBUGS output'!O581,2)</f>
        <v>1.51</v>
      </c>
      <c r="H582"/>
      <c r="I582"/>
      <c r="J582"/>
      <c r="X582" s="5" t="str">
        <f t="shared" si="30"/>
        <v>Amitriptyline</v>
      </c>
      <c r="Y582" s="5" t="str">
        <f t="shared" si="31"/>
        <v>Emotion-focused therapy (EFT)</v>
      </c>
      <c r="Z582" s="5" t="str">
        <f>FIXED(EXP('WinBUGS output'!N581),2)</f>
        <v>1.28</v>
      </c>
      <c r="AA582" s="5" t="str">
        <f>FIXED(EXP('WinBUGS output'!M581),2)</f>
        <v>0.39</v>
      </c>
      <c r="AB582" s="5" t="str">
        <f>FIXED(EXP('WinBUGS output'!O581),2)</f>
        <v>4.50</v>
      </c>
    </row>
    <row r="583" spans="1:28" x14ac:dyDescent="0.25">
      <c r="A583">
        <v>11</v>
      </c>
      <c r="B583">
        <v>36</v>
      </c>
      <c r="C583" s="5" t="str">
        <f>VLOOKUP(A583,'WinBUGS output'!A:C,3,FALSE)</f>
        <v>Amitriptyline</v>
      </c>
      <c r="D583" s="5" t="str">
        <f>VLOOKUP(B583,'WinBUGS output'!A:C,3,FALSE)</f>
        <v>Interpersonal counselling</v>
      </c>
      <c r="E583" s="5" t="str">
        <f>FIXED('WinBUGS output'!N582,2)</f>
        <v>0.39</v>
      </c>
      <c r="F583" s="5" t="str">
        <f>FIXED('WinBUGS output'!M582,2)</f>
        <v>-0.39</v>
      </c>
      <c r="G583" s="5" t="str">
        <f>FIXED('WinBUGS output'!O582,2)</f>
        <v>1.17</v>
      </c>
      <c r="H583"/>
      <c r="I583"/>
      <c r="J583"/>
      <c r="X583" s="5" t="str">
        <f t="shared" si="30"/>
        <v>Amitriptyline</v>
      </c>
      <c r="Y583" s="5" t="str">
        <f t="shared" si="31"/>
        <v>Interpersonal counselling</v>
      </c>
      <c r="Z583" s="5" t="str">
        <f>FIXED(EXP('WinBUGS output'!N582),2)</f>
        <v>1.48</v>
      </c>
      <c r="AA583" s="5" t="str">
        <f>FIXED(EXP('WinBUGS output'!M582),2)</f>
        <v>0.68</v>
      </c>
      <c r="AB583" s="5" t="str">
        <f>FIXED(EXP('WinBUGS output'!O582),2)</f>
        <v>3.22</v>
      </c>
    </row>
    <row r="584" spans="1:28" x14ac:dyDescent="0.25">
      <c r="A584">
        <v>11</v>
      </c>
      <c r="B584">
        <v>37</v>
      </c>
      <c r="C584" s="5" t="str">
        <f>VLOOKUP(A584,'WinBUGS output'!A:C,3,FALSE)</f>
        <v>Amitriptyline</v>
      </c>
      <c r="D584" s="5" t="str">
        <f>VLOOKUP(B584,'WinBUGS output'!A:C,3,FALSE)</f>
        <v>Non-directive counselling</v>
      </c>
      <c r="E584" s="5" t="str">
        <f>FIXED('WinBUGS output'!N583,2)</f>
        <v>0.00</v>
      </c>
      <c r="F584" s="5" t="str">
        <f>FIXED('WinBUGS output'!M583,2)</f>
        <v>-1.07</v>
      </c>
      <c r="G584" s="5" t="str">
        <f>FIXED('WinBUGS output'!O583,2)</f>
        <v>0.99</v>
      </c>
      <c r="H584"/>
      <c r="I584"/>
      <c r="J584"/>
      <c r="X584" s="5" t="str">
        <f t="shared" si="30"/>
        <v>Amitriptyline</v>
      </c>
      <c r="Y584" s="5" t="str">
        <f t="shared" si="31"/>
        <v>Non-directive counselling</v>
      </c>
      <c r="Z584" s="5" t="str">
        <f>FIXED(EXP('WinBUGS output'!N583),2)</f>
        <v>1.00</v>
      </c>
      <c r="AA584" s="5" t="str">
        <f>FIXED(EXP('WinBUGS output'!M583),2)</f>
        <v>0.34</v>
      </c>
      <c r="AB584" s="5" t="str">
        <f>FIXED(EXP('WinBUGS output'!O583),2)</f>
        <v>2.69</v>
      </c>
    </row>
    <row r="585" spans="1:28" x14ac:dyDescent="0.25">
      <c r="A585">
        <v>11</v>
      </c>
      <c r="B585">
        <v>38</v>
      </c>
      <c r="C585" s="5" t="str">
        <f>VLOOKUP(A585,'WinBUGS output'!A:C,3,FALSE)</f>
        <v>Amitriptyline</v>
      </c>
      <c r="D585" s="5" t="str">
        <f>VLOOKUP(B585,'WinBUGS output'!A:C,3,FALSE)</f>
        <v>Psychodynamic counselling + TAU</v>
      </c>
      <c r="E585" s="5" t="str">
        <f>FIXED('WinBUGS output'!N584,2)</f>
        <v>-0.14</v>
      </c>
      <c r="F585" s="5" t="str">
        <f>FIXED('WinBUGS output'!M584,2)</f>
        <v>-1.07</v>
      </c>
      <c r="G585" s="5" t="str">
        <f>FIXED('WinBUGS output'!O584,2)</f>
        <v>0.77</v>
      </c>
      <c r="H585"/>
      <c r="I585"/>
      <c r="J585"/>
      <c r="X585" s="5" t="str">
        <f t="shared" si="30"/>
        <v>Amitriptyline</v>
      </c>
      <c r="Y585" s="5" t="str">
        <f t="shared" si="31"/>
        <v>Psychodynamic counselling + TAU</v>
      </c>
      <c r="Z585" s="5" t="str">
        <f>FIXED(EXP('WinBUGS output'!N584),2)</f>
        <v>0.87</v>
      </c>
      <c r="AA585" s="5" t="str">
        <f>FIXED(EXP('WinBUGS output'!M584),2)</f>
        <v>0.34</v>
      </c>
      <c r="AB585" s="5" t="str">
        <f>FIXED(EXP('WinBUGS output'!O584),2)</f>
        <v>2.15</v>
      </c>
    </row>
    <row r="586" spans="1:28" x14ac:dyDescent="0.25">
      <c r="A586">
        <v>11</v>
      </c>
      <c r="B586">
        <v>39</v>
      </c>
      <c r="C586" s="5" t="str">
        <f>VLOOKUP(A586,'WinBUGS output'!A:C,3,FALSE)</f>
        <v>Amitriptyline</v>
      </c>
      <c r="D586" s="5" t="str">
        <f>VLOOKUP(B586,'WinBUGS output'!A:C,3,FALSE)</f>
        <v>Relational client-centered therapy</v>
      </c>
      <c r="E586" s="5" t="str">
        <f>FIXED('WinBUGS output'!N585,2)</f>
        <v>-0.06</v>
      </c>
      <c r="F586" s="5" t="str">
        <f>FIXED('WinBUGS output'!M585,2)</f>
        <v>-1.38</v>
      </c>
      <c r="G586" s="5" t="str">
        <f>FIXED('WinBUGS output'!O585,2)</f>
        <v>1.08</v>
      </c>
      <c r="H586"/>
      <c r="I586"/>
      <c r="J586"/>
      <c r="X586" s="5" t="str">
        <f t="shared" si="30"/>
        <v>Amitriptyline</v>
      </c>
      <c r="Y586" s="5" t="str">
        <f t="shared" si="31"/>
        <v>Relational client-centered therapy</v>
      </c>
      <c r="Z586" s="5" t="str">
        <f>FIXED(EXP('WinBUGS output'!N585),2)</f>
        <v>0.94</v>
      </c>
      <c r="AA586" s="5" t="str">
        <f>FIXED(EXP('WinBUGS output'!M585),2)</f>
        <v>0.25</v>
      </c>
      <c r="AB586" s="5" t="str">
        <f>FIXED(EXP('WinBUGS output'!O585),2)</f>
        <v>2.94</v>
      </c>
    </row>
    <row r="587" spans="1:28" x14ac:dyDescent="0.25">
      <c r="A587">
        <v>11</v>
      </c>
      <c r="B587">
        <v>40</v>
      </c>
      <c r="C587" s="5" t="str">
        <f>VLOOKUP(A587,'WinBUGS output'!A:C,3,FALSE)</f>
        <v>Amitriptyline</v>
      </c>
      <c r="D587" s="5" t="str">
        <f>VLOOKUP(B587,'WinBUGS output'!A:C,3,FALSE)</f>
        <v>Problem solving individual</v>
      </c>
      <c r="E587" s="5" t="str">
        <f>FIXED('WinBUGS output'!N586,2)</f>
        <v>-0.44</v>
      </c>
      <c r="F587" s="5" t="str">
        <f>FIXED('WinBUGS output'!M586,2)</f>
        <v>-1.25</v>
      </c>
      <c r="G587" s="5" t="str">
        <f>FIXED('WinBUGS output'!O586,2)</f>
        <v>0.37</v>
      </c>
      <c r="H587" t="s">
        <v>2531</v>
      </c>
      <c r="I587" t="s">
        <v>2614</v>
      </c>
      <c r="J587" t="s">
        <v>2615</v>
      </c>
      <c r="X587" s="5" t="str">
        <f t="shared" si="30"/>
        <v>Amitriptyline</v>
      </c>
      <c r="Y587" s="5" t="str">
        <f t="shared" si="31"/>
        <v>Problem solving individual</v>
      </c>
      <c r="Z587" s="5" t="str">
        <f>FIXED(EXP('WinBUGS output'!N586),2)</f>
        <v>0.64</v>
      </c>
      <c r="AA587" s="5" t="str">
        <f>FIXED(EXP('WinBUGS output'!M586),2)</f>
        <v>0.29</v>
      </c>
      <c r="AB587" s="5" t="str">
        <f>FIXED(EXP('WinBUGS output'!O586),2)</f>
        <v>1.45</v>
      </c>
    </row>
    <row r="588" spans="1:28" x14ac:dyDescent="0.25">
      <c r="A588">
        <v>11</v>
      </c>
      <c r="B588">
        <v>41</v>
      </c>
      <c r="C588" s="5" t="str">
        <f>VLOOKUP(A588,'WinBUGS output'!A:C,3,FALSE)</f>
        <v>Amitriptyline</v>
      </c>
      <c r="D588" s="5" t="str">
        <f>VLOOKUP(B588,'WinBUGS output'!A:C,3,FALSE)</f>
        <v>Problem solving individual + enhanced TAU</v>
      </c>
      <c r="E588" s="5" t="str">
        <f>FIXED('WinBUGS output'!N587,2)</f>
        <v>-0.63</v>
      </c>
      <c r="F588" s="5" t="str">
        <f>FIXED('WinBUGS output'!M587,2)</f>
        <v>-1.56</v>
      </c>
      <c r="G588" s="5" t="str">
        <f>FIXED('WinBUGS output'!O587,2)</f>
        <v>0.27</v>
      </c>
      <c r="H588"/>
      <c r="I588"/>
      <c r="J588"/>
      <c r="X588" s="5" t="str">
        <f t="shared" si="30"/>
        <v>Amitriptyline</v>
      </c>
      <c r="Y588" s="5" t="str">
        <f t="shared" si="31"/>
        <v>Problem solving individual + enhanced TAU</v>
      </c>
      <c r="Z588" s="5" t="str">
        <f>FIXED(EXP('WinBUGS output'!N587),2)</f>
        <v>0.53</v>
      </c>
      <c r="AA588" s="5" t="str">
        <f>FIXED(EXP('WinBUGS output'!M587),2)</f>
        <v>0.21</v>
      </c>
      <c r="AB588" s="5" t="str">
        <f>FIXED(EXP('WinBUGS output'!O587),2)</f>
        <v>1.31</v>
      </c>
    </row>
    <row r="589" spans="1:28" x14ac:dyDescent="0.25">
      <c r="A589">
        <v>11</v>
      </c>
      <c r="B589">
        <v>42</v>
      </c>
      <c r="C589" s="5" t="str">
        <f>VLOOKUP(A589,'WinBUGS output'!A:C,3,FALSE)</f>
        <v>Amitriptyline</v>
      </c>
      <c r="D589" s="5" t="str">
        <f>VLOOKUP(B589,'WinBUGS output'!A:C,3,FALSE)</f>
        <v>Behavioural activation (BA)</v>
      </c>
      <c r="E589" s="5" t="str">
        <f>FIXED('WinBUGS output'!N588,2)</f>
        <v>0.74</v>
      </c>
      <c r="F589" s="5" t="str">
        <f>FIXED('WinBUGS output'!M588,2)</f>
        <v>-0.15</v>
      </c>
      <c r="G589" s="5" t="str">
        <f>FIXED('WinBUGS output'!O588,2)</f>
        <v>1.63</v>
      </c>
      <c r="H589"/>
      <c r="I589"/>
      <c r="J589"/>
      <c r="X589" s="5" t="str">
        <f t="shared" si="30"/>
        <v>Amitriptyline</v>
      </c>
      <c r="Y589" s="5" t="str">
        <f t="shared" si="31"/>
        <v>Behavioural activation (BA)</v>
      </c>
      <c r="Z589" s="5" t="str">
        <f>FIXED(EXP('WinBUGS output'!N588),2)</f>
        <v>2.09</v>
      </c>
      <c r="AA589" s="5" t="str">
        <f>FIXED(EXP('WinBUGS output'!M588),2)</f>
        <v>0.86</v>
      </c>
      <c r="AB589" s="5" t="str">
        <f>FIXED(EXP('WinBUGS output'!O588),2)</f>
        <v>5.09</v>
      </c>
    </row>
    <row r="590" spans="1:28" x14ac:dyDescent="0.25">
      <c r="A590">
        <v>11</v>
      </c>
      <c r="B590">
        <v>43</v>
      </c>
      <c r="C590" s="5" t="str">
        <f>VLOOKUP(A590,'WinBUGS output'!A:C,3,FALSE)</f>
        <v>Amitriptyline</v>
      </c>
      <c r="D590" s="5" t="str">
        <f>VLOOKUP(B590,'WinBUGS output'!A:C,3,FALSE)</f>
        <v>Behavioural therapy (Lewinsohn 1976)</v>
      </c>
      <c r="E590" s="5" t="str">
        <f>FIXED('WinBUGS output'!N589,2)</f>
        <v>0.58</v>
      </c>
      <c r="F590" s="5" t="str">
        <f>FIXED('WinBUGS output'!M589,2)</f>
        <v>-0.69</v>
      </c>
      <c r="G590" s="5" t="str">
        <f>FIXED('WinBUGS output'!O589,2)</f>
        <v>1.74</v>
      </c>
      <c r="H590"/>
      <c r="I590"/>
      <c r="J590"/>
      <c r="X590" s="5" t="str">
        <f t="shared" si="30"/>
        <v>Amitriptyline</v>
      </c>
      <c r="Y590" s="5" t="str">
        <f t="shared" si="31"/>
        <v>Behavioural therapy (Lewinsohn 1976)</v>
      </c>
      <c r="Z590" s="5" t="str">
        <f>FIXED(EXP('WinBUGS output'!N589),2)</f>
        <v>1.79</v>
      </c>
      <c r="AA590" s="5" t="str">
        <f>FIXED(EXP('WinBUGS output'!M589),2)</f>
        <v>0.50</v>
      </c>
      <c r="AB590" s="5" t="str">
        <f>FIXED(EXP('WinBUGS output'!O589),2)</f>
        <v>5.67</v>
      </c>
    </row>
    <row r="591" spans="1:28" x14ac:dyDescent="0.25">
      <c r="A591">
        <v>11</v>
      </c>
      <c r="B591">
        <v>44</v>
      </c>
      <c r="C591" s="5" t="str">
        <f>VLOOKUP(A591,'WinBUGS output'!A:C,3,FALSE)</f>
        <v>Amitriptyline</v>
      </c>
      <c r="D591" s="5" t="str">
        <f>VLOOKUP(B591,'WinBUGS output'!A:C,3,FALSE)</f>
        <v>CBT individual (under 15 sessions)</v>
      </c>
      <c r="E591" s="5" t="str">
        <f>FIXED('WinBUGS output'!N590,2)</f>
        <v>0.01</v>
      </c>
      <c r="F591" s="5" t="str">
        <f>FIXED('WinBUGS output'!M590,2)</f>
        <v>-0.66</v>
      </c>
      <c r="G591" s="5" t="str">
        <f>FIXED('WinBUGS output'!O590,2)</f>
        <v>0.70</v>
      </c>
      <c r="H591" t="s">
        <v>2616</v>
      </c>
      <c r="I591" t="s">
        <v>2511</v>
      </c>
      <c r="J591" t="s">
        <v>2617</v>
      </c>
      <c r="X591" s="5" t="str">
        <f t="shared" si="30"/>
        <v>Amitriptyline</v>
      </c>
      <c r="Y591" s="5" t="str">
        <f t="shared" si="31"/>
        <v>CBT individual (under 15 sessions)</v>
      </c>
      <c r="Z591" s="5" t="str">
        <f>FIXED(EXP('WinBUGS output'!N590),2)</f>
        <v>1.01</v>
      </c>
      <c r="AA591" s="5" t="str">
        <f>FIXED(EXP('WinBUGS output'!M590),2)</f>
        <v>0.52</v>
      </c>
      <c r="AB591" s="5" t="str">
        <f>FIXED(EXP('WinBUGS output'!O590),2)</f>
        <v>2.01</v>
      </c>
    </row>
    <row r="592" spans="1:28" x14ac:dyDescent="0.25">
      <c r="A592">
        <v>11</v>
      </c>
      <c r="B592">
        <v>45</v>
      </c>
      <c r="C592" s="5" t="str">
        <f>VLOOKUP(A592,'WinBUGS output'!A:C,3,FALSE)</f>
        <v>Amitriptyline</v>
      </c>
      <c r="D592" s="5" t="str">
        <f>VLOOKUP(B592,'WinBUGS output'!A:C,3,FALSE)</f>
        <v>CBT individual (over 15 sessions)</v>
      </c>
      <c r="E592" s="5" t="str">
        <f>FIXED('WinBUGS output'!N591,2)</f>
        <v>0.25</v>
      </c>
      <c r="F592" s="5" t="str">
        <f>FIXED('WinBUGS output'!M591,2)</f>
        <v>-0.39</v>
      </c>
      <c r="G592" s="5" t="str">
        <f>FIXED('WinBUGS output'!O591,2)</f>
        <v>0.93</v>
      </c>
      <c r="H592"/>
      <c r="I592"/>
      <c r="J592"/>
      <c r="X592" s="5" t="str">
        <f t="shared" si="30"/>
        <v>Amitriptyline</v>
      </c>
      <c r="Y592" s="5" t="str">
        <f t="shared" si="31"/>
        <v>CBT individual (over 15 sessions)</v>
      </c>
      <c r="Z592" s="5" t="str">
        <f>FIXED(EXP('WinBUGS output'!N591),2)</f>
        <v>1.29</v>
      </c>
      <c r="AA592" s="5" t="str">
        <f>FIXED(EXP('WinBUGS output'!M591),2)</f>
        <v>0.68</v>
      </c>
      <c r="AB592" s="5" t="str">
        <f>FIXED(EXP('WinBUGS output'!O591),2)</f>
        <v>2.54</v>
      </c>
    </row>
    <row r="593" spans="1:28" x14ac:dyDescent="0.25">
      <c r="A593">
        <v>11</v>
      </c>
      <c r="B593">
        <v>46</v>
      </c>
      <c r="C593" s="5" t="str">
        <f>VLOOKUP(A593,'WinBUGS output'!A:C,3,FALSE)</f>
        <v>Amitriptyline</v>
      </c>
      <c r="D593" s="5" t="str">
        <f>VLOOKUP(B593,'WinBUGS output'!A:C,3,FALSE)</f>
        <v>CBT individual (over 15 sessions) + TAU</v>
      </c>
      <c r="E593" s="5" t="str">
        <f>FIXED('WinBUGS output'!N592,2)</f>
        <v>0.29</v>
      </c>
      <c r="F593" s="5" t="str">
        <f>FIXED('WinBUGS output'!M592,2)</f>
        <v>-0.59</v>
      </c>
      <c r="G593" s="5" t="str">
        <f>FIXED('WinBUGS output'!O592,2)</f>
        <v>1.29</v>
      </c>
      <c r="H593"/>
      <c r="I593"/>
      <c r="J593"/>
      <c r="X593" s="5" t="str">
        <f t="shared" si="30"/>
        <v>Amitriptyline</v>
      </c>
      <c r="Y593" s="5" t="str">
        <f t="shared" si="31"/>
        <v>CBT individual (over 15 sessions) + TAU</v>
      </c>
      <c r="Z593" s="5" t="str">
        <f>FIXED(EXP('WinBUGS output'!N592),2)</f>
        <v>1.33</v>
      </c>
      <c r="AA593" s="5" t="str">
        <f>FIXED(EXP('WinBUGS output'!M592),2)</f>
        <v>0.56</v>
      </c>
      <c r="AB593" s="5" t="str">
        <f>FIXED(EXP('WinBUGS output'!O592),2)</f>
        <v>3.63</v>
      </c>
    </row>
    <row r="594" spans="1:28" x14ac:dyDescent="0.25">
      <c r="A594">
        <v>11</v>
      </c>
      <c r="B594">
        <v>47</v>
      </c>
      <c r="C594" s="5" t="str">
        <f>VLOOKUP(A594,'WinBUGS output'!A:C,3,FALSE)</f>
        <v>Amitriptyline</v>
      </c>
      <c r="D594" s="5" t="str">
        <f>VLOOKUP(B594,'WinBUGS output'!A:C,3,FALSE)</f>
        <v>Rational emotive behaviour therapy (REBT) individual</v>
      </c>
      <c r="E594" s="5" t="str">
        <f>FIXED('WinBUGS output'!N593,2)</f>
        <v>0.11</v>
      </c>
      <c r="F594" s="5" t="str">
        <f>FIXED('WinBUGS output'!M593,2)</f>
        <v>-0.67</v>
      </c>
      <c r="G594" s="5" t="str">
        <f>FIXED('WinBUGS output'!O593,2)</f>
        <v>0.90</v>
      </c>
      <c r="H594"/>
      <c r="I594"/>
      <c r="J594"/>
      <c r="X594" s="5" t="str">
        <f t="shared" si="30"/>
        <v>Amitriptyline</v>
      </c>
      <c r="Y594" s="5" t="str">
        <f t="shared" si="31"/>
        <v>Rational emotive behaviour therapy (REBT) individual</v>
      </c>
      <c r="Z594" s="5" t="str">
        <f>FIXED(EXP('WinBUGS output'!N593),2)</f>
        <v>1.12</v>
      </c>
      <c r="AA594" s="5" t="str">
        <f>FIXED(EXP('WinBUGS output'!M593),2)</f>
        <v>0.51</v>
      </c>
      <c r="AB594" s="5" t="str">
        <f>FIXED(EXP('WinBUGS output'!O593),2)</f>
        <v>2.45</v>
      </c>
    </row>
    <row r="595" spans="1:28" x14ac:dyDescent="0.25">
      <c r="A595">
        <v>11</v>
      </c>
      <c r="B595">
        <v>48</v>
      </c>
      <c r="C595" s="5" t="str">
        <f>VLOOKUP(A595,'WinBUGS output'!A:C,3,FALSE)</f>
        <v>Amitriptyline</v>
      </c>
      <c r="D595" s="5" t="str">
        <f>VLOOKUP(B595,'WinBUGS output'!A:C,3,FALSE)</f>
        <v>Third-wave cognitive therapy individual</v>
      </c>
      <c r="E595" s="5" t="str">
        <f>FIXED('WinBUGS output'!N594,2)</f>
        <v>0.33</v>
      </c>
      <c r="F595" s="5" t="str">
        <f>FIXED('WinBUGS output'!M594,2)</f>
        <v>-0.44</v>
      </c>
      <c r="G595" s="5" t="str">
        <f>FIXED('WinBUGS output'!O594,2)</f>
        <v>1.15</v>
      </c>
      <c r="H595"/>
      <c r="I595"/>
      <c r="J595"/>
      <c r="X595" s="5" t="str">
        <f t="shared" si="30"/>
        <v>Amitriptyline</v>
      </c>
      <c r="Y595" s="5" t="str">
        <f t="shared" si="31"/>
        <v>Third-wave cognitive therapy individual</v>
      </c>
      <c r="Z595" s="5" t="str">
        <f>FIXED(EXP('WinBUGS output'!N594),2)</f>
        <v>1.39</v>
      </c>
      <c r="AA595" s="5" t="str">
        <f>FIXED(EXP('WinBUGS output'!M594),2)</f>
        <v>0.65</v>
      </c>
      <c r="AB595" s="5" t="str">
        <f>FIXED(EXP('WinBUGS output'!O594),2)</f>
        <v>3.16</v>
      </c>
    </row>
    <row r="596" spans="1:28" x14ac:dyDescent="0.25">
      <c r="A596">
        <v>11</v>
      </c>
      <c r="B596">
        <v>49</v>
      </c>
      <c r="C596" s="5" t="str">
        <f>VLOOKUP(A596,'WinBUGS output'!A:C,3,FALSE)</f>
        <v>Amitriptyline</v>
      </c>
      <c r="D596" s="5" t="str">
        <f>VLOOKUP(B596,'WinBUGS output'!A:C,3,FALSE)</f>
        <v>CBT group (under 15 sessions)</v>
      </c>
      <c r="E596" s="5" t="str">
        <f>FIXED('WinBUGS output'!N595,2)</f>
        <v>0.73</v>
      </c>
      <c r="F596" s="5" t="str">
        <f>FIXED('WinBUGS output'!M595,2)</f>
        <v>-0.21</v>
      </c>
      <c r="G596" s="5" t="str">
        <f>FIXED('WinBUGS output'!O595,2)</f>
        <v>1.68</v>
      </c>
      <c r="H596"/>
      <c r="I596"/>
      <c r="J596"/>
      <c r="X596" s="5" t="str">
        <f t="shared" si="30"/>
        <v>Amitriptyline</v>
      </c>
      <c r="Y596" s="5" t="str">
        <f t="shared" si="31"/>
        <v>CBT group (under 15 sessions)</v>
      </c>
      <c r="Z596" s="5" t="str">
        <f>FIXED(EXP('WinBUGS output'!N595),2)</f>
        <v>2.06</v>
      </c>
      <c r="AA596" s="5" t="str">
        <f>FIXED(EXP('WinBUGS output'!M595),2)</f>
        <v>0.81</v>
      </c>
      <c r="AB596" s="5" t="str">
        <f>FIXED(EXP('WinBUGS output'!O595),2)</f>
        <v>5.37</v>
      </c>
    </row>
    <row r="597" spans="1:28" x14ac:dyDescent="0.25">
      <c r="A597">
        <v>11</v>
      </c>
      <c r="B597">
        <v>50</v>
      </c>
      <c r="C597" s="5" t="str">
        <f>VLOOKUP(A597,'WinBUGS output'!A:C,3,FALSE)</f>
        <v>Amitriptyline</v>
      </c>
      <c r="D597" s="5" t="str">
        <f>VLOOKUP(B597,'WinBUGS output'!A:C,3,FALSE)</f>
        <v>CBT group (under 15 sessions) + TAU</v>
      </c>
      <c r="E597" s="5" t="str">
        <f>FIXED('WinBUGS output'!N596,2)</f>
        <v>0.92</v>
      </c>
      <c r="F597" s="5" t="str">
        <f>FIXED('WinBUGS output'!M596,2)</f>
        <v>0.00</v>
      </c>
      <c r="G597" s="5" t="str">
        <f>FIXED('WinBUGS output'!O596,2)</f>
        <v>1.92</v>
      </c>
      <c r="H597"/>
      <c r="I597"/>
      <c r="J597"/>
      <c r="X597" s="5" t="str">
        <f t="shared" si="30"/>
        <v>Amitriptyline</v>
      </c>
      <c r="Y597" s="5" t="str">
        <f t="shared" si="31"/>
        <v>CBT group (under 15 sessions) + TAU</v>
      </c>
      <c r="Z597" s="5" t="str">
        <f>FIXED(EXP('WinBUGS output'!N596),2)</f>
        <v>2.50</v>
      </c>
      <c r="AA597" s="5" t="str">
        <f>FIXED(EXP('WinBUGS output'!M596),2)</f>
        <v>1.00</v>
      </c>
      <c r="AB597" s="5" t="str">
        <f>FIXED(EXP('WinBUGS output'!O596),2)</f>
        <v>6.83</v>
      </c>
    </row>
    <row r="598" spans="1:28" x14ac:dyDescent="0.25">
      <c r="A598">
        <v>11</v>
      </c>
      <c r="B598">
        <v>51</v>
      </c>
      <c r="C598" s="5" t="str">
        <f>VLOOKUP(A598,'WinBUGS output'!A:C,3,FALSE)</f>
        <v>Amitriptyline</v>
      </c>
      <c r="D598" s="5" t="str">
        <f>VLOOKUP(B598,'WinBUGS output'!A:C,3,FALSE)</f>
        <v>Coping with Depression course (group) + TAU</v>
      </c>
      <c r="E598" s="5" t="str">
        <f>FIXED('WinBUGS output'!N597,2)</f>
        <v>0.60</v>
      </c>
      <c r="F598" s="5" t="str">
        <f>FIXED('WinBUGS output'!M597,2)</f>
        <v>-0.35</v>
      </c>
      <c r="G598" s="5" t="str">
        <f>FIXED('WinBUGS output'!O597,2)</f>
        <v>1.56</v>
      </c>
      <c r="H598"/>
      <c r="I598"/>
      <c r="J598"/>
      <c r="X598" s="5" t="str">
        <f t="shared" si="30"/>
        <v>Amitriptyline</v>
      </c>
      <c r="Y598" s="5" t="str">
        <f t="shared" si="31"/>
        <v>Coping with Depression course (group) + TAU</v>
      </c>
      <c r="Z598" s="5" t="str">
        <f>FIXED(EXP('WinBUGS output'!N597),2)</f>
        <v>1.82</v>
      </c>
      <c r="AA598" s="5" t="str">
        <f>FIXED(EXP('WinBUGS output'!M597),2)</f>
        <v>0.70</v>
      </c>
      <c r="AB598" s="5" t="str">
        <f>FIXED(EXP('WinBUGS output'!O597),2)</f>
        <v>4.74</v>
      </c>
    </row>
    <row r="599" spans="1:28" x14ac:dyDescent="0.25">
      <c r="A599">
        <v>11</v>
      </c>
      <c r="B599">
        <v>52</v>
      </c>
      <c r="C599" s="5" t="str">
        <f>VLOOKUP(A599,'WinBUGS output'!A:C,3,FALSE)</f>
        <v>Amitriptyline</v>
      </c>
      <c r="D599" s="5" t="str">
        <f>VLOOKUP(B599,'WinBUGS output'!A:C,3,FALSE)</f>
        <v>CBT individual (over 15 sessions) + any TCA</v>
      </c>
      <c r="E599" s="5" t="str">
        <f>FIXED('WinBUGS output'!N598,2)</f>
        <v>1.04</v>
      </c>
      <c r="F599" s="5" t="str">
        <f>FIXED('WinBUGS output'!M598,2)</f>
        <v>-0.13</v>
      </c>
      <c r="G599" s="5" t="str">
        <f>FIXED('WinBUGS output'!O598,2)</f>
        <v>2.27</v>
      </c>
      <c r="H599"/>
      <c r="I599"/>
      <c r="J599"/>
      <c r="X599" s="5" t="str">
        <f t="shared" si="30"/>
        <v>Amitriptyline</v>
      </c>
      <c r="Y599" s="5" t="str">
        <f t="shared" si="31"/>
        <v>CBT individual (over 15 sessions) + any TCA</v>
      </c>
      <c r="Z599" s="5" t="str">
        <f>FIXED(EXP('WinBUGS output'!N598),2)</f>
        <v>2.82</v>
      </c>
      <c r="AA599" s="5" t="str">
        <f>FIXED(EXP('WinBUGS output'!M598),2)</f>
        <v>0.88</v>
      </c>
      <c r="AB599" s="5" t="str">
        <f>FIXED(EXP('WinBUGS output'!O598),2)</f>
        <v>9.64</v>
      </c>
    </row>
    <row r="600" spans="1:28" x14ac:dyDescent="0.25">
      <c r="A600">
        <v>11</v>
      </c>
      <c r="B600">
        <v>53</v>
      </c>
      <c r="C600" s="5" t="str">
        <f>VLOOKUP(A600,'WinBUGS output'!A:C,3,FALSE)</f>
        <v>Amitriptyline</v>
      </c>
      <c r="D600" s="5" t="str">
        <f>VLOOKUP(B600,'WinBUGS output'!A:C,3,FALSE)</f>
        <v>CBT individual (over 15 sessions) + imipramine</v>
      </c>
      <c r="E600" s="5" t="str">
        <f>FIXED('WinBUGS output'!N599,2)</f>
        <v>1.12</v>
      </c>
      <c r="F600" s="5" t="str">
        <f>FIXED('WinBUGS output'!M599,2)</f>
        <v>-0.03</v>
      </c>
      <c r="G600" s="5" t="str">
        <f>FIXED('WinBUGS output'!O599,2)</f>
        <v>2.34</v>
      </c>
      <c r="H600"/>
      <c r="I600"/>
      <c r="J600"/>
      <c r="X600" s="5" t="str">
        <f t="shared" si="30"/>
        <v>Amitriptyline</v>
      </c>
      <c r="Y600" s="5" t="str">
        <f t="shared" si="31"/>
        <v>CBT individual (over 15 sessions) + imipramine</v>
      </c>
      <c r="Z600" s="5" t="str">
        <f>FIXED(EXP('WinBUGS output'!N599),2)</f>
        <v>3.08</v>
      </c>
      <c r="AA600" s="5" t="str">
        <f>FIXED(EXP('WinBUGS output'!M599),2)</f>
        <v>0.97</v>
      </c>
      <c r="AB600" s="5" t="str">
        <f>FIXED(EXP('WinBUGS output'!O599),2)</f>
        <v>10.42</v>
      </c>
    </row>
    <row r="601" spans="1:28" x14ac:dyDescent="0.25">
      <c r="A601">
        <v>11</v>
      </c>
      <c r="B601">
        <v>54</v>
      </c>
      <c r="C601" s="5" t="str">
        <f>VLOOKUP(A601,'WinBUGS output'!A:C,3,FALSE)</f>
        <v>Amitriptyline</v>
      </c>
      <c r="D601" s="5" t="str">
        <f>VLOOKUP(B601,'WinBUGS output'!A:C,3,FALSE)</f>
        <v>CBT group (under 15 sessions) + imipramine</v>
      </c>
      <c r="E601" s="5" t="str">
        <f>FIXED('WinBUGS output'!N600,2)</f>
        <v>1.42</v>
      </c>
      <c r="F601" s="5" t="str">
        <f>FIXED('WinBUGS output'!M600,2)</f>
        <v>-0.01</v>
      </c>
      <c r="G601" s="5" t="str">
        <f>FIXED('WinBUGS output'!O600,2)</f>
        <v>2.88</v>
      </c>
      <c r="H601"/>
      <c r="I601"/>
      <c r="J601"/>
      <c r="X601" s="5" t="str">
        <f t="shared" si="30"/>
        <v>Amitriptyline</v>
      </c>
      <c r="Y601" s="5" t="str">
        <f t="shared" si="31"/>
        <v>CBT group (under 15 sessions) + imipramine</v>
      </c>
      <c r="Z601" s="5" t="str">
        <f>FIXED(EXP('WinBUGS output'!N600),2)</f>
        <v>4.12</v>
      </c>
      <c r="AA601" s="5" t="str">
        <f>FIXED(EXP('WinBUGS output'!M600),2)</f>
        <v>0.99</v>
      </c>
      <c r="AB601" s="5" t="str">
        <f>FIXED(EXP('WinBUGS output'!O600),2)</f>
        <v>17.89</v>
      </c>
    </row>
    <row r="602" spans="1:28" x14ac:dyDescent="0.25">
      <c r="A602">
        <v>11</v>
      </c>
      <c r="B602">
        <v>55</v>
      </c>
      <c r="C602" s="5" t="str">
        <f>VLOOKUP(A602,'WinBUGS output'!A:C,3,FALSE)</f>
        <v>Amitriptyline</v>
      </c>
      <c r="D602" s="5" t="str">
        <f>VLOOKUP(B602,'WinBUGS output'!A:C,3,FALSE)</f>
        <v>Problem solving individual + any SSRI</v>
      </c>
      <c r="E602" s="5" t="str">
        <f>FIXED('WinBUGS output'!N601,2)</f>
        <v>-0.46</v>
      </c>
      <c r="F602" s="5" t="str">
        <f>FIXED('WinBUGS output'!M601,2)</f>
        <v>-1.69</v>
      </c>
      <c r="G602" s="5" t="str">
        <f>FIXED('WinBUGS output'!O601,2)</f>
        <v>0.83</v>
      </c>
      <c r="H602"/>
      <c r="I602"/>
      <c r="J602"/>
      <c r="X602" s="5" t="str">
        <f t="shared" si="30"/>
        <v>Amitriptyline</v>
      </c>
      <c r="Y602" s="5" t="str">
        <f t="shared" si="31"/>
        <v>Problem solving individual + any SSRI</v>
      </c>
      <c r="Z602" s="5" t="str">
        <f>FIXED(EXP('WinBUGS output'!N601),2)</f>
        <v>0.63</v>
      </c>
      <c r="AA602" s="5" t="str">
        <f>FIXED(EXP('WinBUGS output'!M601),2)</f>
        <v>0.19</v>
      </c>
      <c r="AB602" s="5" t="str">
        <f>FIXED(EXP('WinBUGS output'!O601),2)</f>
        <v>2.29</v>
      </c>
    </row>
    <row r="603" spans="1:28" x14ac:dyDescent="0.25">
      <c r="A603">
        <v>11</v>
      </c>
      <c r="B603">
        <v>56</v>
      </c>
      <c r="C603" s="5" t="str">
        <f>VLOOKUP(A603,'WinBUGS output'!A:C,3,FALSE)</f>
        <v>Amitriptyline</v>
      </c>
      <c r="D603" s="5" t="str">
        <f>VLOOKUP(B603,'WinBUGS output'!A:C,3,FALSE)</f>
        <v>Supportive psychotherapy + any SSRI</v>
      </c>
      <c r="E603" s="5" t="str">
        <f>FIXED('WinBUGS output'!N602,2)</f>
        <v>2.17</v>
      </c>
      <c r="F603" s="5" t="str">
        <f>FIXED('WinBUGS output'!M602,2)</f>
        <v>0.12</v>
      </c>
      <c r="G603" s="5" t="str">
        <f>FIXED('WinBUGS output'!O602,2)</f>
        <v>4.36</v>
      </c>
      <c r="H603"/>
      <c r="I603"/>
      <c r="J603"/>
      <c r="X603" s="5" t="str">
        <f t="shared" si="30"/>
        <v>Amitriptyline</v>
      </c>
      <c r="Y603" s="5" t="str">
        <f t="shared" si="31"/>
        <v>Supportive psychotherapy + any SSRI</v>
      </c>
      <c r="Z603" s="5" t="str">
        <f>FIXED(EXP('WinBUGS output'!N602),2)</f>
        <v>8.73</v>
      </c>
      <c r="AA603" s="5" t="str">
        <f>FIXED(EXP('WinBUGS output'!M602),2)</f>
        <v>1.13</v>
      </c>
      <c r="AB603" s="5" t="str">
        <f>FIXED(EXP('WinBUGS output'!O602),2)</f>
        <v>78.26</v>
      </c>
    </row>
    <row r="604" spans="1:28" x14ac:dyDescent="0.25">
      <c r="A604">
        <v>11</v>
      </c>
      <c r="B604">
        <v>57</v>
      </c>
      <c r="C604" s="5" t="str">
        <f>VLOOKUP(A604,'WinBUGS output'!A:C,3,FALSE)</f>
        <v>Amitriptyline</v>
      </c>
      <c r="D604" s="5" t="str">
        <f>VLOOKUP(B604,'WinBUGS output'!A:C,3,FALSE)</f>
        <v>Interpersonal psychotherapy (IPT) + any AD</v>
      </c>
      <c r="E604" s="5" t="str">
        <f>FIXED('WinBUGS output'!N603,2)</f>
        <v>0.85</v>
      </c>
      <c r="F604" s="5" t="str">
        <f>FIXED('WinBUGS output'!M603,2)</f>
        <v>-0.29</v>
      </c>
      <c r="G604" s="5" t="str">
        <f>FIXED('WinBUGS output'!O603,2)</f>
        <v>1.99</v>
      </c>
      <c r="H604"/>
      <c r="I604"/>
      <c r="J604"/>
      <c r="X604" s="5" t="str">
        <f t="shared" si="30"/>
        <v>Amitriptyline</v>
      </c>
      <c r="Y604" s="5" t="str">
        <f t="shared" si="31"/>
        <v>Interpersonal psychotherapy (IPT) + any AD</v>
      </c>
      <c r="Z604" s="5" t="str">
        <f>FIXED(EXP('WinBUGS output'!N603),2)</f>
        <v>2.33</v>
      </c>
      <c r="AA604" s="5" t="str">
        <f>FIXED(EXP('WinBUGS output'!M603),2)</f>
        <v>0.75</v>
      </c>
      <c r="AB604" s="5" t="str">
        <f>FIXED(EXP('WinBUGS output'!O603),2)</f>
        <v>7.33</v>
      </c>
    </row>
    <row r="605" spans="1:28" x14ac:dyDescent="0.25">
      <c r="A605">
        <v>11</v>
      </c>
      <c r="B605">
        <v>58</v>
      </c>
      <c r="C605" s="5" t="str">
        <f>VLOOKUP(A605,'WinBUGS output'!A:C,3,FALSE)</f>
        <v>Amitriptyline</v>
      </c>
      <c r="D605" s="5" t="str">
        <f>VLOOKUP(B605,'WinBUGS output'!A:C,3,FALSE)</f>
        <v>Short-term psychodynamic psychotherapy individual + Any AD</v>
      </c>
      <c r="E605" s="5" t="str">
        <f>FIXED('WinBUGS output'!N604,2)</f>
        <v>1.40</v>
      </c>
      <c r="F605" s="5" t="str">
        <f>FIXED('WinBUGS output'!M604,2)</f>
        <v>0.45</v>
      </c>
      <c r="G605" s="5" t="str">
        <f>FIXED('WinBUGS output'!O604,2)</f>
        <v>2.37</v>
      </c>
      <c r="H605"/>
      <c r="I605"/>
      <c r="J605"/>
      <c r="X605" s="5" t="str">
        <f t="shared" si="30"/>
        <v>Amitriptyline</v>
      </c>
      <c r="Y605" s="5" t="str">
        <f t="shared" si="31"/>
        <v>Short-term psychodynamic psychotherapy individual + Any AD</v>
      </c>
      <c r="Z605" s="5" t="str">
        <f>FIXED(EXP('WinBUGS output'!N604),2)</f>
        <v>4.04</v>
      </c>
      <c r="AA605" s="5" t="str">
        <f>FIXED(EXP('WinBUGS output'!M604),2)</f>
        <v>1.57</v>
      </c>
      <c r="AB605" s="5" t="str">
        <f>FIXED(EXP('WinBUGS output'!O604),2)</f>
        <v>10.68</v>
      </c>
    </row>
    <row r="606" spans="1:28" x14ac:dyDescent="0.25">
      <c r="A606">
        <v>11</v>
      </c>
      <c r="B606">
        <v>59</v>
      </c>
      <c r="C606" s="5" t="str">
        <f>VLOOKUP(A606,'WinBUGS output'!A:C,3,FALSE)</f>
        <v>Amitriptyline</v>
      </c>
      <c r="D606" s="5" t="str">
        <f>VLOOKUP(B606,'WinBUGS output'!A:C,3,FALSE)</f>
        <v>Short-term psychodynamic psychotherapy individual + any SSRI</v>
      </c>
      <c r="E606" s="5" t="str">
        <f>FIXED('WinBUGS output'!N605,2)</f>
        <v>1.43</v>
      </c>
      <c r="F606" s="5" t="str">
        <f>FIXED('WinBUGS output'!M605,2)</f>
        <v>0.24</v>
      </c>
      <c r="G606" s="5" t="str">
        <f>FIXED('WinBUGS output'!O605,2)</f>
        <v>2.68</v>
      </c>
      <c r="H606"/>
      <c r="I606"/>
      <c r="J606"/>
      <c r="X606" s="5" t="str">
        <f t="shared" si="30"/>
        <v>Amitriptyline</v>
      </c>
      <c r="Y606" s="5" t="str">
        <f t="shared" si="31"/>
        <v>Short-term psychodynamic psychotherapy individual + any SSRI</v>
      </c>
      <c r="Z606" s="5" t="str">
        <f>FIXED(EXP('WinBUGS output'!N605),2)</f>
        <v>4.17</v>
      </c>
      <c r="AA606" s="5" t="str">
        <f>FIXED(EXP('WinBUGS output'!M605),2)</f>
        <v>1.27</v>
      </c>
      <c r="AB606" s="5" t="str">
        <f>FIXED(EXP('WinBUGS output'!O605),2)</f>
        <v>14.59</v>
      </c>
    </row>
    <row r="607" spans="1:28" x14ac:dyDescent="0.25">
      <c r="A607">
        <v>11</v>
      </c>
      <c r="B607">
        <v>60</v>
      </c>
      <c r="C607" s="5" t="str">
        <f>VLOOKUP(A607,'WinBUGS output'!A:C,3,FALSE)</f>
        <v>Amitriptyline</v>
      </c>
      <c r="D607" s="5" t="str">
        <f>VLOOKUP(B607,'WinBUGS output'!A:C,3,FALSE)</f>
        <v>CBT individual (over 15 sessions) + Pill placebo</v>
      </c>
      <c r="E607" s="5" t="str">
        <f>FIXED('WinBUGS output'!N606,2)</f>
        <v>1.14</v>
      </c>
      <c r="F607" s="5" t="str">
        <f>FIXED('WinBUGS output'!M606,2)</f>
        <v>-0.30</v>
      </c>
      <c r="G607" s="5" t="str">
        <f>FIXED('WinBUGS output'!O606,2)</f>
        <v>2.76</v>
      </c>
      <c r="H607"/>
      <c r="I607"/>
      <c r="J607"/>
      <c r="X607" s="5" t="str">
        <f t="shared" si="30"/>
        <v>Amitriptyline</v>
      </c>
      <c r="Y607" s="5" t="str">
        <f t="shared" si="31"/>
        <v>CBT individual (over 15 sessions) + Pill placebo</v>
      </c>
      <c r="Z607" s="5" t="str">
        <f>FIXED(EXP('WinBUGS output'!N606),2)</f>
        <v>3.12</v>
      </c>
      <c r="AA607" s="5" t="str">
        <f>FIXED(EXP('WinBUGS output'!M606),2)</f>
        <v>0.74</v>
      </c>
      <c r="AB607" s="5" t="str">
        <f>FIXED(EXP('WinBUGS output'!O606),2)</f>
        <v>15.85</v>
      </c>
    </row>
    <row r="608" spans="1:28" x14ac:dyDescent="0.25">
      <c r="A608">
        <v>11</v>
      </c>
      <c r="B608">
        <v>61</v>
      </c>
      <c r="C608" s="5" t="str">
        <f>VLOOKUP(A608,'WinBUGS output'!A:C,3,FALSE)</f>
        <v>Amitriptyline</v>
      </c>
      <c r="D608" s="5" t="str">
        <f>VLOOKUP(B608,'WinBUGS output'!A:C,3,FALSE)</f>
        <v>Exercise + Sertraline</v>
      </c>
      <c r="E608" s="5" t="str">
        <f>FIXED('WinBUGS output'!N607,2)</f>
        <v>-0.19</v>
      </c>
      <c r="F608" s="5" t="str">
        <f>FIXED('WinBUGS output'!M607,2)</f>
        <v>-1.09</v>
      </c>
      <c r="G608" s="5" t="str">
        <f>FIXED('WinBUGS output'!O607,2)</f>
        <v>0.72</v>
      </c>
      <c r="H608"/>
      <c r="I608"/>
      <c r="J608"/>
      <c r="X608" s="5" t="str">
        <f t="shared" si="30"/>
        <v>Amitriptyline</v>
      </c>
      <c r="Y608" s="5" t="str">
        <f t="shared" si="31"/>
        <v>Exercise + Sertraline</v>
      </c>
      <c r="Z608" s="5" t="str">
        <f>FIXED(EXP('WinBUGS output'!N607),2)</f>
        <v>0.82</v>
      </c>
      <c r="AA608" s="5" t="str">
        <f>FIXED(EXP('WinBUGS output'!M607),2)</f>
        <v>0.33</v>
      </c>
      <c r="AB608" s="5" t="str">
        <f>FIXED(EXP('WinBUGS output'!O607),2)</f>
        <v>2.05</v>
      </c>
    </row>
    <row r="609" spans="1:28" x14ac:dyDescent="0.25">
      <c r="A609">
        <v>12</v>
      </c>
      <c r="B609">
        <v>13</v>
      </c>
      <c r="C609" s="5" t="str">
        <f>VLOOKUP(A609,'WinBUGS output'!A:C,3,FALSE)</f>
        <v>Imipramine</v>
      </c>
      <c r="D609" s="5" t="str">
        <f>VLOOKUP(B609,'WinBUGS output'!A:C,3,FALSE)</f>
        <v>Lofepramine</v>
      </c>
      <c r="E609" s="5" t="str">
        <f>FIXED('WinBUGS output'!N608,2)</f>
        <v>-0.35</v>
      </c>
      <c r="F609" s="5" t="str">
        <f>FIXED('WinBUGS output'!M608,2)</f>
        <v>-1.21</v>
      </c>
      <c r="G609" s="5" t="str">
        <f>FIXED('WinBUGS output'!O608,2)</f>
        <v>0.21</v>
      </c>
      <c r="H609"/>
      <c r="I609"/>
      <c r="J609"/>
      <c r="X609" s="5" t="str">
        <f t="shared" si="30"/>
        <v>Imipramine</v>
      </c>
      <c r="Y609" s="5" t="str">
        <f t="shared" si="31"/>
        <v>Lofepramine</v>
      </c>
      <c r="Z609" s="5" t="str">
        <f>FIXED(EXP('WinBUGS output'!N608),2)</f>
        <v>0.70</v>
      </c>
      <c r="AA609" s="5" t="str">
        <f>FIXED(EXP('WinBUGS output'!M608),2)</f>
        <v>0.30</v>
      </c>
      <c r="AB609" s="5" t="str">
        <f>FIXED(EXP('WinBUGS output'!O608),2)</f>
        <v>1.24</v>
      </c>
    </row>
    <row r="610" spans="1:28" x14ac:dyDescent="0.25">
      <c r="A610">
        <v>12</v>
      </c>
      <c r="B610">
        <v>14</v>
      </c>
      <c r="C610" s="5" t="str">
        <f>VLOOKUP(A610,'WinBUGS output'!A:C,3,FALSE)</f>
        <v>Imipramine</v>
      </c>
      <c r="D610" s="5" t="str">
        <f>VLOOKUP(B610,'WinBUGS output'!A:C,3,FALSE)</f>
        <v>Any SSRI</v>
      </c>
      <c r="E610" s="5" t="str">
        <f>FIXED('WinBUGS output'!N609,2)</f>
        <v>-0.24</v>
      </c>
      <c r="F610" s="5" t="str">
        <f>FIXED('WinBUGS output'!M609,2)</f>
        <v>-0.94</v>
      </c>
      <c r="G610" s="5" t="str">
        <f>FIXED('WinBUGS output'!O609,2)</f>
        <v>0.33</v>
      </c>
      <c r="H610"/>
      <c r="I610"/>
      <c r="J610"/>
      <c r="X610" s="5" t="str">
        <f t="shared" si="30"/>
        <v>Imipramine</v>
      </c>
      <c r="Y610" s="5" t="str">
        <f t="shared" si="31"/>
        <v>Any SSRI</v>
      </c>
      <c r="Z610" s="5" t="str">
        <f>FIXED(EXP('WinBUGS output'!N609),2)</f>
        <v>0.78</v>
      </c>
      <c r="AA610" s="5" t="str">
        <f>FIXED(EXP('WinBUGS output'!M609),2)</f>
        <v>0.39</v>
      </c>
      <c r="AB610" s="5" t="str">
        <f>FIXED(EXP('WinBUGS output'!O609),2)</f>
        <v>1.39</v>
      </c>
    </row>
    <row r="611" spans="1:28" x14ac:dyDescent="0.25">
      <c r="A611">
        <v>12</v>
      </c>
      <c r="B611">
        <v>15</v>
      </c>
      <c r="C611" s="5" t="str">
        <f>VLOOKUP(A611,'WinBUGS output'!A:C,3,FALSE)</f>
        <v>Imipramine</v>
      </c>
      <c r="D611" s="5" t="str">
        <f>VLOOKUP(B611,'WinBUGS output'!A:C,3,FALSE)</f>
        <v>Any SSRI + Enhanced TAU</v>
      </c>
      <c r="E611" s="5" t="str">
        <f>FIXED('WinBUGS output'!N610,2)</f>
        <v>-0.08</v>
      </c>
      <c r="F611" s="5" t="str">
        <f>FIXED('WinBUGS output'!M610,2)</f>
        <v>-0.81</v>
      </c>
      <c r="G611" s="5" t="str">
        <f>FIXED('WinBUGS output'!O610,2)</f>
        <v>0.63</v>
      </c>
      <c r="H611"/>
      <c r="I611"/>
      <c r="J611"/>
      <c r="X611" s="5" t="str">
        <f t="shared" si="30"/>
        <v>Imipramine</v>
      </c>
      <c r="Y611" s="5" t="str">
        <f t="shared" si="31"/>
        <v>Any SSRI + Enhanced TAU</v>
      </c>
      <c r="Z611" s="5" t="str">
        <f>FIXED(EXP('WinBUGS output'!N610),2)</f>
        <v>0.92</v>
      </c>
      <c r="AA611" s="5" t="str">
        <f>FIXED(EXP('WinBUGS output'!M610),2)</f>
        <v>0.45</v>
      </c>
      <c r="AB611" s="5" t="str">
        <f>FIXED(EXP('WinBUGS output'!O610),2)</f>
        <v>1.88</v>
      </c>
    </row>
    <row r="612" spans="1:28" x14ac:dyDescent="0.25">
      <c r="A612">
        <v>12</v>
      </c>
      <c r="B612">
        <v>16</v>
      </c>
      <c r="C612" s="5" t="str">
        <f>VLOOKUP(A612,'WinBUGS output'!A:C,3,FALSE)</f>
        <v>Imipramine</v>
      </c>
      <c r="D612" s="5" t="str">
        <f>VLOOKUP(B612,'WinBUGS output'!A:C,3,FALSE)</f>
        <v>Citalopram</v>
      </c>
      <c r="E612" s="5" t="str">
        <f>FIXED('WinBUGS output'!N611,2)</f>
        <v>-0.16</v>
      </c>
      <c r="F612" s="5" t="str">
        <f>FIXED('WinBUGS output'!M611,2)</f>
        <v>-0.89</v>
      </c>
      <c r="G612" s="5" t="str">
        <f>FIXED('WinBUGS output'!O611,2)</f>
        <v>0.52</v>
      </c>
      <c r="H612"/>
      <c r="I612"/>
      <c r="J612"/>
      <c r="X612" s="5" t="str">
        <f t="shared" si="30"/>
        <v>Imipramine</v>
      </c>
      <c r="Y612" s="5" t="str">
        <f t="shared" si="31"/>
        <v>Citalopram</v>
      </c>
      <c r="Z612" s="5" t="str">
        <f>FIXED(EXP('WinBUGS output'!N611),2)</f>
        <v>0.86</v>
      </c>
      <c r="AA612" s="5" t="str">
        <f>FIXED(EXP('WinBUGS output'!M611),2)</f>
        <v>0.41</v>
      </c>
      <c r="AB612" s="5" t="str">
        <f>FIXED(EXP('WinBUGS output'!O611),2)</f>
        <v>1.68</v>
      </c>
    </row>
    <row r="613" spans="1:28" x14ac:dyDescent="0.25">
      <c r="A613">
        <v>12</v>
      </c>
      <c r="B613">
        <v>17</v>
      </c>
      <c r="C613" s="5" t="str">
        <f>VLOOKUP(A613,'WinBUGS output'!A:C,3,FALSE)</f>
        <v>Imipramine</v>
      </c>
      <c r="D613" s="5" t="str">
        <f>VLOOKUP(B613,'WinBUGS output'!A:C,3,FALSE)</f>
        <v>Escitalopram</v>
      </c>
      <c r="E613" s="5" t="str">
        <f>FIXED('WinBUGS output'!N612,2)</f>
        <v>-0.06</v>
      </c>
      <c r="F613" s="5" t="str">
        <f>FIXED('WinBUGS output'!M612,2)</f>
        <v>-0.67</v>
      </c>
      <c r="G613" s="5" t="str">
        <f>FIXED('WinBUGS output'!O612,2)</f>
        <v>0.53</v>
      </c>
      <c r="H613"/>
      <c r="I613"/>
      <c r="J613"/>
      <c r="X613" s="5" t="str">
        <f t="shared" si="30"/>
        <v>Imipramine</v>
      </c>
      <c r="Y613" s="5" t="str">
        <f t="shared" si="31"/>
        <v>Escitalopram</v>
      </c>
      <c r="Z613" s="5" t="str">
        <f>FIXED(EXP('WinBUGS output'!N612),2)</f>
        <v>0.94</v>
      </c>
      <c r="AA613" s="5" t="str">
        <f>FIXED(EXP('WinBUGS output'!M612),2)</f>
        <v>0.51</v>
      </c>
      <c r="AB613" s="5" t="str">
        <f>FIXED(EXP('WinBUGS output'!O612),2)</f>
        <v>1.69</v>
      </c>
    </row>
    <row r="614" spans="1:28" x14ac:dyDescent="0.25">
      <c r="A614">
        <v>12</v>
      </c>
      <c r="B614">
        <v>18</v>
      </c>
      <c r="C614" s="5" t="str">
        <f>VLOOKUP(A614,'WinBUGS output'!A:C,3,FALSE)</f>
        <v>Imipramine</v>
      </c>
      <c r="D614" s="5" t="str">
        <f>VLOOKUP(B614,'WinBUGS output'!A:C,3,FALSE)</f>
        <v>Fluoxetine</v>
      </c>
      <c r="E614" s="5" t="str">
        <f>FIXED('WinBUGS output'!N613,2)</f>
        <v>-0.02</v>
      </c>
      <c r="F614" s="5" t="str">
        <f>FIXED('WinBUGS output'!M613,2)</f>
        <v>-0.60</v>
      </c>
      <c r="G614" s="5" t="str">
        <f>FIXED('WinBUGS output'!O613,2)</f>
        <v>0.53</v>
      </c>
      <c r="H614" t="s">
        <v>2443</v>
      </c>
      <c r="I614" t="s">
        <v>2618</v>
      </c>
      <c r="J614" t="s">
        <v>2545</v>
      </c>
      <c r="X614" s="5" t="str">
        <f t="shared" si="30"/>
        <v>Imipramine</v>
      </c>
      <c r="Y614" s="5" t="str">
        <f t="shared" si="31"/>
        <v>Fluoxetine</v>
      </c>
      <c r="Z614" s="5" t="str">
        <f>FIXED(EXP('WinBUGS output'!N613),2)</f>
        <v>0.98</v>
      </c>
      <c r="AA614" s="5" t="str">
        <f>FIXED(EXP('WinBUGS output'!M613),2)</f>
        <v>0.55</v>
      </c>
      <c r="AB614" s="5" t="str">
        <f>FIXED(EXP('WinBUGS output'!O613),2)</f>
        <v>1.71</v>
      </c>
    </row>
    <row r="615" spans="1:28" x14ac:dyDescent="0.25">
      <c r="A615">
        <v>12</v>
      </c>
      <c r="B615">
        <v>19</v>
      </c>
      <c r="C615" s="5" t="str">
        <f>VLOOKUP(A615,'WinBUGS output'!A:C,3,FALSE)</f>
        <v>Imipramine</v>
      </c>
      <c r="D615" s="5" t="str">
        <f>VLOOKUP(B615,'WinBUGS output'!A:C,3,FALSE)</f>
        <v>Sertraline</v>
      </c>
      <c r="E615" s="5" t="str">
        <f>FIXED('WinBUGS output'!N614,2)</f>
        <v>-0.15</v>
      </c>
      <c r="F615" s="5" t="str">
        <f>FIXED('WinBUGS output'!M614,2)</f>
        <v>-0.81</v>
      </c>
      <c r="G615" s="5" t="str">
        <f>FIXED('WinBUGS output'!O614,2)</f>
        <v>0.45</v>
      </c>
      <c r="H615"/>
      <c r="I615"/>
      <c r="J615"/>
      <c r="X615" s="5" t="str">
        <f t="shared" si="30"/>
        <v>Imipramine</v>
      </c>
      <c r="Y615" s="5" t="str">
        <f t="shared" si="31"/>
        <v>Sertraline</v>
      </c>
      <c r="Z615" s="5" t="str">
        <f>FIXED(EXP('WinBUGS output'!N614),2)</f>
        <v>0.86</v>
      </c>
      <c r="AA615" s="5" t="str">
        <f>FIXED(EXP('WinBUGS output'!M614),2)</f>
        <v>0.44</v>
      </c>
      <c r="AB615" s="5" t="str">
        <f>FIXED(EXP('WinBUGS output'!O614),2)</f>
        <v>1.57</v>
      </c>
    </row>
    <row r="616" spans="1:28" x14ac:dyDescent="0.25">
      <c r="A616">
        <v>12</v>
      </c>
      <c r="B616">
        <v>20</v>
      </c>
      <c r="C616" s="5" t="str">
        <f>VLOOKUP(A616,'WinBUGS output'!A:C,3,FALSE)</f>
        <v>Imipramine</v>
      </c>
      <c r="D616" s="5" t="str">
        <f>VLOOKUP(B616,'WinBUGS output'!A:C,3,FALSE)</f>
        <v>Any AD</v>
      </c>
      <c r="E616" s="5" t="str">
        <f>FIXED('WinBUGS output'!N615,2)</f>
        <v>-0.16</v>
      </c>
      <c r="F616" s="5" t="str">
        <f>FIXED('WinBUGS output'!M615,2)</f>
        <v>-0.82</v>
      </c>
      <c r="G616" s="5" t="str">
        <f>FIXED('WinBUGS output'!O615,2)</f>
        <v>0.46</v>
      </c>
      <c r="H616"/>
      <c r="I616"/>
      <c r="J616"/>
      <c r="X616" s="5" t="str">
        <f t="shared" si="30"/>
        <v>Imipramine</v>
      </c>
      <c r="Y616" s="5" t="str">
        <f t="shared" si="31"/>
        <v>Any AD</v>
      </c>
      <c r="Z616" s="5" t="str">
        <f>FIXED(EXP('WinBUGS output'!N615),2)</f>
        <v>0.85</v>
      </c>
      <c r="AA616" s="5" t="str">
        <f>FIXED(EXP('WinBUGS output'!M615),2)</f>
        <v>0.44</v>
      </c>
      <c r="AB616" s="5" t="str">
        <f>FIXED(EXP('WinBUGS output'!O615),2)</f>
        <v>1.59</v>
      </c>
    </row>
    <row r="617" spans="1:28" x14ac:dyDescent="0.25">
      <c r="A617">
        <v>12</v>
      </c>
      <c r="B617">
        <v>21</v>
      </c>
      <c r="C617" s="5" t="str">
        <f>VLOOKUP(A617,'WinBUGS output'!A:C,3,FALSE)</f>
        <v>Imipramine</v>
      </c>
      <c r="D617" s="5" t="str">
        <f>VLOOKUP(B617,'WinBUGS output'!A:C,3,FALSE)</f>
        <v>Short-term psychodynamic psychotherapy individual</v>
      </c>
      <c r="E617" s="5" t="str">
        <f>FIXED('WinBUGS output'!N616,2)</f>
        <v>-0.65</v>
      </c>
      <c r="F617" s="5" t="str">
        <f>FIXED('WinBUGS output'!M616,2)</f>
        <v>-1.49</v>
      </c>
      <c r="G617" s="5" t="str">
        <f>FIXED('WinBUGS output'!O616,2)</f>
        <v>0.15</v>
      </c>
      <c r="H617"/>
      <c r="I617"/>
      <c r="J617"/>
      <c r="X617" s="5" t="str">
        <f t="shared" si="30"/>
        <v>Imipramine</v>
      </c>
      <c r="Y617" s="5" t="str">
        <f t="shared" si="31"/>
        <v>Short-term psychodynamic psychotherapy individual</v>
      </c>
      <c r="Z617" s="5" t="str">
        <f>FIXED(EXP('WinBUGS output'!N616),2)</f>
        <v>0.52</v>
      </c>
      <c r="AA617" s="5" t="str">
        <f>FIXED(EXP('WinBUGS output'!M616),2)</f>
        <v>0.23</v>
      </c>
      <c r="AB617" s="5" t="str">
        <f>FIXED(EXP('WinBUGS output'!O616),2)</f>
        <v>1.17</v>
      </c>
    </row>
    <row r="618" spans="1:28" x14ac:dyDescent="0.25">
      <c r="A618">
        <v>12</v>
      </c>
      <c r="B618">
        <v>22</v>
      </c>
      <c r="C618" s="5" t="str">
        <f>VLOOKUP(A618,'WinBUGS output'!A:C,3,FALSE)</f>
        <v>Imipramine</v>
      </c>
      <c r="D618" s="5" t="str">
        <f>VLOOKUP(B618,'WinBUGS output'!A:C,3,FALSE)</f>
        <v>Short-term psychodynamic psychotherapy group</v>
      </c>
      <c r="E618" s="5" t="str">
        <f>FIXED('WinBUGS output'!N617,2)</f>
        <v>-1.20</v>
      </c>
      <c r="F618" s="5" t="str">
        <f>FIXED('WinBUGS output'!M617,2)</f>
        <v>-2.62</v>
      </c>
      <c r="G618" s="5" t="str">
        <f>FIXED('WinBUGS output'!O617,2)</f>
        <v>-0.05</v>
      </c>
      <c r="H618"/>
      <c r="I618"/>
      <c r="J618"/>
      <c r="X618" s="5" t="str">
        <f t="shared" si="30"/>
        <v>Imipramine</v>
      </c>
      <c r="Y618" s="5" t="str">
        <f t="shared" si="31"/>
        <v>Short-term psychodynamic psychotherapy group</v>
      </c>
      <c r="Z618" s="5" t="str">
        <f>FIXED(EXP('WinBUGS output'!N617),2)</f>
        <v>0.30</v>
      </c>
      <c r="AA618" s="5" t="str">
        <f>FIXED(EXP('WinBUGS output'!M617),2)</f>
        <v>0.07</v>
      </c>
      <c r="AB618" s="5" t="str">
        <f>FIXED(EXP('WinBUGS output'!O617),2)</f>
        <v>0.95</v>
      </c>
    </row>
    <row r="619" spans="1:28" x14ac:dyDescent="0.25">
      <c r="A619">
        <v>12</v>
      </c>
      <c r="B619">
        <v>23</v>
      </c>
      <c r="C619" s="5" t="str">
        <f>VLOOKUP(A619,'WinBUGS output'!A:C,3,FALSE)</f>
        <v>Imipramine</v>
      </c>
      <c r="D619" s="5" t="str">
        <f>VLOOKUP(B619,'WinBUGS output'!A:C,3,FALSE)</f>
        <v>Computerised behavioural activation with support</v>
      </c>
      <c r="E619" s="5" t="str">
        <f>FIXED('WinBUGS output'!N618,2)</f>
        <v>-0.53</v>
      </c>
      <c r="F619" s="5" t="str">
        <f>FIXED('WinBUGS output'!M618,2)</f>
        <v>-1.53</v>
      </c>
      <c r="G619" s="5" t="str">
        <f>FIXED('WinBUGS output'!O618,2)</f>
        <v>0.66</v>
      </c>
      <c r="H619"/>
      <c r="I619"/>
      <c r="J619"/>
      <c r="X619" s="5" t="str">
        <f t="shared" si="30"/>
        <v>Imipramine</v>
      </c>
      <c r="Y619" s="5" t="str">
        <f t="shared" si="31"/>
        <v>Computerised behavioural activation with support</v>
      </c>
      <c r="Z619" s="5" t="str">
        <f>FIXED(EXP('WinBUGS output'!N618),2)</f>
        <v>0.59</v>
      </c>
      <c r="AA619" s="5" t="str">
        <f>FIXED(EXP('WinBUGS output'!M618),2)</f>
        <v>0.22</v>
      </c>
      <c r="AB619" s="5" t="str">
        <f>FIXED(EXP('WinBUGS output'!O618),2)</f>
        <v>1.94</v>
      </c>
    </row>
    <row r="620" spans="1:28" x14ac:dyDescent="0.25">
      <c r="A620">
        <v>12</v>
      </c>
      <c r="B620">
        <v>24</v>
      </c>
      <c r="C620" s="5" t="str">
        <f>VLOOKUP(A620,'WinBUGS output'!A:C,3,FALSE)</f>
        <v>Imipramine</v>
      </c>
      <c r="D620" s="5" t="str">
        <f>VLOOKUP(B620,'WinBUGS output'!A:C,3,FALSE)</f>
        <v>Computerised psychodynamic therapy with support</v>
      </c>
      <c r="E620" s="5" t="str">
        <f>FIXED('WinBUGS output'!N619,2)</f>
        <v>-0.51</v>
      </c>
      <c r="F620" s="5" t="str">
        <f>FIXED('WinBUGS output'!M619,2)</f>
        <v>-1.48</v>
      </c>
      <c r="G620" s="5" t="str">
        <f>FIXED('WinBUGS output'!O619,2)</f>
        <v>0.66</v>
      </c>
      <c r="H620"/>
      <c r="I620"/>
      <c r="J620"/>
      <c r="X620" s="5" t="str">
        <f t="shared" si="30"/>
        <v>Imipramine</v>
      </c>
      <c r="Y620" s="5" t="str">
        <f t="shared" si="31"/>
        <v>Computerised psychodynamic therapy with support</v>
      </c>
      <c r="Z620" s="5" t="str">
        <f>FIXED(EXP('WinBUGS output'!N619),2)</f>
        <v>0.60</v>
      </c>
      <c r="AA620" s="5" t="str">
        <f>FIXED(EXP('WinBUGS output'!M619),2)</f>
        <v>0.23</v>
      </c>
      <c r="AB620" s="5" t="str">
        <f>FIXED(EXP('WinBUGS output'!O619),2)</f>
        <v>1.94</v>
      </c>
    </row>
    <row r="621" spans="1:28" x14ac:dyDescent="0.25">
      <c r="A621">
        <v>12</v>
      </c>
      <c r="B621">
        <v>25</v>
      </c>
      <c r="C621" s="5" t="str">
        <f>VLOOKUP(A621,'WinBUGS output'!A:C,3,FALSE)</f>
        <v>Imipramine</v>
      </c>
      <c r="D621" s="5" t="str">
        <f>VLOOKUP(B621,'WinBUGS output'!A:C,3,FALSE)</f>
        <v>Computerised-CBT (CCBT) with support</v>
      </c>
      <c r="E621" s="5" t="str">
        <f>FIXED('WinBUGS output'!N620,2)</f>
        <v>-0.57</v>
      </c>
      <c r="F621" s="5" t="str">
        <f>FIXED('WinBUGS output'!M620,2)</f>
        <v>-1.42</v>
      </c>
      <c r="G621" s="5" t="str">
        <f>FIXED('WinBUGS output'!O620,2)</f>
        <v>0.35</v>
      </c>
      <c r="H621"/>
      <c r="I621"/>
      <c r="J621"/>
      <c r="X621" s="5" t="str">
        <f t="shared" si="30"/>
        <v>Imipramine</v>
      </c>
      <c r="Y621" s="5" t="str">
        <f t="shared" si="31"/>
        <v>Computerised-CBT (CCBT) with support</v>
      </c>
      <c r="Z621" s="5" t="str">
        <f>FIXED(EXP('WinBUGS output'!N620),2)</f>
        <v>0.57</v>
      </c>
      <c r="AA621" s="5" t="str">
        <f>FIXED(EXP('WinBUGS output'!M620),2)</f>
        <v>0.24</v>
      </c>
      <c r="AB621" s="5" t="str">
        <f>FIXED(EXP('WinBUGS output'!O620),2)</f>
        <v>1.42</v>
      </c>
    </row>
    <row r="622" spans="1:28" x14ac:dyDescent="0.25">
      <c r="A622">
        <v>12</v>
      </c>
      <c r="B622">
        <v>26</v>
      </c>
      <c r="C622" s="5" t="str">
        <f>VLOOKUP(A622,'WinBUGS output'!A:C,3,FALSE)</f>
        <v>Imipramine</v>
      </c>
      <c r="D622" s="5" t="str">
        <f>VLOOKUP(B622,'WinBUGS output'!A:C,3,FALSE)</f>
        <v>Computerised-CBT (CCBT) with support + TAU</v>
      </c>
      <c r="E622" s="5" t="str">
        <f>FIXED('WinBUGS output'!N621,2)</f>
        <v>-0.90</v>
      </c>
      <c r="F622" s="5" t="str">
        <f>FIXED('WinBUGS output'!M621,2)</f>
        <v>-1.67</v>
      </c>
      <c r="G622" s="5" t="str">
        <f>FIXED('WinBUGS output'!O621,2)</f>
        <v>-0.10</v>
      </c>
      <c r="H622"/>
      <c r="I622"/>
      <c r="J622"/>
      <c r="X622" s="5" t="str">
        <f t="shared" si="30"/>
        <v>Imipramine</v>
      </c>
      <c r="Y622" s="5" t="str">
        <f t="shared" si="31"/>
        <v>Computerised-CBT (CCBT) with support + TAU</v>
      </c>
      <c r="Z622" s="5" t="str">
        <f>FIXED(EXP('WinBUGS output'!N621),2)</f>
        <v>0.41</v>
      </c>
      <c r="AA622" s="5" t="str">
        <f>FIXED(EXP('WinBUGS output'!M621),2)</f>
        <v>0.19</v>
      </c>
      <c r="AB622" s="5" t="str">
        <f>FIXED(EXP('WinBUGS output'!O621),2)</f>
        <v>0.90</v>
      </c>
    </row>
    <row r="623" spans="1:28" x14ac:dyDescent="0.25">
      <c r="A623">
        <v>12</v>
      </c>
      <c r="B623">
        <v>27</v>
      </c>
      <c r="C623" s="5" t="str">
        <f>VLOOKUP(A623,'WinBUGS output'!A:C,3,FALSE)</f>
        <v>Imipramine</v>
      </c>
      <c r="D623" s="5" t="str">
        <f>VLOOKUP(B623,'WinBUGS output'!A:C,3,FALSE)</f>
        <v>Tailored computerised-CBT (CCBT) with support</v>
      </c>
      <c r="E623" s="5" t="str">
        <f>FIXED('WinBUGS output'!N622,2)</f>
        <v>-0.43</v>
      </c>
      <c r="F623" s="5" t="str">
        <f>FIXED('WinBUGS output'!M622,2)</f>
        <v>-1.40</v>
      </c>
      <c r="G623" s="5" t="str">
        <f>FIXED('WinBUGS output'!O622,2)</f>
        <v>0.71</v>
      </c>
      <c r="H623"/>
      <c r="I623"/>
      <c r="J623"/>
      <c r="X623" s="5" t="str">
        <f t="shared" si="30"/>
        <v>Imipramine</v>
      </c>
      <c r="Y623" s="5" t="str">
        <f t="shared" si="31"/>
        <v>Tailored computerised-CBT (CCBT) with support</v>
      </c>
      <c r="Z623" s="5" t="str">
        <f>FIXED(EXP('WinBUGS output'!N622),2)</f>
        <v>0.65</v>
      </c>
      <c r="AA623" s="5" t="str">
        <f>FIXED(EXP('WinBUGS output'!M622),2)</f>
        <v>0.25</v>
      </c>
      <c r="AB623" s="5" t="str">
        <f>FIXED(EXP('WinBUGS output'!O622),2)</f>
        <v>2.02</v>
      </c>
    </row>
    <row r="624" spans="1:28" x14ac:dyDescent="0.25">
      <c r="A624">
        <v>12</v>
      </c>
      <c r="B624">
        <v>28</v>
      </c>
      <c r="C624" s="5" t="str">
        <f>VLOOKUP(A624,'WinBUGS output'!A:C,3,FALSE)</f>
        <v>Imipramine</v>
      </c>
      <c r="D624" s="5" t="str">
        <f>VLOOKUP(B624,'WinBUGS output'!A:C,3,FALSE)</f>
        <v>Cognitive bibliotherapy</v>
      </c>
      <c r="E624" s="5" t="str">
        <f>FIXED('WinBUGS output'!N623,2)</f>
        <v>-1.23</v>
      </c>
      <c r="F624" s="5" t="str">
        <f>FIXED('WinBUGS output'!M623,2)</f>
        <v>-2.44</v>
      </c>
      <c r="G624" s="5" t="str">
        <f>FIXED('WinBUGS output'!O623,2)</f>
        <v>-0.06</v>
      </c>
      <c r="H624"/>
      <c r="I624"/>
      <c r="J624"/>
      <c r="X624" s="5" t="str">
        <f t="shared" si="30"/>
        <v>Imipramine</v>
      </c>
      <c r="Y624" s="5" t="str">
        <f t="shared" si="31"/>
        <v>Cognitive bibliotherapy</v>
      </c>
      <c r="Z624" s="5" t="str">
        <f>FIXED(EXP('WinBUGS output'!N623),2)</f>
        <v>0.29</v>
      </c>
      <c r="AA624" s="5" t="str">
        <f>FIXED(EXP('WinBUGS output'!M623),2)</f>
        <v>0.09</v>
      </c>
      <c r="AB624" s="5" t="str">
        <f>FIXED(EXP('WinBUGS output'!O623),2)</f>
        <v>0.95</v>
      </c>
    </row>
    <row r="625" spans="1:28" x14ac:dyDescent="0.25">
      <c r="A625">
        <v>12</v>
      </c>
      <c r="B625">
        <v>29</v>
      </c>
      <c r="C625" s="5" t="str">
        <f>VLOOKUP(A625,'WinBUGS output'!A:C,3,FALSE)</f>
        <v>Imipramine</v>
      </c>
      <c r="D625" s="5" t="str">
        <f>VLOOKUP(B625,'WinBUGS output'!A:C,3,FALSE)</f>
        <v>Cognitive bibliotherapy + TAU</v>
      </c>
      <c r="E625" s="5" t="str">
        <f>FIXED('WinBUGS output'!N624,2)</f>
        <v>-0.33</v>
      </c>
      <c r="F625" s="5" t="str">
        <f>FIXED('WinBUGS output'!M624,2)</f>
        <v>-1.26</v>
      </c>
      <c r="G625" s="5" t="str">
        <f>FIXED('WinBUGS output'!O624,2)</f>
        <v>0.58</v>
      </c>
      <c r="H625"/>
      <c r="I625"/>
      <c r="J625"/>
      <c r="X625" s="5" t="str">
        <f t="shared" si="30"/>
        <v>Imipramine</v>
      </c>
      <c r="Y625" s="5" t="str">
        <f t="shared" si="31"/>
        <v>Cognitive bibliotherapy + TAU</v>
      </c>
      <c r="Z625" s="5" t="str">
        <f>FIXED(EXP('WinBUGS output'!N624),2)</f>
        <v>0.72</v>
      </c>
      <c r="AA625" s="5" t="str">
        <f>FIXED(EXP('WinBUGS output'!M624),2)</f>
        <v>0.29</v>
      </c>
      <c r="AB625" s="5" t="str">
        <f>FIXED(EXP('WinBUGS output'!O624),2)</f>
        <v>1.78</v>
      </c>
    </row>
    <row r="626" spans="1:28" x14ac:dyDescent="0.25">
      <c r="A626">
        <v>12</v>
      </c>
      <c r="B626">
        <v>30</v>
      </c>
      <c r="C626" s="5" t="str">
        <f>VLOOKUP(A626,'WinBUGS output'!A:C,3,FALSE)</f>
        <v>Imipramine</v>
      </c>
      <c r="D626" s="5" t="str">
        <f>VLOOKUP(B626,'WinBUGS output'!A:C,3,FALSE)</f>
        <v>Computerised-CBT (CCBT)</v>
      </c>
      <c r="E626" s="5" t="str">
        <f>FIXED('WinBUGS output'!N625,2)</f>
        <v>0.14</v>
      </c>
      <c r="F626" s="5" t="str">
        <f>FIXED('WinBUGS output'!M625,2)</f>
        <v>-0.95</v>
      </c>
      <c r="G626" s="5" t="str">
        <f>FIXED('WinBUGS output'!O625,2)</f>
        <v>1.20</v>
      </c>
      <c r="H626"/>
      <c r="I626"/>
      <c r="J626"/>
      <c r="X626" s="5" t="str">
        <f t="shared" si="30"/>
        <v>Imipramine</v>
      </c>
      <c r="Y626" s="5" t="str">
        <f t="shared" si="31"/>
        <v>Computerised-CBT (CCBT)</v>
      </c>
      <c r="Z626" s="5" t="str">
        <f>FIXED(EXP('WinBUGS output'!N625),2)</f>
        <v>1.15</v>
      </c>
      <c r="AA626" s="5" t="str">
        <f>FIXED(EXP('WinBUGS output'!M625),2)</f>
        <v>0.38</v>
      </c>
      <c r="AB626" s="5" t="str">
        <f>FIXED(EXP('WinBUGS output'!O625),2)</f>
        <v>3.33</v>
      </c>
    </row>
    <row r="627" spans="1:28" x14ac:dyDescent="0.25">
      <c r="A627">
        <v>12</v>
      </c>
      <c r="B627">
        <v>31</v>
      </c>
      <c r="C627" s="5" t="str">
        <f>VLOOKUP(A627,'WinBUGS output'!A:C,3,FALSE)</f>
        <v>Imipramine</v>
      </c>
      <c r="D627" s="5" t="str">
        <f>VLOOKUP(B627,'WinBUGS output'!A:C,3,FALSE)</f>
        <v>Computerised-CBT (CCBT) + TAU</v>
      </c>
      <c r="E627" s="5" t="str">
        <f>FIXED('WinBUGS output'!N626,2)</f>
        <v>0.15</v>
      </c>
      <c r="F627" s="5" t="str">
        <f>FIXED('WinBUGS output'!M626,2)</f>
        <v>-0.69</v>
      </c>
      <c r="G627" s="5" t="str">
        <f>FIXED('WinBUGS output'!O626,2)</f>
        <v>0.94</v>
      </c>
      <c r="H627"/>
      <c r="I627"/>
      <c r="J627"/>
      <c r="X627" s="5" t="str">
        <f t="shared" si="30"/>
        <v>Imipramine</v>
      </c>
      <c r="Y627" s="5" t="str">
        <f t="shared" si="31"/>
        <v>Computerised-CBT (CCBT) + TAU</v>
      </c>
      <c r="Z627" s="5" t="str">
        <f>FIXED(EXP('WinBUGS output'!N626),2)</f>
        <v>1.16</v>
      </c>
      <c r="AA627" s="5" t="str">
        <f>FIXED(EXP('WinBUGS output'!M626),2)</f>
        <v>0.50</v>
      </c>
      <c r="AB627" s="5" t="str">
        <f>FIXED(EXP('WinBUGS output'!O626),2)</f>
        <v>2.56</v>
      </c>
    </row>
    <row r="628" spans="1:28" x14ac:dyDescent="0.25">
      <c r="A628">
        <v>12</v>
      </c>
      <c r="B628">
        <v>32</v>
      </c>
      <c r="C628" s="5" t="str">
        <f>VLOOKUP(A628,'WinBUGS output'!A:C,3,FALSE)</f>
        <v>Imipramine</v>
      </c>
      <c r="D628" s="5" t="str">
        <f>VLOOKUP(B628,'WinBUGS output'!A:C,3,FALSE)</f>
        <v>Tailored computerised psychoeducation and self-help strategies</v>
      </c>
      <c r="E628" s="5" t="str">
        <f>FIXED('WinBUGS output'!N627,2)</f>
        <v>-0.97</v>
      </c>
      <c r="F628" s="5" t="str">
        <f>FIXED('WinBUGS output'!M627,2)</f>
        <v>-2.06</v>
      </c>
      <c r="G628" s="5" t="str">
        <f>FIXED('WinBUGS output'!O627,2)</f>
        <v>0.10</v>
      </c>
      <c r="H628"/>
      <c r="I628"/>
      <c r="J628"/>
      <c r="X628" s="5" t="str">
        <f t="shared" si="30"/>
        <v>Imipramine</v>
      </c>
      <c r="Y628" s="5" t="str">
        <f t="shared" si="31"/>
        <v>Tailored computerised psychoeducation and self-help strategies</v>
      </c>
      <c r="Z628" s="5" t="str">
        <f>FIXED(EXP('WinBUGS output'!N627),2)</f>
        <v>0.38</v>
      </c>
      <c r="AA628" s="5" t="str">
        <f>FIXED(EXP('WinBUGS output'!M627),2)</f>
        <v>0.13</v>
      </c>
      <c r="AB628" s="5" t="str">
        <f>FIXED(EXP('WinBUGS output'!O627),2)</f>
        <v>1.10</v>
      </c>
    </row>
    <row r="629" spans="1:28" x14ac:dyDescent="0.25">
      <c r="A629">
        <v>12</v>
      </c>
      <c r="B629">
        <v>33</v>
      </c>
      <c r="C629" s="5" t="str">
        <f>VLOOKUP(A629,'WinBUGS output'!A:C,3,FALSE)</f>
        <v>Imipramine</v>
      </c>
      <c r="D629" s="5" t="str">
        <f>VLOOKUP(B629,'WinBUGS output'!A:C,3,FALSE)</f>
        <v>Psychoeducational group programme + TAU</v>
      </c>
      <c r="E629" s="5" t="str">
        <f>FIXED('WinBUGS output'!N628,2)</f>
        <v>-0.09</v>
      </c>
      <c r="F629" s="5" t="str">
        <f>FIXED('WinBUGS output'!M628,2)</f>
        <v>-1.11</v>
      </c>
      <c r="G629" s="5" t="str">
        <f>FIXED('WinBUGS output'!O628,2)</f>
        <v>0.91</v>
      </c>
      <c r="H629"/>
      <c r="I629"/>
      <c r="J629"/>
      <c r="X629" s="5" t="str">
        <f t="shared" si="30"/>
        <v>Imipramine</v>
      </c>
      <c r="Y629" s="5" t="str">
        <f t="shared" si="31"/>
        <v>Psychoeducational group programme + TAU</v>
      </c>
      <c r="Z629" s="5" t="str">
        <f>FIXED(EXP('WinBUGS output'!N628),2)</f>
        <v>0.91</v>
      </c>
      <c r="AA629" s="5" t="str">
        <f>FIXED(EXP('WinBUGS output'!M628),2)</f>
        <v>0.33</v>
      </c>
      <c r="AB629" s="5" t="str">
        <f>FIXED(EXP('WinBUGS output'!O628),2)</f>
        <v>2.50</v>
      </c>
    </row>
    <row r="630" spans="1:28" x14ac:dyDescent="0.25">
      <c r="A630">
        <v>12</v>
      </c>
      <c r="B630">
        <v>34</v>
      </c>
      <c r="C630" s="5" t="str">
        <f>VLOOKUP(A630,'WinBUGS output'!A:C,3,FALSE)</f>
        <v>Imipramine</v>
      </c>
      <c r="D630" s="5" t="str">
        <f>VLOOKUP(B630,'WinBUGS output'!A:C,3,FALSE)</f>
        <v>Interpersonal psychotherapy (IPT)</v>
      </c>
      <c r="E630" s="5" t="str">
        <f>FIXED('WinBUGS output'!N629,2)</f>
        <v>0.00</v>
      </c>
      <c r="F630" s="5" t="str">
        <f>FIXED('WinBUGS output'!M629,2)</f>
        <v>-0.63</v>
      </c>
      <c r="G630" s="5" t="str">
        <f>FIXED('WinBUGS output'!O629,2)</f>
        <v>0.61</v>
      </c>
      <c r="H630" t="s">
        <v>2616</v>
      </c>
      <c r="I630" t="s">
        <v>2619</v>
      </c>
      <c r="J630" t="s">
        <v>2497</v>
      </c>
      <c r="X630" s="5" t="str">
        <f t="shared" si="30"/>
        <v>Imipramine</v>
      </c>
      <c r="Y630" s="5" t="str">
        <f t="shared" si="31"/>
        <v>Interpersonal psychotherapy (IPT)</v>
      </c>
      <c r="Z630" s="5" t="str">
        <f>FIXED(EXP('WinBUGS output'!N629),2)</f>
        <v>1.00</v>
      </c>
      <c r="AA630" s="5" t="str">
        <f>FIXED(EXP('WinBUGS output'!M629),2)</f>
        <v>0.53</v>
      </c>
      <c r="AB630" s="5" t="str">
        <f>FIXED(EXP('WinBUGS output'!O629),2)</f>
        <v>1.84</v>
      </c>
    </row>
    <row r="631" spans="1:28" x14ac:dyDescent="0.25">
      <c r="A631">
        <v>12</v>
      </c>
      <c r="B631">
        <v>35</v>
      </c>
      <c r="C631" s="5" t="str">
        <f>VLOOKUP(A631,'WinBUGS output'!A:C,3,FALSE)</f>
        <v>Imipramine</v>
      </c>
      <c r="D631" s="5" t="str">
        <f>VLOOKUP(B631,'WinBUGS output'!A:C,3,FALSE)</f>
        <v>Emotion-focused therapy (EFT)</v>
      </c>
      <c r="E631" s="5" t="str">
        <f>FIXED('WinBUGS output'!N630,2)</f>
        <v>-0.01</v>
      </c>
      <c r="F631" s="5" t="str">
        <f>FIXED('WinBUGS output'!M630,2)</f>
        <v>-1.18</v>
      </c>
      <c r="G631" s="5" t="str">
        <f>FIXED('WinBUGS output'!O630,2)</f>
        <v>1.21</v>
      </c>
      <c r="H631"/>
      <c r="I631"/>
      <c r="J631"/>
      <c r="X631" s="5" t="str">
        <f t="shared" si="30"/>
        <v>Imipramine</v>
      </c>
      <c r="Y631" s="5" t="str">
        <f t="shared" si="31"/>
        <v>Emotion-focused therapy (EFT)</v>
      </c>
      <c r="Z631" s="5" t="str">
        <f>FIXED(EXP('WinBUGS output'!N630),2)</f>
        <v>0.99</v>
      </c>
      <c r="AA631" s="5" t="str">
        <f>FIXED(EXP('WinBUGS output'!M630),2)</f>
        <v>0.31</v>
      </c>
      <c r="AB631" s="5" t="str">
        <f>FIXED(EXP('WinBUGS output'!O630),2)</f>
        <v>3.34</v>
      </c>
    </row>
    <row r="632" spans="1:28" x14ac:dyDescent="0.25">
      <c r="A632">
        <v>12</v>
      </c>
      <c r="B632">
        <v>36</v>
      </c>
      <c r="C632" s="5" t="str">
        <f>VLOOKUP(A632,'WinBUGS output'!A:C,3,FALSE)</f>
        <v>Imipramine</v>
      </c>
      <c r="D632" s="5" t="str">
        <f>VLOOKUP(B632,'WinBUGS output'!A:C,3,FALSE)</f>
        <v>Interpersonal counselling</v>
      </c>
      <c r="E632" s="5" t="str">
        <f>FIXED('WinBUGS output'!N631,2)</f>
        <v>0.13</v>
      </c>
      <c r="F632" s="5" t="str">
        <f>FIXED('WinBUGS output'!M631,2)</f>
        <v>-0.65</v>
      </c>
      <c r="G632" s="5" t="str">
        <f>FIXED('WinBUGS output'!O631,2)</f>
        <v>0.86</v>
      </c>
      <c r="H632"/>
      <c r="I632"/>
      <c r="J632"/>
      <c r="X632" s="5" t="str">
        <f t="shared" si="30"/>
        <v>Imipramine</v>
      </c>
      <c r="Y632" s="5" t="str">
        <f t="shared" si="31"/>
        <v>Interpersonal counselling</v>
      </c>
      <c r="Z632" s="5" t="str">
        <f>FIXED(EXP('WinBUGS output'!N631),2)</f>
        <v>1.14</v>
      </c>
      <c r="AA632" s="5" t="str">
        <f>FIXED(EXP('WinBUGS output'!M631),2)</f>
        <v>0.52</v>
      </c>
      <c r="AB632" s="5" t="str">
        <f>FIXED(EXP('WinBUGS output'!O631),2)</f>
        <v>2.36</v>
      </c>
    </row>
    <row r="633" spans="1:28" x14ac:dyDescent="0.25">
      <c r="A633">
        <v>12</v>
      </c>
      <c r="B633">
        <v>37</v>
      </c>
      <c r="C633" s="5" t="str">
        <f>VLOOKUP(A633,'WinBUGS output'!A:C,3,FALSE)</f>
        <v>Imipramine</v>
      </c>
      <c r="D633" s="5" t="str">
        <f>VLOOKUP(B633,'WinBUGS output'!A:C,3,FALSE)</f>
        <v>Non-directive counselling</v>
      </c>
      <c r="E633" s="5" t="str">
        <f>FIXED('WinBUGS output'!N632,2)</f>
        <v>-0.26</v>
      </c>
      <c r="F633" s="5" t="str">
        <f>FIXED('WinBUGS output'!M632,2)</f>
        <v>-1.31</v>
      </c>
      <c r="G633" s="5" t="str">
        <f>FIXED('WinBUGS output'!O632,2)</f>
        <v>0.70</v>
      </c>
      <c r="H633"/>
      <c r="I633"/>
      <c r="J633"/>
      <c r="X633" s="5" t="str">
        <f t="shared" si="30"/>
        <v>Imipramine</v>
      </c>
      <c r="Y633" s="5" t="str">
        <f t="shared" si="31"/>
        <v>Non-directive counselling</v>
      </c>
      <c r="Z633" s="5" t="str">
        <f>FIXED(EXP('WinBUGS output'!N632),2)</f>
        <v>0.77</v>
      </c>
      <c r="AA633" s="5" t="str">
        <f>FIXED(EXP('WinBUGS output'!M632),2)</f>
        <v>0.27</v>
      </c>
      <c r="AB633" s="5" t="str">
        <f>FIXED(EXP('WinBUGS output'!O632),2)</f>
        <v>2.01</v>
      </c>
    </row>
    <row r="634" spans="1:28" x14ac:dyDescent="0.25">
      <c r="A634">
        <v>12</v>
      </c>
      <c r="B634">
        <v>38</v>
      </c>
      <c r="C634" s="5" t="str">
        <f>VLOOKUP(A634,'WinBUGS output'!A:C,3,FALSE)</f>
        <v>Imipramine</v>
      </c>
      <c r="D634" s="5" t="str">
        <f>VLOOKUP(B634,'WinBUGS output'!A:C,3,FALSE)</f>
        <v>Psychodynamic counselling + TAU</v>
      </c>
      <c r="E634" s="5" t="str">
        <f>FIXED('WinBUGS output'!N633,2)</f>
        <v>-0.40</v>
      </c>
      <c r="F634" s="5" t="str">
        <f>FIXED('WinBUGS output'!M633,2)</f>
        <v>-1.32</v>
      </c>
      <c r="G634" s="5" t="str">
        <f>FIXED('WinBUGS output'!O633,2)</f>
        <v>0.47</v>
      </c>
      <c r="H634"/>
      <c r="I634"/>
      <c r="J634"/>
      <c r="X634" s="5" t="str">
        <f t="shared" si="30"/>
        <v>Imipramine</v>
      </c>
      <c r="Y634" s="5" t="str">
        <f t="shared" si="31"/>
        <v>Psychodynamic counselling + TAU</v>
      </c>
      <c r="Z634" s="5" t="str">
        <f>FIXED(EXP('WinBUGS output'!N633),2)</f>
        <v>0.67</v>
      </c>
      <c r="AA634" s="5" t="str">
        <f>FIXED(EXP('WinBUGS output'!M633),2)</f>
        <v>0.27</v>
      </c>
      <c r="AB634" s="5" t="str">
        <f>FIXED(EXP('WinBUGS output'!O633),2)</f>
        <v>1.60</v>
      </c>
    </row>
    <row r="635" spans="1:28" x14ac:dyDescent="0.25">
      <c r="A635">
        <v>12</v>
      </c>
      <c r="B635">
        <v>39</v>
      </c>
      <c r="C635" s="5" t="str">
        <f>VLOOKUP(A635,'WinBUGS output'!A:C,3,FALSE)</f>
        <v>Imipramine</v>
      </c>
      <c r="D635" s="5" t="str">
        <f>VLOOKUP(B635,'WinBUGS output'!A:C,3,FALSE)</f>
        <v>Relational client-centered therapy</v>
      </c>
      <c r="E635" s="5" t="str">
        <f>FIXED('WinBUGS output'!N634,2)</f>
        <v>-0.32</v>
      </c>
      <c r="F635" s="5" t="str">
        <f>FIXED('WinBUGS output'!M634,2)</f>
        <v>-1.64</v>
      </c>
      <c r="G635" s="5" t="str">
        <f>FIXED('WinBUGS output'!O634,2)</f>
        <v>0.80</v>
      </c>
      <c r="H635"/>
      <c r="I635"/>
      <c r="J635"/>
      <c r="X635" s="5" t="str">
        <f t="shared" si="30"/>
        <v>Imipramine</v>
      </c>
      <c r="Y635" s="5" t="str">
        <f t="shared" si="31"/>
        <v>Relational client-centered therapy</v>
      </c>
      <c r="Z635" s="5" t="str">
        <f>FIXED(EXP('WinBUGS output'!N634),2)</f>
        <v>0.72</v>
      </c>
      <c r="AA635" s="5" t="str">
        <f>FIXED(EXP('WinBUGS output'!M634),2)</f>
        <v>0.19</v>
      </c>
      <c r="AB635" s="5" t="str">
        <f>FIXED(EXP('WinBUGS output'!O634),2)</f>
        <v>2.22</v>
      </c>
    </row>
    <row r="636" spans="1:28" x14ac:dyDescent="0.25">
      <c r="A636">
        <v>12</v>
      </c>
      <c r="B636">
        <v>40</v>
      </c>
      <c r="C636" s="5" t="str">
        <f>VLOOKUP(A636,'WinBUGS output'!A:C,3,FALSE)</f>
        <v>Imipramine</v>
      </c>
      <c r="D636" s="5" t="str">
        <f>VLOOKUP(B636,'WinBUGS output'!A:C,3,FALSE)</f>
        <v>Problem solving individual</v>
      </c>
      <c r="E636" s="5" t="str">
        <f>FIXED('WinBUGS output'!N635,2)</f>
        <v>-0.70</v>
      </c>
      <c r="F636" s="5" t="str">
        <f>FIXED('WinBUGS output'!M635,2)</f>
        <v>-1.57</v>
      </c>
      <c r="G636" s="5" t="str">
        <f>FIXED('WinBUGS output'!O635,2)</f>
        <v>0.13</v>
      </c>
      <c r="H636"/>
      <c r="I636"/>
      <c r="J636"/>
      <c r="X636" s="5" t="str">
        <f t="shared" si="30"/>
        <v>Imipramine</v>
      </c>
      <c r="Y636" s="5" t="str">
        <f t="shared" si="31"/>
        <v>Problem solving individual</v>
      </c>
      <c r="Z636" s="5" t="str">
        <f>FIXED(EXP('WinBUGS output'!N635),2)</f>
        <v>0.50</v>
      </c>
      <c r="AA636" s="5" t="str">
        <f>FIXED(EXP('WinBUGS output'!M635),2)</f>
        <v>0.21</v>
      </c>
      <c r="AB636" s="5" t="str">
        <f>FIXED(EXP('WinBUGS output'!O635),2)</f>
        <v>1.14</v>
      </c>
    </row>
    <row r="637" spans="1:28" x14ac:dyDescent="0.25">
      <c r="A637">
        <v>12</v>
      </c>
      <c r="B637">
        <v>41</v>
      </c>
      <c r="C637" s="5" t="str">
        <f>VLOOKUP(A637,'WinBUGS output'!A:C,3,FALSE)</f>
        <v>Imipramine</v>
      </c>
      <c r="D637" s="5" t="str">
        <f>VLOOKUP(B637,'WinBUGS output'!A:C,3,FALSE)</f>
        <v>Problem solving individual + enhanced TAU</v>
      </c>
      <c r="E637" s="5" t="str">
        <f>FIXED('WinBUGS output'!N636,2)</f>
        <v>-0.89</v>
      </c>
      <c r="F637" s="5" t="str">
        <f>FIXED('WinBUGS output'!M636,2)</f>
        <v>-1.83</v>
      </c>
      <c r="G637" s="5" t="str">
        <f>FIXED('WinBUGS output'!O636,2)</f>
        <v>0.00</v>
      </c>
      <c r="H637"/>
      <c r="I637"/>
      <c r="J637"/>
      <c r="X637" s="5" t="str">
        <f t="shared" si="30"/>
        <v>Imipramine</v>
      </c>
      <c r="Y637" s="5" t="str">
        <f t="shared" si="31"/>
        <v>Problem solving individual + enhanced TAU</v>
      </c>
      <c r="Z637" s="5" t="str">
        <f>FIXED(EXP('WinBUGS output'!N636),2)</f>
        <v>0.41</v>
      </c>
      <c r="AA637" s="5" t="str">
        <f>FIXED(EXP('WinBUGS output'!M636),2)</f>
        <v>0.16</v>
      </c>
      <c r="AB637" s="5" t="str">
        <f>FIXED(EXP('WinBUGS output'!O636),2)</f>
        <v>1.00</v>
      </c>
    </row>
    <row r="638" spans="1:28" x14ac:dyDescent="0.25">
      <c r="A638">
        <v>12</v>
      </c>
      <c r="B638">
        <v>42</v>
      </c>
      <c r="C638" s="5" t="str">
        <f>VLOOKUP(A638,'WinBUGS output'!A:C,3,FALSE)</f>
        <v>Imipramine</v>
      </c>
      <c r="D638" s="5" t="str">
        <f>VLOOKUP(B638,'WinBUGS output'!A:C,3,FALSE)</f>
        <v>Behavioural activation (BA)</v>
      </c>
      <c r="E638" s="5" t="str">
        <f>FIXED('WinBUGS output'!N637,2)</f>
        <v>0.47</v>
      </c>
      <c r="F638" s="5" t="str">
        <f>FIXED('WinBUGS output'!M637,2)</f>
        <v>-0.38</v>
      </c>
      <c r="G638" s="5" t="str">
        <f>FIXED('WinBUGS output'!O637,2)</f>
        <v>1.33</v>
      </c>
      <c r="H638"/>
      <c r="I638"/>
      <c r="J638"/>
      <c r="X638" s="5" t="str">
        <f t="shared" si="30"/>
        <v>Imipramine</v>
      </c>
      <c r="Y638" s="5" t="str">
        <f t="shared" si="31"/>
        <v>Behavioural activation (BA)</v>
      </c>
      <c r="Z638" s="5" t="str">
        <f>FIXED(EXP('WinBUGS output'!N637),2)</f>
        <v>1.60</v>
      </c>
      <c r="AA638" s="5" t="str">
        <f>FIXED(EXP('WinBUGS output'!M637),2)</f>
        <v>0.69</v>
      </c>
      <c r="AB638" s="5" t="str">
        <f>FIXED(EXP('WinBUGS output'!O637),2)</f>
        <v>3.77</v>
      </c>
    </row>
    <row r="639" spans="1:28" x14ac:dyDescent="0.25">
      <c r="A639">
        <v>12</v>
      </c>
      <c r="B639">
        <v>43</v>
      </c>
      <c r="C639" s="5" t="str">
        <f>VLOOKUP(A639,'WinBUGS output'!A:C,3,FALSE)</f>
        <v>Imipramine</v>
      </c>
      <c r="D639" s="5" t="str">
        <f>VLOOKUP(B639,'WinBUGS output'!A:C,3,FALSE)</f>
        <v>Behavioural therapy (Lewinsohn 1976)</v>
      </c>
      <c r="E639" s="5" t="str">
        <f>FIXED('WinBUGS output'!N638,2)</f>
        <v>0.32</v>
      </c>
      <c r="F639" s="5" t="str">
        <f>FIXED('WinBUGS output'!M638,2)</f>
        <v>-0.93</v>
      </c>
      <c r="G639" s="5" t="str">
        <f>FIXED('WinBUGS output'!O638,2)</f>
        <v>1.46</v>
      </c>
      <c r="H639"/>
      <c r="I639"/>
      <c r="J639"/>
      <c r="X639" s="5" t="str">
        <f t="shared" si="30"/>
        <v>Imipramine</v>
      </c>
      <c r="Y639" s="5" t="str">
        <f t="shared" si="31"/>
        <v>Behavioural therapy (Lewinsohn 1976)</v>
      </c>
      <c r="Z639" s="5" t="str">
        <f>FIXED(EXP('WinBUGS output'!N638),2)</f>
        <v>1.38</v>
      </c>
      <c r="AA639" s="5" t="str">
        <f>FIXED(EXP('WinBUGS output'!M638),2)</f>
        <v>0.40</v>
      </c>
      <c r="AB639" s="5" t="str">
        <f>FIXED(EXP('WinBUGS output'!O638),2)</f>
        <v>4.31</v>
      </c>
    </row>
    <row r="640" spans="1:28" x14ac:dyDescent="0.25">
      <c r="A640">
        <v>12</v>
      </c>
      <c r="B640">
        <v>44</v>
      </c>
      <c r="C640" s="5" t="str">
        <f>VLOOKUP(A640,'WinBUGS output'!A:C,3,FALSE)</f>
        <v>Imipramine</v>
      </c>
      <c r="D640" s="5" t="str">
        <f>VLOOKUP(B640,'WinBUGS output'!A:C,3,FALSE)</f>
        <v>CBT individual (under 15 sessions)</v>
      </c>
      <c r="E640" s="5" t="str">
        <f>FIXED('WinBUGS output'!N639,2)</f>
        <v>-0.24</v>
      </c>
      <c r="F640" s="5" t="str">
        <f>FIXED('WinBUGS output'!M639,2)</f>
        <v>-0.92</v>
      </c>
      <c r="G640" s="5" t="str">
        <f>FIXED('WinBUGS output'!O639,2)</f>
        <v>0.40</v>
      </c>
      <c r="H640"/>
      <c r="I640"/>
      <c r="J640"/>
      <c r="X640" s="5" t="str">
        <f t="shared" si="30"/>
        <v>Imipramine</v>
      </c>
      <c r="Y640" s="5" t="str">
        <f t="shared" si="31"/>
        <v>CBT individual (under 15 sessions)</v>
      </c>
      <c r="Z640" s="5" t="str">
        <f>FIXED(EXP('WinBUGS output'!N639),2)</f>
        <v>0.78</v>
      </c>
      <c r="AA640" s="5" t="str">
        <f>FIXED(EXP('WinBUGS output'!M639),2)</f>
        <v>0.40</v>
      </c>
      <c r="AB640" s="5" t="str">
        <f>FIXED(EXP('WinBUGS output'!O639),2)</f>
        <v>1.49</v>
      </c>
    </row>
    <row r="641" spans="1:28" x14ac:dyDescent="0.25">
      <c r="A641">
        <v>12</v>
      </c>
      <c r="B641">
        <v>45</v>
      </c>
      <c r="C641" s="5" t="str">
        <f>VLOOKUP(A641,'WinBUGS output'!A:C,3,FALSE)</f>
        <v>Imipramine</v>
      </c>
      <c r="D641" s="5" t="str">
        <f>VLOOKUP(B641,'WinBUGS output'!A:C,3,FALSE)</f>
        <v>CBT individual (over 15 sessions)</v>
      </c>
      <c r="E641" s="5" t="str">
        <f>FIXED('WinBUGS output'!N640,2)</f>
        <v>0.00</v>
      </c>
      <c r="F641" s="5" t="str">
        <f>FIXED('WinBUGS output'!M640,2)</f>
        <v>-0.58</v>
      </c>
      <c r="G641" s="5" t="str">
        <f>FIXED('WinBUGS output'!O640,2)</f>
        <v>0.56</v>
      </c>
      <c r="H641" t="s">
        <v>2445</v>
      </c>
      <c r="I641" t="s">
        <v>2618</v>
      </c>
      <c r="J641" t="s">
        <v>2473</v>
      </c>
      <c r="X641" s="5" t="str">
        <f t="shared" si="30"/>
        <v>Imipramine</v>
      </c>
      <c r="Y641" s="5" t="str">
        <f t="shared" si="31"/>
        <v>CBT individual (over 15 sessions)</v>
      </c>
      <c r="Z641" s="5" t="str">
        <f>FIXED(EXP('WinBUGS output'!N640),2)</f>
        <v>1.00</v>
      </c>
      <c r="AA641" s="5" t="str">
        <f>FIXED(EXP('WinBUGS output'!M640),2)</f>
        <v>0.56</v>
      </c>
      <c r="AB641" s="5" t="str">
        <f>FIXED(EXP('WinBUGS output'!O640),2)</f>
        <v>1.74</v>
      </c>
    </row>
    <row r="642" spans="1:28" x14ac:dyDescent="0.25">
      <c r="A642">
        <v>12</v>
      </c>
      <c r="B642">
        <v>46</v>
      </c>
      <c r="C642" s="5" t="str">
        <f>VLOOKUP(A642,'WinBUGS output'!A:C,3,FALSE)</f>
        <v>Imipramine</v>
      </c>
      <c r="D642" s="5" t="str">
        <f>VLOOKUP(B642,'WinBUGS output'!A:C,3,FALSE)</f>
        <v>CBT individual (over 15 sessions) + TAU</v>
      </c>
      <c r="E642" s="5" t="str">
        <f>FIXED('WinBUGS output'!N641,2)</f>
        <v>0.03</v>
      </c>
      <c r="F642" s="5" t="str">
        <f>FIXED('WinBUGS output'!M641,2)</f>
        <v>-0.82</v>
      </c>
      <c r="G642" s="5" t="str">
        <f>FIXED('WinBUGS output'!O641,2)</f>
        <v>0.99</v>
      </c>
      <c r="H642"/>
      <c r="I642"/>
      <c r="J642"/>
      <c r="X642" s="5" t="str">
        <f t="shared" si="30"/>
        <v>Imipramine</v>
      </c>
      <c r="Y642" s="5" t="str">
        <f t="shared" si="31"/>
        <v>CBT individual (over 15 sessions) + TAU</v>
      </c>
      <c r="Z642" s="5" t="str">
        <f>FIXED(EXP('WinBUGS output'!N641),2)</f>
        <v>1.03</v>
      </c>
      <c r="AA642" s="5" t="str">
        <f>FIXED(EXP('WinBUGS output'!M641),2)</f>
        <v>0.44</v>
      </c>
      <c r="AB642" s="5" t="str">
        <f>FIXED(EXP('WinBUGS output'!O641),2)</f>
        <v>2.69</v>
      </c>
    </row>
    <row r="643" spans="1:28" x14ac:dyDescent="0.25">
      <c r="A643">
        <v>12</v>
      </c>
      <c r="B643">
        <v>47</v>
      </c>
      <c r="C643" s="5" t="str">
        <f>VLOOKUP(A643,'WinBUGS output'!A:C,3,FALSE)</f>
        <v>Imipramine</v>
      </c>
      <c r="D643" s="5" t="str">
        <f>VLOOKUP(B643,'WinBUGS output'!A:C,3,FALSE)</f>
        <v>Rational emotive behaviour therapy (REBT) individual</v>
      </c>
      <c r="E643" s="5" t="str">
        <f>FIXED('WinBUGS output'!N642,2)</f>
        <v>-0.14</v>
      </c>
      <c r="F643" s="5" t="str">
        <f>FIXED('WinBUGS output'!M642,2)</f>
        <v>-0.89</v>
      </c>
      <c r="G643" s="5" t="str">
        <f>FIXED('WinBUGS output'!O642,2)</f>
        <v>0.57</v>
      </c>
      <c r="H643"/>
      <c r="I643"/>
      <c r="J643"/>
      <c r="X643" s="5" t="str">
        <f t="shared" si="30"/>
        <v>Imipramine</v>
      </c>
      <c r="Y643" s="5" t="str">
        <f t="shared" si="31"/>
        <v>Rational emotive behaviour therapy (REBT) individual</v>
      </c>
      <c r="Z643" s="5" t="str">
        <f>FIXED(EXP('WinBUGS output'!N642),2)</f>
        <v>0.87</v>
      </c>
      <c r="AA643" s="5" t="str">
        <f>FIXED(EXP('WinBUGS output'!M642),2)</f>
        <v>0.41</v>
      </c>
      <c r="AB643" s="5" t="str">
        <f>FIXED(EXP('WinBUGS output'!O642),2)</f>
        <v>1.76</v>
      </c>
    </row>
    <row r="644" spans="1:28" x14ac:dyDescent="0.25">
      <c r="A644">
        <v>12</v>
      </c>
      <c r="B644">
        <v>48</v>
      </c>
      <c r="C644" s="5" t="str">
        <f>VLOOKUP(A644,'WinBUGS output'!A:C,3,FALSE)</f>
        <v>Imipramine</v>
      </c>
      <c r="D644" s="5" t="str">
        <f>VLOOKUP(B644,'WinBUGS output'!A:C,3,FALSE)</f>
        <v>Third-wave cognitive therapy individual</v>
      </c>
      <c r="E644" s="5" t="str">
        <f>FIXED('WinBUGS output'!N643,2)</f>
        <v>0.07</v>
      </c>
      <c r="F644" s="5" t="str">
        <f>FIXED('WinBUGS output'!M643,2)</f>
        <v>-0.66</v>
      </c>
      <c r="G644" s="5" t="str">
        <f>FIXED('WinBUGS output'!O643,2)</f>
        <v>0.86</v>
      </c>
      <c r="H644"/>
      <c r="I644"/>
      <c r="J644"/>
      <c r="X644" s="5" t="str">
        <f t="shared" si="30"/>
        <v>Imipramine</v>
      </c>
      <c r="Y644" s="5" t="str">
        <f t="shared" si="31"/>
        <v>Third-wave cognitive therapy individual</v>
      </c>
      <c r="Z644" s="5" t="str">
        <f>FIXED(EXP('WinBUGS output'!N643),2)</f>
        <v>1.07</v>
      </c>
      <c r="AA644" s="5" t="str">
        <f>FIXED(EXP('WinBUGS output'!M643),2)</f>
        <v>0.52</v>
      </c>
      <c r="AB644" s="5" t="str">
        <f>FIXED(EXP('WinBUGS output'!O643),2)</f>
        <v>2.35</v>
      </c>
    </row>
    <row r="645" spans="1:28" x14ac:dyDescent="0.25">
      <c r="A645">
        <v>12</v>
      </c>
      <c r="B645">
        <v>49</v>
      </c>
      <c r="C645" s="5" t="str">
        <f>VLOOKUP(A645,'WinBUGS output'!A:C,3,FALSE)</f>
        <v>Imipramine</v>
      </c>
      <c r="D645" s="5" t="str">
        <f>VLOOKUP(B645,'WinBUGS output'!A:C,3,FALSE)</f>
        <v>CBT group (under 15 sessions)</v>
      </c>
      <c r="E645" s="5" t="str">
        <f>FIXED('WinBUGS output'!N644,2)</f>
        <v>0.47</v>
      </c>
      <c r="F645" s="5" t="str">
        <f>FIXED('WinBUGS output'!M644,2)</f>
        <v>-0.45</v>
      </c>
      <c r="G645" s="5" t="str">
        <f>FIXED('WinBUGS output'!O644,2)</f>
        <v>1.36</v>
      </c>
      <c r="H645"/>
      <c r="I645"/>
      <c r="J645"/>
      <c r="X645" s="5" t="str">
        <f t="shared" ref="X645:X708" si="32">C645</f>
        <v>Imipramine</v>
      </c>
      <c r="Y645" s="5" t="str">
        <f t="shared" ref="Y645:Y708" si="33">D645</f>
        <v>CBT group (under 15 sessions)</v>
      </c>
      <c r="Z645" s="5" t="str">
        <f>FIXED(EXP('WinBUGS output'!N644),2)</f>
        <v>1.60</v>
      </c>
      <c r="AA645" s="5" t="str">
        <f>FIXED(EXP('WinBUGS output'!M644),2)</f>
        <v>0.64</v>
      </c>
      <c r="AB645" s="5" t="str">
        <f>FIXED(EXP('WinBUGS output'!O644),2)</f>
        <v>3.90</v>
      </c>
    </row>
    <row r="646" spans="1:28" x14ac:dyDescent="0.25">
      <c r="A646">
        <v>12</v>
      </c>
      <c r="B646">
        <v>50</v>
      </c>
      <c r="C646" s="5" t="str">
        <f>VLOOKUP(A646,'WinBUGS output'!A:C,3,FALSE)</f>
        <v>Imipramine</v>
      </c>
      <c r="D646" s="5" t="str">
        <f>VLOOKUP(B646,'WinBUGS output'!A:C,3,FALSE)</f>
        <v>CBT group (under 15 sessions) + TAU</v>
      </c>
      <c r="E646" s="5" t="str">
        <f>FIXED('WinBUGS output'!N645,2)</f>
        <v>0.66</v>
      </c>
      <c r="F646" s="5" t="str">
        <f>FIXED('WinBUGS output'!M645,2)</f>
        <v>-0.26</v>
      </c>
      <c r="G646" s="5" t="str">
        <f>FIXED('WinBUGS output'!O645,2)</f>
        <v>1.64</v>
      </c>
      <c r="H646"/>
      <c r="I646"/>
      <c r="J646"/>
      <c r="X646" s="5" t="str">
        <f t="shared" si="32"/>
        <v>Imipramine</v>
      </c>
      <c r="Y646" s="5" t="str">
        <f t="shared" si="33"/>
        <v>CBT group (under 15 sessions) + TAU</v>
      </c>
      <c r="Z646" s="5" t="str">
        <f>FIXED(EXP('WinBUGS output'!N645),2)</f>
        <v>1.93</v>
      </c>
      <c r="AA646" s="5" t="str">
        <f>FIXED(EXP('WinBUGS output'!M645),2)</f>
        <v>0.77</v>
      </c>
      <c r="AB646" s="5" t="str">
        <f>FIXED(EXP('WinBUGS output'!O645),2)</f>
        <v>5.16</v>
      </c>
    </row>
    <row r="647" spans="1:28" x14ac:dyDescent="0.25">
      <c r="A647">
        <v>12</v>
      </c>
      <c r="B647">
        <v>51</v>
      </c>
      <c r="C647" s="5" t="str">
        <f>VLOOKUP(A647,'WinBUGS output'!A:C,3,FALSE)</f>
        <v>Imipramine</v>
      </c>
      <c r="D647" s="5" t="str">
        <f>VLOOKUP(B647,'WinBUGS output'!A:C,3,FALSE)</f>
        <v>Coping with Depression course (group) + TAU</v>
      </c>
      <c r="E647" s="5" t="str">
        <f>FIXED('WinBUGS output'!N646,2)</f>
        <v>0.34</v>
      </c>
      <c r="F647" s="5" t="str">
        <f>FIXED('WinBUGS output'!M646,2)</f>
        <v>-0.61</v>
      </c>
      <c r="G647" s="5" t="str">
        <f>FIXED('WinBUGS output'!O646,2)</f>
        <v>1.27</v>
      </c>
      <c r="H647"/>
      <c r="I647"/>
      <c r="J647"/>
      <c r="X647" s="5" t="str">
        <f t="shared" si="32"/>
        <v>Imipramine</v>
      </c>
      <c r="Y647" s="5" t="str">
        <f t="shared" si="33"/>
        <v>Coping with Depression course (group) + TAU</v>
      </c>
      <c r="Z647" s="5" t="str">
        <f>FIXED(EXP('WinBUGS output'!N646),2)</f>
        <v>1.41</v>
      </c>
      <c r="AA647" s="5" t="str">
        <f>FIXED(EXP('WinBUGS output'!M646),2)</f>
        <v>0.54</v>
      </c>
      <c r="AB647" s="5" t="str">
        <f>FIXED(EXP('WinBUGS output'!O646),2)</f>
        <v>3.55</v>
      </c>
    </row>
    <row r="648" spans="1:28" x14ac:dyDescent="0.25">
      <c r="A648">
        <v>12</v>
      </c>
      <c r="B648">
        <v>52</v>
      </c>
      <c r="C648" s="5" t="str">
        <f>VLOOKUP(A648,'WinBUGS output'!A:C,3,FALSE)</f>
        <v>Imipramine</v>
      </c>
      <c r="D648" s="5" t="str">
        <f>VLOOKUP(B648,'WinBUGS output'!A:C,3,FALSE)</f>
        <v>CBT individual (over 15 sessions) + any TCA</v>
      </c>
      <c r="E648" s="5" t="str">
        <f>FIXED('WinBUGS output'!N647,2)</f>
        <v>0.77</v>
      </c>
      <c r="F648" s="5" t="str">
        <f>FIXED('WinBUGS output'!M647,2)</f>
        <v>-0.32</v>
      </c>
      <c r="G648" s="5" t="str">
        <f>FIXED('WinBUGS output'!O647,2)</f>
        <v>1.92</v>
      </c>
      <c r="H648"/>
      <c r="I648"/>
      <c r="J648"/>
      <c r="X648" s="5" t="str">
        <f t="shared" si="32"/>
        <v>Imipramine</v>
      </c>
      <c r="Y648" s="5" t="str">
        <f t="shared" si="33"/>
        <v>CBT individual (over 15 sessions) + any TCA</v>
      </c>
      <c r="Z648" s="5" t="str">
        <f>FIXED(EXP('WinBUGS output'!N647),2)</f>
        <v>2.16</v>
      </c>
      <c r="AA648" s="5" t="str">
        <f>FIXED(EXP('WinBUGS output'!M647),2)</f>
        <v>0.73</v>
      </c>
      <c r="AB648" s="5" t="str">
        <f>FIXED(EXP('WinBUGS output'!O647),2)</f>
        <v>6.80</v>
      </c>
    </row>
    <row r="649" spans="1:28" x14ac:dyDescent="0.25">
      <c r="A649">
        <v>12</v>
      </c>
      <c r="B649">
        <v>53</v>
      </c>
      <c r="C649" s="5" t="str">
        <f>VLOOKUP(A649,'WinBUGS output'!A:C,3,FALSE)</f>
        <v>Imipramine</v>
      </c>
      <c r="D649" s="5" t="str">
        <f>VLOOKUP(B649,'WinBUGS output'!A:C,3,FALSE)</f>
        <v>CBT individual (over 15 sessions) + imipramine</v>
      </c>
      <c r="E649" s="5" t="str">
        <f>FIXED('WinBUGS output'!N648,2)</f>
        <v>0.87</v>
      </c>
      <c r="F649" s="5" t="str">
        <f>FIXED('WinBUGS output'!M648,2)</f>
        <v>-0.19</v>
      </c>
      <c r="G649" s="5" t="str">
        <f>FIXED('WinBUGS output'!O648,2)</f>
        <v>1.99</v>
      </c>
      <c r="H649" t="s">
        <v>2620</v>
      </c>
      <c r="I649" t="s">
        <v>2621</v>
      </c>
      <c r="J649" t="s">
        <v>2622</v>
      </c>
      <c r="X649" s="5" t="str">
        <f t="shared" si="32"/>
        <v>Imipramine</v>
      </c>
      <c r="Y649" s="5" t="str">
        <f t="shared" si="33"/>
        <v>CBT individual (over 15 sessions) + imipramine</v>
      </c>
      <c r="Z649" s="5" t="str">
        <f>FIXED(EXP('WinBUGS output'!N648),2)</f>
        <v>2.38</v>
      </c>
      <c r="AA649" s="5" t="str">
        <f>FIXED(EXP('WinBUGS output'!M648),2)</f>
        <v>0.82</v>
      </c>
      <c r="AB649" s="5" t="str">
        <f>FIXED(EXP('WinBUGS output'!O648),2)</f>
        <v>7.31</v>
      </c>
    </row>
    <row r="650" spans="1:28" x14ac:dyDescent="0.25">
      <c r="A650">
        <v>12</v>
      </c>
      <c r="B650">
        <v>54</v>
      </c>
      <c r="C650" s="5" t="str">
        <f>VLOOKUP(A650,'WinBUGS output'!A:C,3,FALSE)</f>
        <v>Imipramine</v>
      </c>
      <c r="D650" s="5" t="str">
        <f>VLOOKUP(B650,'WinBUGS output'!A:C,3,FALSE)</f>
        <v>CBT group (under 15 sessions) + imipramine</v>
      </c>
      <c r="E650" s="5" t="str">
        <f>FIXED('WinBUGS output'!N649,2)</f>
        <v>1.16</v>
      </c>
      <c r="F650" s="5" t="str">
        <f>FIXED('WinBUGS output'!M649,2)</f>
        <v>-0.26</v>
      </c>
      <c r="G650" s="5" t="str">
        <f>FIXED('WinBUGS output'!O649,2)</f>
        <v>2.58</v>
      </c>
      <c r="H650"/>
      <c r="I650"/>
      <c r="J650"/>
      <c r="X650" s="5" t="str">
        <f t="shared" si="32"/>
        <v>Imipramine</v>
      </c>
      <c r="Y650" s="5" t="str">
        <f t="shared" si="33"/>
        <v>CBT group (under 15 sessions) + imipramine</v>
      </c>
      <c r="Z650" s="5" t="str">
        <f>FIXED(EXP('WinBUGS output'!N649),2)</f>
        <v>3.19</v>
      </c>
      <c r="AA650" s="5" t="str">
        <f>FIXED(EXP('WinBUGS output'!M649),2)</f>
        <v>0.77</v>
      </c>
      <c r="AB650" s="5" t="str">
        <f>FIXED(EXP('WinBUGS output'!O649),2)</f>
        <v>13.20</v>
      </c>
    </row>
    <row r="651" spans="1:28" x14ac:dyDescent="0.25">
      <c r="A651">
        <v>12</v>
      </c>
      <c r="B651">
        <v>55</v>
      </c>
      <c r="C651" s="5" t="str">
        <f>VLOOKUP(A651,'WinBUGS output'!A:C,3,FALSE)</f>
        <v>Imipramine</v>
      </c>
      <c r="D651" s="5" t="str">
        <f>VLOOKUP(B651,'WinBUGS output'!A:C,3,FALSE)</f>
        <v>Problem solving individual + any SSRI</v>
      </c>
      <c r="E651" s="5" t="str">
        <f>FIXED('WinBUGS output'!N650,2)</f>
        <v>-0.72</v>
      </c>
      <c r="F651" s="5" t="str">
        <f>FIXED('WinBUGS output'!M650,2)</f>
        <v>-1.98</v>
      </c>
      <c r="G651" s="5" t="str">
        <f>FIXED('WinBUGS output'!O650,2)</f>
        <v>0.58</v>
      </c>
      <c r="H651"/>
      <c r="I651"/>
      <c r="J651"/>
      <c r="X651" s="5" t="str">
        <f t="shared" si="32"/>
        <v>Imipramine</v>
      </c>
      <c r="Y651" s="5" t="str">
        <f t="shared" si="33"/>
        <v>Problem solving individual + any SSRI</v>
      </c>
      <c r="Z651" s="5" t="str">
        <f>FIXED(EXP('WinBUGS output'!N650),2)</f>
        <v>0.49</v>
      </c>
      <c r="AA651" s="5" t="str">
        <f>FIXED(EXP('WinBUGS output'!M650),2)</f>
        <v>0.14</v>
      </c>
      <c r="AB651" s="5" t="str">
        <f>FIXED(EXP('WinBUGS output'!O650),2)</f>
        <v>1.78</v>
      </c>
    </row>
    <row r="652" spans="1:28" x14ac:dyDescent="0.25">
      <c r="A652">
        <v>12</v>
      </c>
      <c r="B652">
        <v>56</v>
      </c>
      <c r="C652" s="5" t="str">
        <f>VLOOKUP(A652,'WinBUGS output'!A:C,3,FALSE)</f>
        <v>Imipramine</v>
      </c>
      <c r="D652" s="5" t="str">
        <f>VLOOKUP(B652,'WinBUGS output'!A:C,3,FALSE)</f>
        <v>Supportive psychotherapy + any SSRI</v>
      </c>
      <c r="E652" s="5" t="str">
        <f>FIXED('WinBUGS output'!N651,2)</f>
        <v>1.91</v>
      </c>
      <c r="F652" s="5" t="str">
        <f>FIXED('WinBUGS output'!M651,2)</f>
        <v>-0.13</v>
      </c>
      <c r="G652" s="5" t="str">
        <f>FIXED('WinBUGS output'!O651,2)</f>
        <v>4.06</v>
      </c>
      <c r="H652"/>
      <c r="I652"/>
      <c r="J652"/>
      <c r="X652" s="5" t="str">
        <f t="shared" si="32"/>
        <v>Imipramine</v>
      </c>
      <c r="Y652" s="5" t="str">
        <f t="shared" si="33"/>
        <v>Supportive psychotherapy + any SSRI</v>
      </c>
      <c r="Z652" s="5" t="str">
        <f>FIXED(EXP('WinBUGS output'!N651),2)</f>
        <v>6.76</v>
      </c>
      <c r="AA652" s="5" t="str">
        <f>FIXED(EXP('WinBUGS output'!M651),2)</f>
        <v>0.88</v>
      </c>
      <c r="AB652" s="5" t="str">
        <f>FIXED(EXP('WinBUGS output'!O651),2)</f>
        <v>57.86</v>
      </c>
    </row>
    <row r="653" spans="1:28" x14ac:dyDescent="0.25">
      <c r="A653">
        <v>12</v>
      </c>
      <c r="B653">
        <v>57</v>
      </c>
      <c r="C653" s="5" t="str">
        <f>VLOOKUP(A653,'WinBUGS output'!A:C,3,FALSE)</f>
        <v>Imipramine</v>
      </c>
      <c r="D653" s="5" t="str">
        <f>VLOOKUP(B653,'WinBUGS output'!A:C,3,FALSE)</f>
        <v>Interpersonal psychotherapy (IPT) + any AD</v>
      </c>
      <c r="E653" s="5" t="str">
        <f>FIXED('WinBUGS output'!N652,2)</f>
        <v>0.58</v>
      </c>
      <c r="F653" s="5" t="str">
        <f>FIXED('WinBUGS output'!M652,2)</f>
        <v>-0.54</v>
      </c>
      <c r="G653" s="5" t="str">
        <f>FIXED('WinBUGS output'!O652,2)</f>
        <v>1.71</v>
      </c>
      <c r="H653"/>
      <c r="I653"/>
      <c r="J653"/>
      <c r="X653" s="5" t="str">
        <f t="shared" si="32"/>
        <v>Imipramine</v>
      </c>
      <c r="Y653" s="5" t="str">
        <f t="shared" si="33"/>
        <v>Interpersonal psychotherapy (IPT) + any AD</v>
      </c>
      <c r="Z653" s="5" t="str">
        <f>FIXED(EXP('WinBUGS output'!N652),2)</f>
        <v>1.79</v>
      </c>
      <c r="AA653" s="5" t="str">
        <f>FIXED(EXP('WinBUGS output'!M652),2)</f>
        <v>0.58</v>
      </c>
      <c r="AB653" s="5" t="str">
        <f>FIXED(EXP('WinBUGS output'!O652),2)</f>
        <v>5.51</v>
      </c>
    </row>
    <row r="654" spans="1:28" x14ac:dyDescent="0.25">
      <c r="A654">
        <v>12</v>
      </c>
      <c r="B654">
        <v>58</v>
      </c>
      <c r="C654" s="5" t="str">
        <f>VLOOKUP(A654,'WinBUGS output'!A:C,3,FALSE)</f>
        <v>Imipramine</v>
      </c>
      <c r="D654" s="5" t="str">
        <f>VLOOKUP(B654,'WinBUGS output'!A:C,3,FALSE)</f>
        <v>Short-term psychodynamic psychotherapy individual + Any AD</v>
      </c>
      <c r="E654" s="5" t="str">
        <f>FIXED('WinBUGS output'!N653,2)</f>
        <v>1.14</v>
      </c>
      <c r="F654" s="5" t="str">
        <f>FIXED('WinBUGS output'!M653,2)</f>
        <v>0.21</v>
      </c>
      <c r="G654" s="5" t="str">
        <f>FIXED('WinBUGS output'!O653,2)</f>
        <v>2.07</v>
      </c>
      <c r="H654"/>
      <c r="I654"/>
      <c r="J654"/>
      <c r="X654" s="5" t="str">
        <f t="shared" si="32"/>
        <v>Imipramine</v>
      </c>
      <c r="Y654" s="5" t="str">
        <f t="shared" si="33"/>
        <v>Short-term psychodynamic psychotherapy individual + Any AD</v>
      </c>
      <c r="Z654" s="5" t="str">
        <f>FIXED(EXP('WinBUGS output'!N653),2)</f>
        <v>3.12</v>
      </c>
      <c r="AA654" s="5" t="str">
        <f>FIXED(EXP('WinBUGS output'!M653),2)</f>
        <v>1.23</v>
      </c>
      <c r="AB654" s="5" t="str">
        <f>FIXED(EXP('WinBUGS output'!O653),2)</f>
        <v>7.90</v>
      </c>
    </row>
    <row r="655" spans="1:28" x14ac:dyDescent="0.25">
      <c r="A655">
        <v>12</v>
      </c>
      <c r="B655">
        <v>59</v>
      </c>
      <c r="C655" s="5" t="str">
        <f>VLOOKUP(A655,'WinBUGS output'!A:C,3,FALSE)</f>
        <v>Imipramine</v>
      </c>
      <c r="D655" s="5" t="str">
        <f>VLOOKUP(B655,'WinBUGS output'!A:C,3,FALSE)</f>
        <v>Short-term psychodynamic psychotherapy individual + any SSRI</v>
      </c>
      <c r="E655" s="5" t="str">
        <f>FIXED('WinBUGS output'!N654,2)</f>
        <v>1.17</v>
      </c>
      <c r="F655" s="5" t="str">
        <f>FIXED('WinBUGS output'!M654,2)</f>
        <v>-0.01</v>
      </c>
      <c r="G655" s="5" t="str">
        <f>FIXED('WinBUGS output'!O654,2)</f>
        <v>2.37</v>
      </c>
      <c r="H655"/>
      <c r="I655"/>
      <c r="J655"/>
      <c r="X655" s="5" t="str">
        <f t="shared" si="32"/>
        <v>Imipramine</v>
      </c>
      <c r="Y655" s="5" t="str">
        <f t="shared" si="33"/>
        <v>Short-term psychodynamic psychotherapy individual + any SSRI</v>
      </c>
      <c r="Z655" s="5" t="str">
        <f>FIXED(EXP('WinBUGS output'!N654),2)</f>
        <v>3.23</v>
      </c>
      <c r="AA655" s="5" t="str">
        <f>FIXED(EXP('WinBUGS output'!M654),2)</f>
        <v>0.99</v>
      </c>
      <c r="AB655" s="5" t="str">
        <f>FIXED(EXP('WinBUGS output'!O654),2)</f>
        <v>10.65</v>
      </c>
    </row>
    <row r="656" spans="1:28" x14ac:dyDescent="0.25">
      <c r="A656">
        <v>12</v>
      </c>
      <c r="B656">
        <v>60</v>
      </c>
      <c r="C656" s="5" t="str">
        <f>VLOOKUP(A656,'WinBUGS output'!A:C,3,FALSE)</f>
        <v>Imipramine</v>
      </c>
      <c r="D656" s="5" t="str">
        <f>VLOOKUP(B656,'WinBUGS output'!A:C,3,FALSE)</f>
        <v>CBT individual (over 15 sessions) + Pill placebo</v>
      </c>
      <c r="E656" s="5" t="str">
        <f>FIXED('WinBUGS output'!N655,2)</f>
        <v>0.88</v>
      </c>
      <c r="F656" s="5" t="str">
        <f>FIXED('WinBUGS output'!M655,2)</f>
        <v>-0.53</v>
      </c>
      <c r="G656" s="5" t="str">
        <f>FIXED('WinBUGS output'!O655,2)</f>
        <v>2.46</v>
      </c>
      <c r="H656"/>
      <c r="I656"/>
      <c r="J656"/>
      <c r="X656" s="5" t="str">
        <f t="shared" si="32"/>
        <v>Imipramine</v>
      </c>
      <c r="Y656" s="5" t="str">
        <f t="shared" si="33"/>
        <v>CBT individual (over 15 sessions) + Pill placebo</v>
      </c>
      <c r="Z656" s="5" t="str">
        <f>FIXED(EXP('WinBUGS output'!N655),2)</f>
        <v>2.41</v>
      </c>
      <c r="AA656" s="5" t="str">
        <f>FIXED(EXP('WinBUGS output'!M655),2)</f>
        <v>0.59</v>
      </c>
      <c r="AB656" s="5" t="str">
        <f>FIXED(EXP('WinBUGS output'!O655),2)</f>
        <v>11.67</v>
      </c>
    </row>
    <row r="657" spans="1:28" x14ac:dyDescent="0.25">
      <c r="A657">
        <v>12</v>
      </c>
      <c r="B657">
        <v>61</v>
      </c>
      <c r="C657" s="5" t="str">
        <f>VLOOKUP(A657,'WinBUGS output'!A:C,3,FALSE)</f>
        <v>Imipramine</v>
      </c>
      <c r="D657" s="5" t="str">
        <f>VLOOKUP(B657,'WinBUGS output'!A:C,3,FALSE)</f>
        <v>Exercise + Sertraline</v>
      </c>
      <c r="E657" s="5" t="str">
        <f>FIXED('WinBUGS output'!N656,2)</f>
        <v>-0.46</v>
      </c>
      <c r="F657" s="5" t="str">
        <f>FIXED('WinBUGS output'!M656,2)</f>
        <v>-1.34</v>
      </c>
      <c r="G657" s="5" t="str">
        <f>FIXED('WinBUGS output'!O656,2)</f>
        <v>0.41</v>
      </c>
      <c r="H657"/>
      <c r="I657"/>
      <c r="J657"/>
      <c r="X657" s="5" t="str">
        <f t="shared" si="32"/>
        <v>Imipramine</v>
      </c>
      <c r="Y657" s="5" t="str">
        <f t="shared" si="33"/>
        <v>Exercise + Sertraline</v>
      </c>
      <c r="Z657" s="5" t="str">
        <f>FIXED(EXP('WinBUGS output'!N656),2)</f>
        <v>0.63</v>
      </c>
      <c r="AA657" s="5" t="str">
        <f>FIXED(EXP('WinBUGS output'!M656),2)</f>
        <v>0.26</v>
      </c>
      <c r="AB657" s="5" t="str">
        <f>FIXED(EXP('WinBUGS output'!O656),2)</f>
        <v>1.51</v>
      </c>
    </row>
    <row r="658" spans="1:28" x14ac:dyDescent="0.25">
      <c r="A658">
        <v>13</v>
      </c>
      <c r="B658">
        <v>14</v>
      </c>
      <c r="C658" s="5" t="str">
        <f>VLOOKUP(A658,'WinBUGS output'!A:C,3,FALSE)</f>
        <v>Lofepramine</v>
      </c>
      <c r="D658" s="5" t="str">
        <f>VLOOKUP(B658,'WinBUGS output'!A:C,3,FALSE)</f>
        <v>Any SSRI</v>
      </c>
      <c r="E658" s="5" t="str">
        <f>FIXED('WinBUGS output'!N657,2)</f>
        <v>0.13</v>
      </c>
      <c r="F658" s="5" t="str">
        <f>FIXED('WinBUGS output'!M657,2)</f>
        <v>-0.47</v>
      </c>
      <c r="G658" s="5" t="str">
        <f>FIXED('WinBUGS output'!O657,2)</f>
        <v>0.77</v>
      </c>
      <c r="H658" t="s">
        <v>2510</v>
      </c>
      <c r="I658" t="s">
        <v>2623</v>
      </c>
      <c r="J658" t="s">
        <v>2615</v>
      </c>
      <c r="X658" s="5" t="str">
        <f t="shared" si="32"/>
        <v>Lofepramine</v>
      </c>
      <c r="Y658" s="5" t="str">
        <f t="shared" si="33"/>
        <v>Any SSRI</v>
      </c>
      <c r="Z658" s="5" t="str">
        <f>FIXED(EXP('WinBUGS output'!N657),2)</f>
        <v>1.14</v>
      </c>
      <c r="AA658" s="5" t="str">
        <f>FIXED(EXP('WinBUGS output'!M657),2)</f>
        <v>0.62</v>
      </c>
      <c r="AB658" s="5" t="str">
        <f>FIXED(EXP('WinBUGS output'!O657),2)</f>
        <v>2.15</v>
      </c>
    </row>
    <row r="659" spans="1:28" x14ac:dyDescent="0.25">
      <c r="A659">
        <v>13</v>
      </c>
      <c r="B659">
        <v>15</v>
      </c>
      <c r="C659" s="5" t="str">
        <f>VLOOKUP(A659,'WinBUGS output'!A:C,3,FALSE)</f>
        <v>Lofepramine</v>
      </c>
      <c r="D659" s="5" t="str">
        <f>VLOOKUP(B659,'WinBUGS output'!A:C,3,FALSE)</f>
        <v>Any SSRI + Enhanced TAU</v>
      </c>
      <c r="E659" s="5" t="str">
        <f>FIXED('WinBUGS output'!N658,2)</f>
        <v>0.29</v>
      </c>
      <c r="F659" s="5" t="str">
        <f>FIXED('WinBUGS output'!M658,2)</f>
        <v>-0.43</v>
      </c>
      <c r="G659" s="5" t="str">
        <f>FIXED('WinBUGS output'!O658,2)</f>
        <v>1.13</v>
      </c>
      <c r="H659"/>
      <c r="I659"/>
      <c r="J659"/>
      <c r="X659" s="5" t="str">
        <f t="shared" si="32"/>
        <v>Lofepramine</v>
      </c>
      <c r="Y659" s="5" t="str">
        <f t="shared" si="33"/>
        <v>Any SSRI + Enhanced TAU</v>
      </c>
      <c r="Z659" s="5" t="str">
        <f>FIXED(EXP('WinBUGS output'!N658),2)</f>
        <v>1.34</v>
      </c>
      <c r="AA659" s="5" t="str">
        <f>FIXED(EXP('WinBUGS output'!M658),2)</f>
        <v>0.65</v>
      </c>
      <c r="AB659" s="5" t="str">
        <f>FIXED(EXP('WinBUGS output'!O658),2)</f>
        <v>3.11</v>
      </c>
    </row>
    <row r="660" spans="1:28" x14ac:dyDescent="0.25">
      <c r="A660">
        <v>13</v>
      </c>
      <c r="B660">
        <v>16</v>
      </c>
      <c r="C660" s="5" t="str">
        <f>VLOOKUP(A660,'WinBUGS output'!A:C,3,FALSE)</f>
        <v>Lofepramine</v>
      </c>
      <c r="D660" s="5" t="str">
        <f>VLOOKUP(B660,'WinBUGS output'!A:C,3,FALSE)</f>
        <v>Citalopram</v>
      </c>
      <c r="E660" s="5" t="str">
        <f>FIXED('WinBUGS output'!N659,2)</f>
        <v>0.22</v>
      </c>
      <c r="F660" s="5" t="str">
        <f>FIXED('WinBUGS output'!M659,2)</f>
        <v>-0.51</v>
      </c>
      <c r="G660" s="5" t="str">
        <f>FIXED('WinBUGS output'!O659,2)</f>
        <v>1.02</v>
      </c>
      <c r="H660"/>
      <c r="I660"/>
      <c r="J660"/>
      <c r="X660" s="5" t="str">
        <f t="shared" si="32"/>
        <v>Lofepramine</v>
      </c>
      <c r="Y660" s="5" t="str">
        <f t="shared" si="33"/>
        <v>Citalopram</v>
      </c>
      <c r="Z660" s="5" t="str">
        <f>FIXED(EXP('WinBUGS output'!N659),2)</f>
        <v>1.25</v>
      </c>
      <c r="AA660" s="5" t="str">
        <f>FIXED(EXP('WinBUGS output'!M659),2)</f>
        <v>0.60</v>
      </c>
      <c r="AB660" s="5" t="str">
        <f>FIXED(EXP('WinBUGS output'!O659),2)</f>
        <v>2.78</v>
      </c>
    </row>
    <row r="661" spans="1:28" x14ac:dyDescent="0.25">
      <c r="A661">
        <v>13</v>
      </c>
      <c r="B661">
        <v>17</v>
      </c>
      <c r="C661" s="5" t="str">
        <f>VLOOKUP(A661,'WinBUGS output'!A:C,3,FALSE)</f>
        <v>Lofepramine</v>
      </c>
      <c r="D661" s="5" t="str">
        <f>VLOOKUP(B661,'WinBUGS output'!A:C,3,FALSE)</f>
        <v>Escitalopram</v>
      </c>
      <c r="E661" s="5" t="str">
        <f>FIXED('WinBUGS output'!N660,2)</f>
        <v>0.32</v>
      </c>
      <c r="F661" s="5" t="str">
        <f>FIXED('WinBUGS output'!M660,2)</f>
        <v>-0.32</v>
      </c>
      <c r="G661" s="5" t="str">
        <f>FIXED('WinBUGS output'!O660,2)</f>
        <v>1.06</v>
      </c>
      <c r="H661"/>
      <c r="I661"/>
      <c r="J661"/>
      <c r="X661" s="5" t="str">
        <f t="shared" si="32"/>
        <v>Lofepramine</v>
      </c>
      <c r="Y661" s="5" t="str">
        <f t="shared" si="33"/>
        <v>Escitalopram</v>
      </c>
      <c r="Z661" s="5" t="str">
        <f>FIXED(EXP('WinBUGS output'!N660),2)</f>
        <v>1.38</v>
      </c>
      <c r="AA661" s="5" t="str">
        <f>FIXED(EXP('WinBUGS output'!M660),2)</f>
        <v>0.73</v>
      </c>
      <c r="AB661" s="5" t="str">
        <f>FIXED(EXP('WinBUGS output'!O660),2)</f>
        <v>2.90</v>
      </c>
    </row>
    <row r="662" spans="1:28" x14ac:dyDescent="0.25">
      <c r="A662">
        <v>13</v>
      </c>
      <c r="B662">
        <v>18</v>
      </c>
      <c r="C662" s="5" t="str">
        <f>VLOOKUP(A662,'WinBUGS output'!A:C,3,FALSE)</f>
        <v>Lofepramine</v>
      </c>
      <c r="D662" s="5" t="str">
        <f>VLOOKUP(B662,'WinBUGS output'!A:C,3,FALSE)</f>
        <v>Fluoxetine</v>
      </c>
      <c r="E662" s="5" t="str">
        <f>FIXED('WinBUGS output'!N661,2)</f>
        <v>0.35</v>
      </c>
      <c r="F662" s="5" t="str">
        <f>FIXED('WinBUGS output'!M661,2)</f>
        <v>-0.28</v>
      </c>
      <c r="G662" s="5" t="str">
        <f>FIXED('WinBUGS output'!O661,2)</f>
        <v>1.12</v>
      </c>
      <c r="H662"/>
      <c r="I662"/>
      <c r="J662"/>
      <c r="X662" s="5" t="str">
        <f t="shared" si="32"/>
        <v>Lofepramine</v>
      </c>
      <c r="Y662" s="5" t="str">
        <f t="shared" si="33"/>
        <v>Fluoxetine</v>
      </c>
      <c r="Z662" s="5" t="str">
        <f>FIXED(EXP('WinBUGS output'!N661),2)</f>
        <v>1.42</v>
      </c>
      <c r="AA662" s="5" t="str">
        <f>FIXED(EXP('WinBUGS output'!M661),2)</f>
        <v>0.75</v>
      </c>
      <c r="AB662" s="5" t="str">
        <f>FIXED(EXP('WinBUGS output'!O661),2)</f>
        <v>3.05</v>
      </c>
    </row>
    <row r="663" spans="1:28" x14ac:dyDescent="0.25">
      <c r="A663">
        <v>13</v>
      </c>
      <c r="B663">
        <v>19</v>
      </c>
      <c r="C663" s="5" t="str">
        <f>VLOOKUP(A663,'WinBUGS output'!A:C,3,FALSE)</f>
        <v>Lofepramine</v>
      </c>
      <c r="D663" s="5" t="str">
        <f>VLOOKUP(B663,'WinBUGS output'!A:C,3,FALSE)</f>
        <v>Sertraline</v>
      </c>
      <c r="E663" s="5" t="str">
        <f>FIXED('WinBUGS output'!N662,2)</f>
        <v>0.23</v>
      </c>
      <c r="F663" s="5" t="str">
        <f>FIXED('WinBUGS output'!M662,2)</f>
        <v>-0.45</v>
      </c>
      <c r="G663" s="5" t="str">
        <f>FIXED('WinBUGS output'!O662,2)</f>
        <v>0.97</v>
      </c>
      <c r="H663"/>
      <c r="I663"/>
      <c r="J663"/>
      <c r="X663" s="5" t="str">
        <f t="shared" si="32"/>
        <v>Lofepramine</v>
      </c>
      <c r="Y663" s="5" t="str">
        <f t="shared" si="33"/>
        <v>Sertraline</v>
      </c>
      <c r="Z663" s="5" t="str">
        <f>FIXED(EXP('WinBUGS output'!N662),2)</f>
        <v>1.25</v>
      </c>
      <c r="AA663" s="5" t="str">
        <f>FIXED(EXP('WinBUGS output'!M662),2)</f>
        <v>0.64</v>
      </c>
      <c r="AB663" s="5" t="str">
        <f>FIXED(EXP('WinBUGS output'!O662),2)</f>
        <v>2.64</v>
      </c>
    </row>
    <row r="664" spans="1:28" x14ac:dyDescent="0.25">
      <c r="A664">
        <v>13</v>
      </c>
      <c r="B664">
        <v>20</v>
      </c>
      <c r="C664" s="5" t="str">
        <f>VLOOKUP(A664,'WinBUGS output'!A:C,3,FALSE)</f>
        <v>Lofepramine</v>
      </c>
      <c r="D664" s="5" t="str">
        <f>VLOOKUP(B664,'WinBUGS output'!A:C,3,FALSE)</f>
        <v>Any AD</v>
      </c>
      <c r="E664" s="5" t="str">
        <f>FIXED('WinBUGS output'!N663,2)</f>
        <v>0.22</v>
      </c>
      <c r="F664" s="5" t="str">
        <f>FIXED('WinBUGS output'!M663,2)</f>
        <v>-0.47</v>
      </c>
      <c r="G664" s="5" t="str">
        <f>FIXED('WinBUGS output'!O663,2)</f>
        <v>0.98</v>
      </c>
      <c r="H664"/>
      <c r="I664"/>
      <c r="J664"/>
      <c r="X664" s="5" t="str">
        <f t="shared" si="32"/>
        <v>Lofepramine</v>
      </c>
      <c r="Y664" s="5" t="str">
        <f t="shared" si="33"/>
        <v>Any AD</v>
      </c>
      <c r="Z664" s="5" t="str">
        <f>FIXED(EXP('WinBUGS output'!N663),2)</f>
        <v>1.24</v>
      </c>
      <c r="AA664" s="5" t="str">
        <f>FIXED(EXP('WinBUGS output'!M663),2)</f>
        <v>0.62</v>
      </c>
      <c r="AB664" s="5" t="str">
        <f>FIXED(EXP('WinBUGS output'!O663),2)</f>
        <v>2.66</v>
      </c>
    </row>
    <row r="665" spans="1:28" x14ac:dyDescent="0.25">
      <c r="A665">
        <v>13</v>
      </c>
      <c r="B665">
        <v>21</v>
      </c>
      <c r="C665" s="5" t="str">
        <f>VLOOKUP(A665,'WinBUGS output'!A:C,3,FALSE)</f>
        <v>Lofepramine</v>
      </c>
      <c r="D665" s="5" t="str">
        <f>VLOOKUP(B665,'WinBUGS output'!A:C,3,FALSE)</f>
        <v>Short-term psychodynamic psychotherapy individual</v>
      </c>
      <c r="E665" s="5" t="str">
        <f>FIXED('WinBUGS output'!N664,2)</f>
        <v>-0.26</v>
      </c>
      <c r="F665" s="5" t="str">
        <f>FIXED('WinBUGS output'!M664,2)</f>
        <v>-1.14</v>
      </c>
      <c r="G665" s="5" t="str">
        <f>FIXED('WinBUGS output'!O664,2)</f>
        <v>0.65</v>
      </c>
      <c r="H665"/>
      <c r="I665"/>
      <c r="J665"/>
      <c r="X665" s="5" t="str">
        <f t="shared" si="32"/>
        <v>Lofepramine</v>
      </c>
      <c r="Y665" s="5" t="str">
        <f t="shared" si="33"/>
        <v>Short-term psychodynamic psychotherapy individual</v>
      </c>
      <c r="Z665" s="5" t="str">
        <f>FIXED(EXP('WinBUGS output'!N664),2)</f>
        <v>0.77</v>
      </c>
      <c r="AA665" s="5" t="str">
        <f>FIXED(EXP('WinBUGS output'!M664),2)</f>
        <v>0.32</v>
      </c>
      <c r="AB665" s="5" t="str">
        <f>FIXED(EXP('WinBUGS output'!O664),2)</f>
        <v>1.91</v>
      </c>
    </row>
    <row r="666" spans="1:28" x14ac:dyDescent="0.25">
      <c r="A666">
        <v>13</v>
      </c>
      <c r="B666">
        <v>22</v>
      </c>
      <c r="C666" s="5" t="str">
        <f>VLOOKUP(A666,'WinBUGS output'!A:C,3,FALSE)</f>
        <v>Lofepramine</v>
      </c>
      <c r="D666" s="5" t="str">
        <f>VLOOKUP(B666,'WinBUGS output'!A:C,3,FALSE)</f>
        <v>Short-term psychodynamic psychotherapy group</v>
      </c>
      <c r="E666" s="5" t="str">
        <f>FIXED('WinBUGS output'!N665,2)</f>
        <v>-0.81</v>
      </c>
      <c r="F666" s="5" t="str">
        <f>FIXED('WinBUGS output'!M665,2)</f>
        <v>-2.28</v>
      </c>
      <c r="G666" s="5" t="str">
        <f>FIXED('WinBUGS output'!O665,2)</f>
        <v>0.41</v>
      </c>
      <c r="H666"/>
      <c r="I666"/>
      <c r="J666"/>
      <c r="X666" s="5" t="str">
        <f t="shared" si="32"/>
        <v>Lofepramine</v>
      </c>
      <c r="Y666" s="5" t="str">
        <f t="shared" si="33"/>
        <v>Short-term psychodynamic psychotherapy group</v>
      </c>
      <c r="Z666" s="5" t="str">
        <f>FIXED(EXP('WinBUGS output'!N665),2)</f>
        <v>0.44</v>
      </c>
      <c r="AA666" s="5" t="str">
        <f>FIXED(EXP('WinBUGS output'!M665),2)</f>
        <v>0.10</v>
      </c>
      <c r="AB666" s="5" t="str">
        <f>FIXED(EXP('WinBUGS output'!O665),2)</f>
        <v>1.51</v>
      </c>
    </row>
    <row r="667" spans="1:28" x14ac:dyDescent="0.25">
      <c r="A667">
        <v>13</v>
      </c>
      <c r="B667">
        <v>23</v>
      </c>
      <c r="C667" s="5" t="str">
        <f>VLOOKUP(A667,'WinBUGS output'!A:C,3,FALSE)</f>
        <v>Lofepramine</v>
      </c>
      <c r="D667" s="5" t="str">
        <f>VLOOKUP(B667,'WinBUGS output'!A:C,3,FALSE)</f>
        <v>Computerised behavioural activation with support</v>
      </c>
      <c r="E667" s="5" t="str">
        <f>FIXED('WinBUGS output'!N666,2)</f>
        <v>-0.14</v>
      </c>
      <c r="F667" s="5" t="str">
        <f>FIXED('WinBUGS output'!M666,2)</f>
        <v>-1.18</v>
      </c>
      <c r="G667" s="5" t="str">
        <f>FIXED('WinBUGS output'!O666,2)</f>
        <v>1.10</v>
      </c>
      <c r="H667"/>
      <c r="I667"/>
      <c r="J667"/>
      <c r="X667" s="5" t="str">
        <f t="shared" si="32"/>
        <v>Lofepramine</v>
      </c>
      <c r="Y667" s="5" t="str">
        <f t="shared" si="33"/>
        <v>Computerised behavioural activation with support</v>
      </c>
      <c r="Z667" s="5" t="str">
        <f>FIXED(EXP('WinBUGS output'!N666),2)</f>
        <v>0.87</v>
      </c>
      <c r="AA667" s="5" t="str">
        <f>FIXED(EXP('WinBUGS output'!M666),2)</f>
        <v>0.31</v>
      </c>
      <c r="AB667" s="5" t="str">
        <f>FIXED(EXP('WinBUGS output'!O666),2)</f>
        <v>3.00</v>
      </c>
    </row>
    <row r="668" spans="1:28" x14ac:dyDescent="0.25">
      <c r="A668">
        <v>13</v>
      </c>
      <c r="B668">
        <v>24</v>
      </c>
      <c r="C668" s="5" t="str">
        <f>VLOOKUP(A668,'WinBUGS output'!A:C,3,FALSE)</f>
        <v>Lofepramine</v>
      </c>
      <c r="D668" s="5" t="str">
        <f>VLOOKUP(B668,'WinBUGS output'!A:C,3,FALSE)</f>
        <v>Computerised psychodynamic therapy with support</v>
      </c>
      <c r="E668" s="5" t="str">
        <f>FIXED('WinBUGS output'!N667,2)</f>
        <v>-0.11</v>
      </c>
      <c r="F668" s="5" t="str">
        <f>FIXED('WinBUGS output'!M667,2)</f>
        <v>-1.15</v>
      </c>
      <c r="G668" s="5" t="str">
        <f>FIXED('WinBUGS output'!O667,2)</f>
        <v>1.12</v>
      </c>
      <c r="H668"/>
      <c r="I668"/>
      <c r="J668"/>
      <c r="X668" s="5" t="str">
        <f t="shared" si="32"/>
        <v>Lofepramine</v>
      </c>
      <c r="Y668" s="5" t="str">
        <f t="shared" si="33"/>
        <v>Computerised psychodynamic therapy with support</v>
      </c>
      <c r="Z668" s="5" t="str">
        <f>FIXED(EXP('WinBUGS output'!N667),2)</f>
        <v>0.89</v>
      </c>
      <c r="AA668" s="5" t="str">
        <f>FIXED(EXP('WinBUGS output'!M667),2)</f>
        <v>0.32</v>
      </c>
      <c r="AB668" s="5" t="str">
        <f>FIXED(EXP('WinBUGS output'!O667),2)</f>
        <v>3.06</v>
      </c>
    </row>
    <row r="669" spans="1:28" x14ac:dyDescent="0.25">
      <c r="A669">
        <v>13</v>
      </c>
      <c r="B669">
        <v>25</v>
      </c>
      <c r="C669" s="5" t="str">
        <f>VLOOKUP(A669,'WinBUGS output'!A:C,3,FALSE)</f>
        <v>Lofepramine</v>
      </c>
      <c r="D669" s="5" t="str">
        <f>VLOOKUP(B669,'WinBUGS output'!A:C,3,FALSE)</f>
        <v>Computerised-CBT (CCBT) with support</v>
      </c>
      <c r="E669" s="5" t="str">
        <f>FIXED('WinBUGS output'!N668,2)</f>
        <v>-0.18</v>
      </c>
      <c r="F669" s="5" t="str">
        <f>FIXED('WinBUGS output'!M668,2)</f>
        <v>-1.07</v>
      </c>
      <c r="G669" s="5" t="str">
        <f>FIXED('WinBUGS output'!O668,2)</f>
        <v>0.82</v>
      </c>
      <c r="H669"/>
      <c r="I669"/>
      <c r="J669"/>
      <c r="X669" s="5" t="str">
        <f t="shared" si="32"/>
        <v>Lofepramine</v>
      </c>
      <c r="Y669" s="5" t="str">
        <f t="shared" si="33"/>
        <v>Computerised-CBT (CCBT) with support</v>
      </c>
      <c r="Z669" s="5" t="str">
        <f>FIXED(EXP('WinBUGS output'!N668),2)</f>
        <v>0.84</v>
      </c>
      <c r="AA669" s="5" t="str">
        <f>FIXED(EXP('WinBUGS output'!M668),2)</f>
        <v>0.34</v>
      </c>
      <c r="AB669" s="5" t="str">
        <f>FIXED(EXP('WinBUGS output'!O668),2)</f>
        <v>2.27</v>
      </c>
    </row>
    <row r="670" spans="1:28" x14ac:dyDescent="0.25">
      <c r="A670">
        <v>13</v>
      </c>
      <c r="B670">
        <v>26</v>
      </c>
      <c r="C670" s="5" t="str">
        <f>VLOOKUP(A670,'WinBUGS output'!A:C,3,FALSE)</f>
        <v>Lofepramine</v>
      </c>
      <c r="D670" s="5" t="str">
        <f>VLOOKUP(B670,'WinBUGS output'!A:C,3,FALSE)</f>
        <v>Computerised-CBT (CCBT) with support + TAU</v>
      </c>
      <c r="E670" s="5" t="str">
        <f>FIXED('WinBUGS output'!N669,2)</f>
        <v>-0.52</v>
      </c>
      <c r="F670" s="5" t="str">
        <f>FIXED('WinBUGS output'!M669,2)</f>
        <v>-1.30</v>
      </c>
      <c r="G670" s="5" t="str">
        <f>FIXED('WinBUGS output'!O669,2)</f>
        <v>0.37</v>
      </c>
      <c r="H670"/>
      <c r="I670"/>
      <c r="J670"/>
      <c r="X670" s="5" t="str">
        <f t="shared" si="32"/>
        <v>Lofepramine</v>
      </c>
      <c r="Y670" s="5" t="str">
        <f t="shared" si="33"/>
        <v>Computerised-CBT (CCBT) with support + TAU</v>
      </c>
      <c r="Z670" s="5" t="str">
        <f>FIXED(EXP('WinBUGS output'!N669),2)</f>
        <v>0.60</v>
      </c>
      <c r="AA670" s="5" t="str">
        <f>FIXED(EXP('WinBUGS output'!M669),2)</f>
        <v>0.27</v>
      </c>
      <c r="AB670" s="5" t="str">
        <f>FIXED(EXP('WinBUGS output'!O669),2)</f>
        <v>1.44</v>
      </c>
    </row>
    <row r="671" spans="1:28" x14ac:dyDescent="0.25">
      <c r="A671">
        <v>13</v>
      </c>
      <c r="B671">
        <v>27</v>
      </c>
      <c r="C671" s="5" t="str">
        <f>VLOOKUP(A671,'WinBUGS output'!A:C,3,FALSE)</f>
        <v>Lofepramine</v>
      </c>
      <c r="D671" s="5" t="str">
        <f>VLOOKUP(B671,'WinBUGS output'!A:C,3,FALSE)</f>
        <v>Tailored computerised-CBT (CCBT) with support</v>
      </c>
      <c r="E671" s="5" t="str">
        <f>FIXED('WinBUGS output'!N670,2)</f>
        <v>-0.03</v>
      </c>
      <c r="F671" s="5" t="str">
        <f>FIXED('WinBUGS output'!M670,2)</f>
        <v>-1.05</v>
      </c>
      <c r="G671" s="5" t="str">
        <f>FIXED('WinBUGS output'!O670,2)</f>
        <v>1.17</v>
      </c>
      <c r="H671"/>
      <c r="I671"/>
      <c r="J671"/>
      <c r="X671" s="5" t="str">
        <f t="shared" si="32"/>
        <v>Lofepramine</v>
      </c>
      <c r="Y671" s="5" t="str">
        <f t="shared" si="33"/>
        <v>Tailored computerised-CBT (CCBT) with support</v>
      </c>
      <c r="Z671" s="5" t="str">
        <f>FIXED(EXP('WinBUGS output'!N670),2)</f>
        <v>0.97</v>
      </c>
      <c r="AA671" s="5" t="str">
        <f>FIXED(EXP('WinBUGS output'!M670),2)</f>
        <v>0.35</v>
      </c>
      <c r="AB671" s="5" t="str">
        <f>FIXED(EXP('WinBUGS output'!O670),2)</f>
        <v>3.21</v>
      </c>
    </row>
    <row r="672" spans="1:28" x14ac:dyDescent="0.25">
      <c r="A672">
        <v>13</v>
      </c>
      <c r="B672">
        <v>28</v>
      </c>
      <c r="C672" s="5" t="str">
        <f>VLOOKUP(A672,'WinBUGS output'!A:C,3,FALSE)</f>
        <v>Lofepramine</v>
      </c>
      <c r="D672" s="5" t="str">
        <f>VLOOKUP(B672,'WinBUGS output'!A:C,3,FALSE)</f>
        <v>Cognitive bibliotherapy</v>
      </c>
      <c r="E672" s="5" t="str">
        <f>FIXED('WinBUGS output'!N671,2)</f>
        <v>-0.84</v>
      </c>
      <c r="F672" s="5" t="str">
        <f>FIXED('WinBUGS output'!M671,2)</f>
        <v>-2.06</v>
      </c>
      <c r="G672" s="5" t="str">
        <f>FIXED('WinBUGS output'!O671,2)</f>
        <v>0.37</v>
      </c>
      <c r="H672"/>
      <c r="I672"/>
      <c r="J672"/>
      <c r="X672" s="5" t="str">
        <f t="shared" si="32"/>
        <v>Lofepramine</v>
      </c>
      <c r="Y672" s="5" t="str">
        <f t="shared" si="33"/>
        <v>Cognitive bibliotherapy</v>
      </c>
      <c r="Z672" s="5" t="str">
        <f>FIXED(EXP('WinBUGS output'!N671),2)</f>
        <v>0.43</v>
      </c>
      <c r="AA672" s="5" t="str">
        <f>FIXED(EXP('WinBUGS output'!M671),2)</f>
        <v>0.13</v>
      </c>
      <c r="AB672" s="5" t="str">
        <f>FIXED(EXP('WinBUGS output'!O671),2)</f>
        <v>1.44</v>
      </c>
    </row>
    <row r="673" spans="1:28" x14ac:dyDescent="0.25">
      <c r="A673">
        <v>13</v>
      </c>
      <c r="B673">
        <v>29</v>
      </c>
      <c r="C673" s="5" t="str">
        <f>VLOOKUP(A673,'WinBUGS output'!A:C,3,FALSE)</f>
        <v>Lofepramine</v>
      </c>
      <c r="D673" s="5" t="str">
        <f>VLOOKUP(B673,'WinBUGS output'!A:C,3,FALSE)</f>
        <v>Cognitive bibliotherapy + TAU</v>
      </c>
      <c r="E673" s="5" t="str">
        <f>FIXED('WinBUGS output'!N672,2)</f>
        <v>0.06</v>
      </c>
      <c r="F673" s="5" t="str">
        <f>FIXED('WinBUGS output'!M672,2)</f>
        <v>-0.89</v>
      </c>
      <c r="G673" s="5" t="str">
        <f>FIXED('WinBUGS output'!O672,2)</f>
        <v>1.04</v>
      </c>
      <c r="H673"/>
      <c r="I673"/>
      <c r="J673"/>
      <c r="X673" s="5" t="str">
        <f t="shared" si="32"/>
        <v>Lofepramine</v>
      </c>
      <c r="Y673" s="5" t="str">
        <f t="shared" si="33"/>
        <v>Cognitive bibliotherapy + TAU</v>
      </c>
      <c r="Z673" s="5" t="str">
        <f>FIXED(EXP('WinBUGS output'!N672),2)</f>
        <v>1.06</v>
      </c>
      <c r="AA673" s="5" t="str">
        <f>FIXED(EXP('WinBUGS output'!M672),2)</f>
        <v>0.41</v>
      </c>
      <c r="AB673" s="5" t="str">
        <f>FIXED(EXP('WinBUGS output'!O672),2)</f>
        <v>2.82</v>
      </c>
    </row>
    <row r="674" spans="1:28" x14ac:dyDescent="0.25">
      <c r="A674">
        <v>13</v>
      </c>
      <c r="B674">
        <v>30</v>
      </c>
      <c r="C674" s="5" t="str">
        <f>VLOOKUP(A674,'WinBUGS output'!A:C,3,FALSE)</f>
        <v>Lofepramine</v>
      </c>
      <c r="D674" s="5" t="str">
        <f>VLOOKUP(B674,'WinBUGS output'!A:C,3,FALSE)</f>
        <v>Computerised-CBT (CCBT)</v>
      </c>
      <c r="E674" s="5" t="str">
        <f>FIXED('WinBUGS output'!N673,2)</f>
        <v>0.53</v>
      </c>
      <c r="F674" s="5" t="str">
        <f>FIXED('WinBUGS output'!M673,2)</f>
        <v>-0.59</v>
      </c>
      <c r="G674" s="5" t="str">
        <f>FIXED('WinBUGS output'!O673,2)</f>
        <v>1.65</v>
      </c>
      <c r="H674"/>
      <c r="I674"/>
      <c r="J674"/>
      <c r="X674" s="5" t="str">
        <f t="shared" si="32"/>
        <v>Lofepramine</v>
      </c>
      <c r="Y674" s="5" t="str">
        <f t="shared" si="33"/>
        <v>Computerised-CBT (CCBT)</v>
      </c>
      <c r="Z674" s="5" t="str">
        <f>FIXED(EXP('WinBUGS output'!N673),2)</f>
        <v>1.69</v>
      </c>
      <c r="AA674" s="5" t="str">
        <f>FIXED(EXP('WinBUGS output'!M673),2)</f>
        <v>0.55</v>
      </c>
      <c r="AB674" s="5" t="str">
        <f>FIXED(EXP('WinBUGS output'!O673),2)</f>
        <v>5.19</v>
      </c>
    </row>
    <row r="675" spans="1:28" x14ac:dyDescent="0.25">
      <c r="A675">
        <v>13</v>
      </c>
      <c r="B675">
        <v>31</v>
      </c>
      <c r="C675" s="5" t="str">
        <f>VLOOKUP(A675,'WinBUGS output'!A:C,3,FALSE)</f>
        <v>Lofepramine</v>
      </c>
      <c r="D675" s="5" t="str">
        <f>VLOOKUP(B675,'WinBUGS output'!A:C,3,FALSE)</f>
        <v>Computerised-CBT (CCBT) + TAU</v>
      </c>
      <c r="E675" s="5" t="str">
        <f>FIXED('WinBUGS output'!N674,2)</f>
        <v>0.53</v>
      </c>
      <c r="F675" s="5" t="str">
        <f>FIXED('WinBUGS output'!M674,2)</f>
        <v>-0.33</v>
      </c>
      <c r="G675" s="5" t="str">
        <f>FIXED('WinBUGS output'!O674,2)</f>
        <v>1.41</v>
      </c>
      <c r="H675"/>
      <c r="I675"/>
      <c r="J675"/>
      <c r="X675" s="5" t="str">
        <f t="shared" si="32"/>
        <v>Lofepramine</v>
      </c>
      <c r="Y675" s="5" t="str">
        <f t="shared" si="33"/>
        <v>Computerised-CBT (CCBT) + TAU</v>
      </c>
      <c r="Z675" s="5" t="str">
        <f>FIXED(EXP('WinBUGS output'!N674),2)</f>
        <v>1.70</v>
      </c>
      <c r="AA675" s="5" t="str">
        <f>FIXED(EXP('WinBUGS output'!M674),2)</f>
        <v>0.72</v>
      </c>
      <c r="AB675" s="5" t="str">
        <f>FIXED(EXP('WinBUGS output'!O674),2)</f>
        <v>4.11</v>
      </c>
    </row>
    <row r="676" spans="1:28" x14ac:dyDescent="0.25">
      <c r="A676">
        <v>13</v>
      </c>
      <c r="B676">
        <v>32</v>
      </c>
      <c r="C676" s="5" t="str">
        <f>VLOOKUP(A676,'WinBUGS output'!A:C,3,FALSE)</f>
        <v>Lofepramine</v>
      </c>
      <c r="D676" s="5" t="str">
        <f>VLOOKUP(B676,'WinBUGS output'!A:C,3,FALSE)</f>
        <v>Tailored computerised psychoeducation and self-help strategies</v>
      </c>
      <c r="E676" s="5" t="str">
        <f>FIXED('WinBUGS output'!N675,2)</f>
        <v>-0.57</v>
      </c>
      <c r="F676" s="5" t="str">
        <f>FIXED('WinBUGS output'!M675,2)</f>
        <v>-1.69</v>
      </c>
      <c r="G676" s="5" t="str">
        <f>FIXED('WinBUGS output'!O675,2)</f>
        <v>0.55</v>
      </c>
      <c r="H676"/>
      <c r="I676"/>
      <c r="J676"/>
      <c r="X676" s="5" t="str">
        <f t="shared" si="32"/>
        <v>Lofepramine</v>
      </c>
      <c r="Y676" s="5" t="str">
        <f t="shared" si="33"/>
        <v>Tailored computerised psychoeducation and self-help strategies</v>
      </c>
      <c r="Z676" s="5" t="str">
        <f>FIXED(EXP('WinBUGS output'!N675),2)</f>
        <v>0.56</v>
      </c>
      <c r="AA676" s="5" t="str">
        <f>FIXED(EXP('WinBUGS output'!M675),2)</f>
        <v>0.19</v>
      </c>
      <c r="AB676" s="5" t="str">
        <f>FIXED(EXP('WinBUGS output'!O675),2)</f>
        <v>1.72</v>
      </c>
    </row>
    <row r="677" spans="1:28" x14ac:dyDescent="0.25">
      <c r="A677">
        <v>13</v>
      </c>
      <c r="B677">
        <v>33</v>
      </c>
      <c r="C677" s="5" t="str">
        <f>VLOOKUP(A677,'WinBUGS output'!A:C,3,FALSE)</f>
        <v>Lofepramine</v>
      </c>
      <c r="D677" s="5" t="str">
        <f>VLOOKUP(B677,'WinBUGS output'!A:C,3,FALSE)</f>
        <v>Psychoeducational group programme + TAU</v>
      </c>
      <c r="E677" s="5" t="str">
        <f>FIXED('WinBUGS output'!N676,2)</f>
        <v>0.30</v>
      </c>
      <c r="F677" s="5" t="str">
        <f>FIXED('WinBUGS output'!M676,2)</f>
        <v>-0.75</v>
      </c>
      <c r="G677" s="5" t="str">
        <f>FIXED('WinBUGS output'!O676,2)</f>
        <v>1.38</v>
      </c>
      <c r="H677"/>
      <c r="I677"/>
      <c r="J677"/>
      <c r="X677" s="5" t="str">
        <f t="shared" si="32"/>
        <v>Lofepramine</v>
      </c>
      <c r="Y677" s="5" t="str">
        <f t="shared" si="33"/>
        <v>Psychoeducational group programme + TAU</v>
      </c>
      <c r="Z677" s="5" t="str">
        <f>FIXED(EXP('WinBUGS output'!N676),2)</f>
        <v>1.35</v>
      </c>
      <c r="AA677" s="5" t="str">
        <f>FIXED(EXP('WinBUGS output'!M676),2)</f>
        <v>0.47</v>
      </c>
      <c r="AB677" s="5" t="str">
        <f>FIXED(EXP('WinBUGS output'!O676),2)</f>
        <v>3.98</v>
      </c>
    </row>
    <row r="678" spans="1:28" x14ac:dyDescent="0.25">
      <c r="A678">
        <v>13</v>
      </c>
      <c r="B678">
        <v>34</v>
      </c>
      <c r="C678" s="5" t="str">
        <f>VLOOKUP(A678,'WinBUGS output'!A:C,3,FALSE)</f>
        <v>Lofepramine</v>
      </c>
      <c r="D678" s="5" t="str">
        <f>VLOOKUP(B678,'WinBUGS output'!A:C,3,FALSE)</f>
        <v>Interpersonal psychotherapy (IPT)</v>
      </c>
      <c r="E678" s="5" t="str">
        <f>FIXED('WinBUGS output'!N677,2)</f>
        <v>0.38</v>
      </c>
      <c r="F678" s="5" t="str">
        <f>FIXED('WinBUGS output'!M677,2)</f>
        <v>-0.30</v>
      </c>
      <c r="G678" s="5" t="str">
        <f>FIXED('WinBUGS output'!O677,2)</f>
        <v>1.15</v>
      </c>
      <c r="H678"/>
      <c r="I678"/>
      <c r="J678"/>
      <c r="X678" s="5" t="str">
        <f t="shared" si="32"/>
        <v>Lofepramine</v>
      </c>
      <c r="Y678" s="5" t="str">
        <f t="shared" si="33"/>
        <v>Interpersonal psychotherapy (IPT)</v>
      </c>
      <c r="Z678" s="5" t="str">
        <f>FIXED(EXP('WinBUGS output'!N677),2)</f>
        <v>1.46</v>
      </c>
      <c r="AA678" s="5" t="str">
        <f>FIXED(EXP('WinBUGS output'!M677),2)</f>
        <v>0.74</v>
      </c>
      <c r="AB678" s="5" t="str">
        <f>FIXED(EXP('WinBUGS output'!O677),2)</f>
        <v>3.15</v>
      </c>
    </row>
    <row r="679" spans="1:28" x14ac:dyDescent="0.25">
      <c r="A679">
        <v>13</v>
      </c>
      <c r="B679">
        <v>35</v>
      </c>
      <c r="C679" s="5" t="str">
        <f>VLOOKUP(A679,'WinBUGS output'!A:C,3,FALSE)</f>
        <v>Lofepramine</v>
      </c>
      <c r="D679" s="5" t="str">
        <f>VLOOKUP(B679,'WinBUGS output'!A:C,3,FALSE)</f>
        <v>Emotion-focused therapy (EFT)</v>
      </c>
      <c r="E679" s="5" t="str">
        <f>FIXED('WinBUGS output'!N678,2)</f>
        <v>0.38</v>
      </c>
      <c r="F679" s="5" t="str">
        <f>FIXED('WinBUGS output'!M678,2)</f>
        <v>-0.81</v>
      </c>
      <c r="G679" s="5" t="str">
        <f>FIXED('WinBUGS output'!O678,2)</f>
        <v>1.64</v>
      </c>
      <c r="H679"/>
      <c r="I679"/>
      <c r="J679"/>
      <c r="X679" s="5" t="str">
        <f t="shared" si="32"/>
        <v>Lofepramine</v>
      </c>
      <c r="Y679" s="5" t="str">
        <f t="shared" si="33"/>
        <v>Emotion-focused therapy (EFT)</v>
      </c>
      <c r="Z679" s="5" t="str">
        <f>FIXED(EXP('WinBUGS output'!N678),2)</f>
        <v>1.47</v>
      </c>
      <c r="AA679" s="5" t="str">
        <f>FIXED(EXP('WinBUGS output'!M678),2)</f>
        <v>0.45</v>
      </c>
      <c r="AB679" s="5" t="str">
        <f>FIXED(EXP('WinBUGS output'!O678),2)</f>
        <v>5.16</v>
      </c>
    </row>
    <row r="680" spans="1:28" x14ac:dyDescent="0.25">
      <c r="A680">
        <v>13</v>
      </c>
      <c r="B680">
        <v>36</v>
      </c>
      <c r="C680" s="5" t="str">
        <f>VLOOKUP(A680,'WinBUGS output'!A:C,3,FALSE)</f>
        <v>Lofepramine</v>
      </c>
      <c r="D680" s="5" t="str">
        <f>VLOOKUP(B680,'WinBUGS output'!A:C,3,FALSE)</f>
        <v>Interpersonal counselling</v>
      </c>
      <c r="E680" s="5" t="str">
        <f>FIXED('WinBUGS output'!N679,2)</f>
        <v>0.52</v>
      </c>
      <c r="F680" s="5" t="str">
        <f>FIXED('WinBUGS output'!M679,2)</f>
        <v>-0.25</v>
      </c>
      <c r="G680" s="5" t="str">
        <f>FIXED('WinBUGS output'!O679,2)</f>
        <v>1.30</v>
      </c>
      <c r="H680"/>
      <c r="I680"/>
      <c r="J680"/>
      <c r="X680" s="5" t="str">
        <f t="shared" si="32"/>
        <v>Lofepramine</v>
      </c>
      <c r="Y680" s="5" t="str">
        <f t="shared" si="33"/>
        <v>Interpersonal counselling</v>
      </c>
      <c r="Z680" s="5" t="str">
        <f>FIXED(EXP('WinBUGS output'!N679),2)</f>
        <v>1.68</v>
      </c>
      <c r="AA680" s="5" t="str">
        <f>FIXED(EXP('WinBUGS output'!M679),2)</f>
        <v>0.78</v>
      </c>
      <c r="AB680" s="5" t="str">
        <f>FIXED(EXP('WinBUGS output'!O679),2)</f>
        <v>3.68</v>
      </c>
    </row>
    <row r="681" spans="1:28" x14ac:dyDescent="0.25">
      <c r="A681">
        <v>13</v>
      </c>
      <c r="B681">
        <v>37</v>
      </c>
      <c r="C681" s="5" t="str">
        <f>VLOOKUP(A681,'WinBUGS output'!A:C,3,FALSE)</f>
        <v>Lofepramine</v>
      </c>
      <c r="D681" s="5" t="str">
        <f>VLOOKUP(B681,'WinBUGS output'!A:C,3,FALSE)</f>
        <v>Non-directive counselling</v>
      </c>
      <c r="E681" s="5" t="str">
        <f>FIXED('WinBUGS output'!N680,2)</f>
        <v>0.13</v>
      </c>
      <c r="F681" s="5" t="str">
        <f>FIXED('WinBUGS output'!M680,2)</f>
        <v>-0.95</v>
      </c>
      <c r="G681" s="5" t="str">
        <f>FIXED('WinBUGS output'!O680,2)</f>
        <v>1.15</v>
      </c>
      <c r="H681"/>
      <c r="I681"/>
      <c r="J681"/>
      <c r="X681" s="5" t="str">
        <f t="shared" si="32"/>
        <v>Lofepramine</v>
      </c>
      <c r="Y681" s="5" t="str">
        <f t="shared" si="33"/>
        <v>Non-directive counselling</v>
      </c>
      <c r="Z681" s="5" t="str">
        <f>FIXED(EXP('WinBUGS output'!N680),2)</f>
        <v>1.14</v>
      </c>
      <c r="AA681" s="5" t="str">
        <f>FIXED(EXP('WinBUGS output'!M680),2)</f>
        <v>0.39</v>
      </c>
      <c r="AB681" s="5" t="str">
        <f>FIXED(EXP('WinBUGS output'!O680),2)</f>
        <v>3.16</v>
      </c>
    </row>
    <row r="682" spans="1:28" x14ac:dyDescent="0.25">
      <c r="A682">
        <v>13</v>
      </c>
      <c r="B682">
        <v>38</v>
      </c>
      <c r="C682" s="5" t="str">
        <f>VLOOKUP(A682,'WinBUGS output'!A:C,3,FALSE)</f>
        <v>Lofepramine</v>
      </c>
      <c r="D682" s="5" t="str">
        <f>VLOOKUP(B682,'WinBUGS output'!A:C,3,FALSE)</f>
        <v>Psychodynamic counselling + TAU</v>
      </c>
      <c r="E682" s="5" t="str">
        <f>FIXED('WinBUGS output'!N681,2)</f>
        <v>-0.01</v>
      </c>
      <c r="F682" s="5" t="str">
        <f>FIXED('WinBUGS output'!M681,2)</f>
        <v>-0.95</v>
      </c>
      <c r="G682" s="5" t="str">
        <f>FIXED('WinBUGS output'!O681,2)</f>
        <v>0.94</v>
      </c>
      <c r="H682"/>
      <c r="I682"/>
      <c r="J682"/>
      <c r="X682" s="5" t="str">
        <f t="shared" si="32"/>
        <v>Lofepramine</v>
      </c>
      <c r="Y682" s="5" t="str">
        <f t="shared" si="33"/>
        <v>Psychodynamic counselling + TAU</v>
      </c>
      <c r="Z682" s="5" t="str">
        <f>FIXED(EXP('WinBUGS output'!N681),2)</f>
        <v>0.99</v>
      </c>
      <c r="AA682" s="5" t="str">
        <f>FIXED(EXP('WinBUGS output'!M681),2)</f>
        <v>0.39</v>
      </c>
      <c r="AB682" s="5" t="str">
        <f>FIXED(EXP('WinBUGS output'!O681),2)</f>
        <v>2.55</v>
      </c>
    </row>
    <row r="683" spans="1:28" x14ac:dyDescent="0.25">
      <c r="A683">
        <v>13</v>
      </c>
      <c r="B683">
        <v>39</v>
      </c>
      <c r="C683" s="5" t="str">
        <f>VLOOKUP(A683,'WinBUGS output'!A:C,3,FALSE)</f>
        <v>Lofepramine</v>
      </c>
      <c r="D683" s="5" t="str">
        <f>VLOOKUP(B683,'WinBUGS output'!A:C,3,FALSE)</f>
        <v>Relational client-centered therapy</v>
      </c>
      <c r="E683" s="5" t="str">
        <f>FIXED('WinBUGS output'!N682,2)</f>
        <v>0.06</v>
      </c>
      <c r="F683" s="5" t="str">
        <f>FIXED('WinBUGS output'!M682,2)</f>
        <v>-1.26</v>
      </c>
      <c r="G683" s="5" t="str">
        <f>FIXED('WinBUGS output'!O682,2)</f>
        <v>1.23</v>
      </c>
      <c r="H683"/>
      <c r="I683"/>
      <c r="J683"/>
      <c r="X683" s="5" t="str">
        <f t="shared" si="32"/>
        <v>Lofepramine</v>
      </c>
      <c r="Y683" s="5" t="str">
        <f t="shared" si="33"/>
        <v>Relational client-centered therapy</v>
      </c>
      <c r="Z683" s="5" t="str">
        <f>FIXED(EXP('WinBUGS output'!N682),2)</f>
        <v>1.06</v>
      </c>
      <c r="AA683" s="5" t="str">
        <f>FIXED(EXP('WinBUGS output'!M682),2)</f>
        <v>0.28</v>
      </c>
      <c r="AB683" s="5" t="str">
        <f>FIXED(EXP('WinBUGS output'!O682),2)</f>
        <v>3.42</v>
      </c>
    </row>
    <row r="684" spans="1:28" x14ac:dyDescent="0.25">
      <c r="A684">
        <v>13</v>
      </c>
      <c r="B684">
        <v>40</v>
      </c>
      <c r="C684" s="5" t="str">
        <f>VLOOKUP(A684,'WinBUGS output'!A:C,3,FALSE)</f>
        <v>Lofepramine</v>
      </c>
      <c r="D684" s="5" t="str">
        <f>VLOOKUP(B684,'WinBUGS output'!A:C,3,FALSE)</f>
        <v>Problem solving individual</v>
      </c>
      <c r="E684" s="5" t="str">
        <f>FIXED('WinBUGS output'!N683,2)</f>
        <v>-0.31</v>
      </c>
      <c r="F684" s="5" t="str">
        <f>FIXED('WinBUGS output'!M683,2)</f>
        <v>-1.17</v>
      </c>
      <c r="G684" s="5" t="str">
        <f>FIXED('WinBUGS output'!O683,2)</f>
        <v>0.58</v>
      </c>
      <c r="H684"/>
      <c r="I684"/>
      <c r="J684"/>
      <c r="X684" s="5" t="str">
        <f t="shared" si="32"/>
        <v>Lofepramine</v>
      </c>
      <c r="Y684" s="5" t="str">
        <f t="shared" si="33"/>
        <v>Problem solving individual</v>
      </c>
      <c r="Z684" s="5" t="str">
        <f>FIXED(EXP('WinBUGS output'!N683),2)</f>
        <v>0.73</v>
      </c>
      <c r="AA684" s="5" t="str">
        <f>FIXED(EXP('WinBUGS output'!M683),2)</f>
        <v>0.31</v>
      </c>
      <c r="AB684" s="5" t="str">
        <f>FIXED(EXP('WinBUGS output'!O683),2)</f>
        <v>1.79</v>
      </c>
    </row>
    <row r="685" spans="1:28" x14ac:dyDescent="0.25">
      <c r="A685">
        <v>13</v>
      </c>
      <c r="B685">
        <v>41</v>
      </c>
      <c r="C685" s="5" t="str">
        <f>VLOOKUP(A685,'WinBUGS output'!A:C,3,FALSE)</f>
        <v>Lofepramine</v>
      </c>
      <c r="D685" s="5" t="str">
        <f>VLOOKUP(B685,'WinBUGS output'!A:C,3,FALSE)</f>
        <v>Problem solving individual + enhanced TAU</v>
      </c>
      <c r="E685" s="5" t="str">
        <f>FIXED('WinBUGS output'!N684,2)</f>
        <v>-0.50</v>
      </c>
      <c r="F685" s="5" t="str">
        <f>FIXED('WinBUGS output'!M684,2)</f>
        <v>-1.45</v>
      </c>
      <c r="G685" s="5" t="str">
        <f>FIXED('WinBUGS output'!O684,2)</f>
        <v>0.45</v>
      </c>
      <c r="H685"/>
      <c r="I685"/>
      <c r="J685"/>
      <c r="X685" s="5" t="str">
        <f t="shared" si="32"/>
        <v>Lofepramine</v>
      </c>
      <c r="Y685" s="5" t="str">
        <f t="shared" si="33"/>
        <v>Problem solving individual + enhanced TAU</v>
      </c>
      <c r="Z685" s="5" t="str">
        <f>FIXED(EXP('WinBUGS output'!N684),2)</f>
        <v>0.61</v>
      </c>
      <c r="AA685" s="5" t="str">
        <f>FIXED(EXP('WinBUGS output'!M684),2)</f>
        <v>0.23</v>
      </c>
      <c r="AB685" s="5" t="str">
        <f>FIXED(EXP('WinBUGS output'!O684),2)</f>
        <v>1.57</v>
      </c>
    </row>
    <row r="686" spans="1:28" x14ac:dyDescent="0.25">
      <c r="A686">
        <v>13</v>
      </c>
      <c r="B686">
        <v>42</v>
      </c>
      <c r="C686" s="5" t="str">
        <f>VLOOKUP(A686,'WinBUGS output'!A:C,3,FALSE)</f>
        <v>Lofepramine</v>
      </c>
      <c r="D686" s="5" t="str">
        <f>VLOOKUP(B686,'WinBUGS output'!A:C,3,FALSE)</f>
        <v>Behavioural activation (BA)</v>
      </c>
      <c r="E686" s="5" t="str">
        <f>FIXED('WinBUGS output'!N685,2)</f>
        <v>0.86</v>
      </c>
      <c r="F686" s="5" t="str">
        <f>FIXED('WinBUGS output'!M685,2)</f>
        <v>-0.03</v>
      </c>
      <c r="G686" s="5" t="str">
        <f>FIXED('WinBUGS output'!O685,2)</f>
        <v>1.79</v>
      </c>
      <c r="H686"/>
      <c r="I686"/>
      <c r="J686"/>
      <c r="X686" s="5" t="str">
        <f t="shared" si="32"/>
        <v>Lofepramine</v>
      </c>
      <c r="Y686" s="5" t="str">
        <f t="shared" si="33"/>
        <v>Behavioural activation (BA)</v>
      </c>
      <c r="Z686" s="5" t="str">
        <f>FIXED(EXP('WinBUGS output'!N685),2)</f>
        <v>2.36</v>
      </c>
      <c r="AA686" s="5" t="str">
        <f>FIXED(EXP('WinBUGS output'!M685),2)</f>
        <v>0.97</v>
      </c>
      <c r="AB686" s="5" t="str">
        <f>FIXED(EXP('WinBUGS output'!O685),2)</f>
        <v>5.99</v>
      </c>
    </row>
    <row r="687" spans="1:28" x14ac:dyDescent="0.25">
      <c r="A687">
        <v>13</v>
      </c>
      <c r="B687">
        <v>43</v>
      </c>
      <c r="C687" s="5" t="str">
        <f>VLOOKUP(A687,'WinBUGS output'!A:C,3,FALSE)</f>
        <v>Lofepramine</v>
      </c>
      <c r="D687" s="5" t="str">
        <f>VLOOKUP(B687,'WinBUGS output'!A:C,3,FALSE)</f>
        <v>Behavioural therapy (Lewinsohn 1976)</v>
      </c>
      <c r="E687" s="5" t="str">
        <f>FIXED('WinBUGS output'!N686,2)</f>
        <v>0.70</v>
      </c>
      <c r="F687" s="5" t="str">
        <f>FIXED('WinBUGS output'!M686,2)</f>
        <v>-0.55</v>
      </c>
      <c r="G687" s="5" t="str">
        <f>FIXED('WinBUGS output'!O686,2)</f>
        <v>1.89</v>
      </c>
      <c r="H687"/>
      <c r="I687"/>
      <c r="J687"/>
      <c r="X687" s="5" t="str">
        <f t="shared" si="32"/>
        <v>Lofepramine</v>
      </c>
      <c r="Y687" s="5" t="str">
        <f t="shared" si="33"/>
        <v>Behavioural therapy (Lewinsohn 1976)</v>
      </c>
      <c r="Z687" s="5" t="str">
        <f>FIXED(EXP('WinBUGS output'!N686),2)</f>
        <v>2.02</v>
      </c>
      <c r="AA687" s="5" t="str">
        <f>FIXED(EXP('WinBUGS output'!M686),2)</f>
        <v>0.58</v>
      </c>
      <c r="AB687" s="5" t="str">
        <f>FIXED(EXP('WinBUGS output'!O686),2)</f>
        <v>6.65</v>
      </c>
    </row>
    <row r="688" spans="1:28" x14ac:dyDescent="0.25">
      <c r="A688">
        <v>13</v>
      </c>
      <c r="B688">
        <v>44</v>
      </c>
      <c r="C688" s="5" t="str">
        <f>VLOOKUP(A688,'WinBUGS output'!A:C,3,FALSE)</f>
        <v>Lofepramine</v>
      </c>
      <c r="D688" s="5" t="str">
        <f>VLOOKUP(B688,'WinBUGS output'!A:C,3,FALSE)</f>
        <v>CBT individual (under 15 sessions)</v>
      </c>
      <c r="E688" s="5" t="str">
        <f>FIXED('WinBUGS output'!N687,2)</f>
        <v>0.13</v>
      </c>
      <c r="F688" s="5" t="str">
        <f>FIXED('WinBUGS output'!M687,2)</f>
        <v>-0.57</v>
      </c>
      <c r="G688" s="5" t="str">
        <f>FIXED('WinBUGS output'!O687,2)</f>
        <v>0.91</v>
      </c>
      <c r="H688"/>
      <c r="I688"/>
      <c r="J688"/>
      <c r="X688" s="5" t="str">
        <f t="shared" si="32"/>
        <v>Lofepramine</v>
      </c>
      <c r="Y688" s="5" t="str">
        <f t="shared" si="33"/>
        <v>CBT individual (under 15 sessions)</v>
      </c>
      <c r="Z688" s="5" t="str">
        <f>FIXED(EXP('WinBUGS output'!N687),2)</f>
        <v>1.14</v>
      </c>
      <c r="AA688" s="5" t="str">
        <f>FIXED(EXP('WinBUGS output'!M687),2)</f>
        <v>0.57</v>
      </c>
      <c r="AB688" s="5" t="str">
        <f>FIXED(EXP('WinBUGS output'!O687),2)</f>
        <v>2.48</v>
      </c>
    </row>
    <row r="689" spans="1:28" x14ac:dyDescent="0.25">
      <c r="A689">
        <v>13</v>
      </c>
      <c r="B689">
        <v>45</v>
      </c>
      <c r="C689" s="5" t="str">
        <f>VLOOKUP(A689,'WinBUGS output'!A:C,3,FALSE)</f>
        <v>Lofepramine</v>
      </c>
      <c r="D689" s="5" t="str">
        <f>VLOOKUP(B689,'WinBUGS output'!A:C,3,FALSE)</f>
        <v>CBT individual (over 15 sessions)</v>
      </c>
      <c r="E689" s="5" t="str">
        <f>FIXED('WinBUGS output'!N688,2)</f>
        <v>0.38</v>
      </c>
      <c r="F689" s="5" t="str">
        <f>FIXED('WinBUGS output'!M688,2)</f>
        <v>-0.27</v>
      </c>
      <c r="G689" s="5" t="str">
        <f>FIXED('WinBUGS output'!O688,2)</f>
        <v>1.12</v>
      </c>
      <c r="H689"/>
      <c r="I689"/>
      <c r="J689"/>
      <c r="X689" s="5" t="str">
        <f t="shared" si="32"/>
        <v>Lofepramine</v>
      </c>
      <c r="Y689" s="5" t="str">
        <f t="shared" si="33"/>
        <v>CBT individual (over 15 sessions)</v>
      </c>
      <c r="Z689" s="5" t="str">
        <f>FIXED(EXP('WinBUGS output'!N688),2)</f>
        <v>1.46</v>
      </c>
      <c r="AA689" s="5" t="str">
        <f>FIXED(EXP('WinBUGS output'!M688),2)</f>
        <v>0.77</v>
      </c>
      <c r="AB689" s="5" t="str">
        <f>FIXED(EXP('WinBUGS output'!O688),2)</f>
        <v>3.08</v>
      </c>
    </row>
    <row r="690" spans="1:28" x14ac:dyDescent="0.25">
      <c r="A690">
        <v>13</v>
      </c>
      <c r="B690">
        <v>46</v>
      </c>
      <c r="C690" s="5" t="str">
        <f>VLOOKUP(A690,'WinBUGS output'!A:C,3,FALSE)</f>
        <v>Lofepramine</v>
      </c>
      <c r="D690" s="5" t="str">
        <f>VLOOKUP(B690,'WinBUGS output'!A:C,3,FALSE)</f>
        <v>CBT individual (over 15 sessions) + TAU</v>
      </c>
      <c r="E690" s="5" t="str">
        <f>FIXED('WinBUGS output'!N689,2)</f>
        <v>0.41</v>
      </c>
      <c r="F690" s="5" t="str">
        <f>FIXED('WinBUGS output'!M689,2)</f>
        <v>-0.47</v>
      </c>
      <c r="G690" s="5" t="str">
        <f>FIXED('WinBUGS output'!O689,2)</f>
        <v>1.46</v>
      </c>
      <c r="H690"/>
      <c r="I690"/>
      <c r="J690"/>
      <c r="X690" s="5" t="str">
        <f t="shared" si="32"/>
        <v>Lofepramine</v>
      </c>
      <c r="Y690" s="5" t="str">
        <f t="shared" si="33"/>
        <v>CBT individual (over 15 sessions) + TAU</v>
      </c>
      <c r="Z690" s="5" t="str">
        <f>FIXED(EXP('WinBUGS output'!N689),2)</f>
        <v>1.51</v>
      </c>
      <c r="AA690" s="5" t="str">
        <f>FIXED(EXP('WinBUGS output'!M689),2)</f>
        <v>0.62</v>
      </c>
      <c r="AB690" s="5" t="str">
        <f>FIXED(EXP('WinBUGS output'!O689),2)</f>
        <v>4.30</v>
      </c>
    </row>
    <row r="691" spans="1:28" x14ac:dyDescent="0.25">
      <c r="A691">
        <v>13</v>
      </c>
      <c r="B691">
        <v>47</v>
      </c>
      <c r="C691" s="5" t="str">
        <f>VLOOKUP(A691,'WinBUGS output'!A:C,3,FALSE)</f>
        <v>Lofepramine</v>
      </c>
      <c r="D691" s="5" t="str">
        <f>VLOOKUP(B691,'WinBUGS output'!A:C,3,FALSE)</f>
        <v>Rational emotive behaviour therapy (REBT) individual</v>
      </c>
      <c r="E691" s="5" t="str">
        <f>FIXED('WinBUGS output'!N690,2)</f>
        <v>0.24</v>
      </c>
      <c r="F691" s="5" t="str">
        <f>FIXED('WinBUGS output'!M690,2)</f>
        <v>-0.56</v>
      </c>
      <c r="G691" s="5" t="str">
        <f>FIXED('WinBUGS output'!O690,2)</f>
        <v>1.08</v>
      </c>
      <c r="H691"/>
      <c r="I691"/>
      <c r="J691"/>
      <c r="X691" s="5" t="str">
        <f t="shared" si="32"/>
        <v>Lofepramine</v>
      </c>
      <c r="Y691" s="5" t="str">
        <f t="shared" si="33"/>
        <v>Rational emotive behaviour therapy (REBT) individual</v>
      </c>
      <c r="Z691" s="5" t="str">
        <f>FIXED(EXP('WinBUGS output'!N690),2)</f>
        <v>1.27</v>
      </c>
      <c r="AA691" s="5" t="str">
        <f>FIXED(EXP('WinBUGS output'!M690),2)</f>
        <v>0.57</v>
      </c>
      <c r="AB691" s="5" t="str">
        <f>FIXED(EXP('WinBUGS output'!O690),2)</f>
        <v>2.94</v>
      </c>
    </row>
    <row r="692" spans="1:28" x14ac:dyDescent="0.25">
      <c r="A692">
        <v>13</v>
      </c>
      <c r="B692">
        <v>48</v>
      </c>
      <c r="C692" s="5" t="str">
        <f>VLOOKUP(A692,'WinBUGS output'!A:C,3,FALSE)</f>
        <v>Lofepramine</v>
      </c>
      <c r="D692" s="5" t="str">
        <f>VLOOKUP(B692,'WinBUGS output'!A:C,3,FALSE)</f>
        <v>Third-wave cognitive therapy individual</v>
      </c>
      <c r="E692" s="5" t="str">
        <f>FIXED('WinBUGS output'!N691,2)</f>
        <v>0.46</v>
      </c>
      <c r="F692" s="5" t="str">
        <f>FIXED('WinBUGS output'!M691,2)</f>
        <v>-0.32</v>
      </c>
      <c r="G692" s="5" t="str">
        <f>FIXED('WinBUGS output'!O691,2)</f>
        <v>1.35</v>
      </c>
      <c r="H692"/>
      <c r="I692"/>
      <c r="J692"/>
      <c r="X692" s="5" t="str">
        <f t="shared" si="32"/>
        <v>Lofepramine</v>
      </c>
      <c r="Y692" s="5" t="str">
        <f t="shared" si="33"/>
        <v>Third-wave cognitive therapy individual</v>
      </c>
      <c r="Z692" s="5" t="str">
        <f>FIXED(EXP('WinBUGS output'!N691),2)</f>
        <v>1.58</v>
      </c>
      <c r="AA692" s="5" t="str">
        <f>FIXED(EXP('WinBUGS output'!M691),2)</f>
        <v>0.73</v>
      </c>
      <c r="AB692" s="5" t="str">
        <f>FIXED(EXP('WinBUGS output'!O691),2)</f>
        <v>3.85</v>
      </c>
    </row>
    <row r="693" spans="1:28" x14ac:dyDescent="0.25">
      <c r="A693">
        <v>13</v>
      </c>
      <c r="B693">
        <v>49</v>
      </c>
      <c r="C693" s="5" t="str">
        <f>VLOOKUP(A693,'WinBUGS output'!A:C,3,FALSE)</f>
        <v>Lofepramine</v>
      </c>
      <c r="D693" s="5" t="str">
        <f>VLOOKUP(B693,'WinBUGS output'!A:C,3,FALSE)</f>
        <v>CBT group (under 15 sessions)</v>
      </c>
      <c r="E693" s="5" t="str">
        <f>FIXED('WinBUGS output'!N692,2)</f>
        <v>0.85</v>
      </c>
      <c r="F693" s="5" t="str">
        <f>FIXED('WinBUGS output'!M692,2)</f>
        <v>-0.11</v>
      </c>
      <c r="G693" s="5" t="str">
        <f>FIXED('WinBUGS output'!O692,2)</f>
        <v>1.84</v>
      </c>
      <c r="H693"/>
      <c r="I693"/>
      <c r="J693"/>
      <c r="X693" s="5" t="str">
        <f t="shared" si="32"/>
        <v>Lofepramine</v>
      </c>
      <c r="Y693" s="5" t="str">
        <f t="shared" si="33"/>
        <v>CBT group (under 15 sessions)</v>
      </c>
      <c r="Z693" s="5" t="str">
        <f>FIXED(EXP('WinBUGS output'!N692),2)</f>
        <v>2.34</v>
      </c>
      <c r="AA693" s="5" t="str">
        <f>FIXED(EXP('WinBUGS output'!M692),2)</f>
        <v>0.90</v>
      </c>
      <c r="AB693" s="5" t="str">
        <f>FIXED(EXP('WinBUGS output'!O692),2)</f>
        <v>6.32</v>
      </c>
    </row>
    <row r="694" spans="1:28" x14ac:dyDescent="0.25">
      <c r="A694">
        <v>13</v>
      </c>
      <c r="B694">
        <v>50</v>
      </c>
      <c r="C694" s="5" t="str">
        <f>VLOOKUP(A694,'WinBUGS output'!A:C,3,FALSE)</f>
        <v>Lofepramine</v>
      </c>
      <c r="D694" s="5" t="str">
        <f>VLOOKUP(B694,'WinBUGS output'!A:C,3,FALSE)</f>
        <v>CBT group (under 15 sessions) + TAU</v>
      </c>
      <c r="E694" s="5" t="str">
        <f>FIXED('WinBUGS output'!N693,2)</f>
        <v>1.04</v>
      </c>
      <c r="F694" s="5" t="str">
        <f>FIXED('WinBUGS output'!M693,2)</f>
        <v>0.11</v>
      </c>
      <c r="G694" s="5" t="str">
        <f>FIXED('WinBUGS output'!O693,2)</f>
        <v>2.10</v>
      </c>
      <c r="H694"/>
      <c r="I694"/>
      <c r="J694"/>
      <c r="X694" s="5" t="str">
        <f t="shared" si="32"/>
        <v>Lofepramine</v>
      </c>
      <c r="Y694" s="5" t="str">
        <f t="shared" si="33"/>
        <v>CBT group (under 15 sessions) + TAU</v>
      </c>
      <c r="Z694" s="5" t="str">
        <f>FIXED(EXP('WinBUGS output'!N693),2)</f>
        <v>2.83</v>
      </c>
      <c r="AA694" s="5" t="str">
        <f>FIXED(EXP('WinBUGS output'!M693),2)</f>
        <v>1.12</v>
      </c>
      <c r="AB694" s="5" t="str">
        <f>FIXED(EXP('WinBUGS output'!O693),2)</f>
        <v>8.14</v>
      </c>
    </row>
    <row r="695" spans="1:28" x14ac:dyDescent="0.25">
      <c r="A695">
        <v>13</v>
      </c>
      <c r="B695">
        <v>51</v>
      </c>
      <c r="C695" s="5" t="str">
        <f>VLOOKUP(A695,'WinBUGS output'!A:C,3,FALSE)</f>
        <v>Lofepramine</v>
      </c>
      <c r="D695" s="5" t="str">
        <f>VLOOKUP(B695,'WinBUGS output'!A:C,3,FALSE)</f>
        <v>Coping with Depression course (group) + TAU</v>
      </c>
      <c r="E695" s="5" t="str">
        <f>FIXED('WinBUGS output'!N694,2)</f>
        <v>0.73</v>
      </c>
      <c r="F695" s="5" t="str">
        <f>FIXED('WinBUGS output'!M694,2)</f>
        <v>-0.24</v>
      </c>
      <c r="G695" s="5" t="str">
        <f>FIXED('WinBUGS output'!O694,2)</f>
        <v>1.73</v>
      </c>
      <c r="H695"/>
      <c r="I695"/>
      <c r="J695"/>
      <c r="X695" s="5" t="str">
        <f t="shared" si="32"/>
        <v>Lofepramine</v>
      </c>
      <c r="Y695" s="5" t="str">
        <f t="shared" si="33"/>
        <v>Coping with Depression course (group) + TAU</v>
      </c>
      <c r="Z695" s="5" t="str">
        <f>FIXED(EXP('WinBUGS output'!N694),2)</f>
        <v>2.08</v>
      </c>
      <c r="AA695" s="5" t="str">
        <f>FIXED(EXP('WinBUGS output'!M694),2)</f>
        <v>0.78</v>
      </c>
      <c r="AB695" s="5" t="str">
        <f>FIXED(EXP('WinBUGS output'!O694),2)</f>
        <v>5.62</v>
      </c>
    </row>
    <row r="696" spans="1:28" x14ac:dyDescent="0.25">
      <c r="A696">
        <v>13</v>
      </c>
      <c r="B696">
        <v>52</v>
      </c>
      <c r="C696" s="5" t="str">
        <f>VLOOKUP(A696,'WinBUGS output'!A:C,3,FALSE)</f>
        <v>Lofepramine</v>
      </c>
      <c r="D696" s="5" t="str">
        <f>VLOOKUP(B696,'WinBUGS output'!A:C,3,FALSE)</f>
        <v>CBT individual (over 15 sessions) + any TCA</v>
      </c>
      <c r="E696" s="5" t="str">
        <f>FIXED('WinBUGS output'!N695,2)</f>
        <v>1.16</v>
      </c>
      <c r="F696" s="5" t="str">
        <f>FIXED('WinBUGS output'!M695,2)</f>
        <v>0.00</v>
      </c>
      <c r="G696" s="5" t="str">
        <f>FIXED('WinBUGS output'!O695,2)</f>
        <v>2.41</v>
      </c>
      <c r="H696"/>
      <c r="I696"/>
      <c r="J696"/>
      <c r="X696" s="5" t="str">
        <f t="shared" si="32"/>
        <v>Lofepramine</v>
      </c>
      <c r="Y696" s="5" t="str">
        <f t="shared" si="33"/>
        <v>CBT individual (over 15 sessions) + any TCA</v>
      </c>
      <c r="Z696" s="5" t="str">
        <f>FIXED(EXP('WinBUGS output'!N695),2)</f>
        <v>3.20</v>
      </c>
      <c r="AA696" s="5" t="str">
        <f>FIXED(EXP('WinBUGS output'!M695),2)</f>
        <v>1.00</v>
      </c>
      <c r="AB696" s="5" t="str">
        <f>FIXED(EXP('WinBUGS output'!O695),2)</f>
        <v>11.09</v>
      </c>
    </row>
    <row r="697" spans="1:28" x14ac:dyDescent="0.25">
      <c r="A697">
        <v>13</v>
      </c>
      <c r="B697">
        <v>53</v>
      </c>
      <c r="C697" s="5" t="str">
        <f>VLOOKUP(A697,'WinBUGS output'!A:C,3,FALSE)</f>
        <v>Lofepramine</v>
      </c>
      <c r="D697" s="5" t="str">
        <f>VLOOKUP(B697,'WinBUGS output'!A:C,3,FALSE)</f>
        <v>CBT individual (over 15 sessions) + imipramine</v>
      </c>
      <c r="E697" s="5" t="str">
        <f>FIXED('WinBUGS output'!N696,2)</f>
        <v>1.26</v>
      </c>
      <c r="F697" s="5" t="str">
        <f>FIXED('WinBUGS output'!M696,2)</f>
        <v>0.09</v>
      </c>
      <c r="G697" s="5" t="str">
        <f>FIXED('WinBUGS output'!O696,2)</f>
        <v>2.51</v>
      </c>
      <c r="H697"/>
      <c r="I697"/>
      <c r="J697"/>
      <c r="X697" s="5" t="str">
        <f t="shared" si="32"/>
        <v>Lofepramine</v>
      </c>
      <c r="Y697" s="5" t="str">
        <f t="shared" si="33"/>
        <v>CBT individual (over 15 sessions) + imipramine</v>
      </c>
      <c r="Z697" s="5" t="str">
        <f>FIXED(EXP('WinBUGS output'!N696),2)</f>
        <v>3.51</v>
      </c>
      <c r="AA697" s="5" t="str">
        <f>FIXED(EXP('WinBUGS output'!M696),2)</f>
        <v>1.09</v>
      </c>
      <c r="AB697" s="5" t="str">
        <f>FIXED(EXP('WinBUGS output'!O696),2)</f>
        <v>12.32</v>
      </c>
    </row>
    <row r="698" spans="1:28" x14ac:dyDescent="0.25">
      <c r="A698">
        <v>13</v>
      </c>
      <c r="B698">
        <v>54</v>
      </c>
      <c r="C698" s="5" t="str">
        <f>VLOOKUP(A698,'WinBUGS output'!A:C,3,FALSE)</f>
        <v>Lofepramine</v>
      </c>
      <c r="D698" s="5" t="str">
        <f>VLOOKUP(B698,'WinBUGS output'!A:C,3,FALSE)</f>
        <v>CBT group (under 15 sessions) + imipramine</v>
      </c>
      <c r="E698" s="5" t="str">
        <f>FIXED('WinBUGS output'!N697,2)</f>
        <v>1.56</v>
      </c>
      <c r="F698" s="5" t="str">
        <f>FIXED('WinBUGS output'!M697,2)</f>
        <v>0.08</v>
      </c>
      <c r="G698" s="5" t="str">
        <f>FIXED('WinBUGS output'!O697,2)</f>
        <v>3.04</v>
      </c>
      <c r="H698"/>
      <c r="I698"/>
      <c r="J698"/>
      <c r="X698" s="5" t="str">
        <f t="shared" si="32"/>
        <v>Lofepramine</v>
      </c>
      <c r="Y698" s="5" t="str">
        <f t="shared" si="33"/>
        <v>CBT group (under 15 sessions) + imipramine</v>
      </c>
      <c r="Z698" s="5" t="str">
        <f>FIXED(EXP('WinBUGS output'!N697),2)</f>
        <v>4.74</v>
      </c>
      <c r="AA698" s="5" t="str">
        <f>FIXED(EXP('WinBUGS output'!M697),2)</f>
        <v>1.08</v>
      </c>
      <c r="AB698" s="5" t="str">
        <f>FIXED(EXP('WinBUGS output'!O697),2)</f>
        <v>20.86</v>
      </c>
    </row>
    <row r="699" spans="1:28" x14ac:dyDescent="0.25">
      <c r="A699">
        <v>13</v>
      </c>
      <c r="B699">
        <v>55</v>
      </c>
      <c r="C699" s="5" t="str">
        <f>VLOOKUP(A699,'WinBUGS output'!A:C,3,FALSE)</f>
        <v>Lofepramine</v>
      </c>
      <c r="D699" s="5" t="str">
        <f>VLOOKUP(B699,'WinBUGS output'!A:C,3,FALSE)</f>
        <v>Problem solving individual + any SSRI</v>
      </c>
      <c r="E699" s="5" t="str">
        <f>FIXED('WinBUGS output'!N698,2)</f>
        <v>-0.33</v>
      </c>
      <c r="F699" s="5" t="str">
        <f>FIXED('WinBUGS output'!M698,2)</f>
        <v>-1.57</v>
      </c>
      <c r="G699" s="5" t="str">
        <f>FIXED('WinBUGS output'!O698,2)</f>
        <v>0.98</v>
      </c>
      <c r="H699"/>
      <c r="I699"/>
      <c r="J699"/>
      <c r="X699" s="5" t="str">
        <f t="shared" si="32"/>
        <v>Lofepramine</v>
      </c>
      <c r="Y699" s="5" t="str">
        <f t="shared" si="33"/>
        <v>Problem solving individual + any SSRI</v>
      </c>
      <c r="Z699" s="5" t="str">
        <f>FIXED(EXP('WinBUGS output'!N698),2)</f>
        <v>0.72</v>
      </c>
      <c r="AA699" s="5" t="str">
        <f>FIXED(EXP('WinBUGS output'!M698),2)</f>
        <v>0.21</v>
      </c>
      <c r="AB699" s="5" t="str">
        <f>FIXED(EXP('WinBUGS output'!O698),2)</f>
        <v>2.66</v>
      </c>
    </row>
    <row r="700" spans="1:28" x14ac:dyDescent="0.25">
      <c r="A700">
        <v>13</v>
      </c>
      <c r="B700">
        <v>56</v>
      </c>
      <c r="C700" s="5" t="str">
        <f>VLOOKUP(A700,'WinBUGS output'!A:C,3,FALSE)</f>
        <v>Lofepramine</v>
      </c>
      <c r="D700" s="5" t="str">
        <f>VLOOKUP(B700,'WinBUGS output'!A:C,3,FALSE)</f>
        <v>Supportive psychotherapy + any SSRI</v>
      </c>
      <c r="E700" s="5" t="str">
        <f>FIXED('WinBUGS output'!N699,2)</f>
        <v>2.30</v>
      </c>
      <c r="F700" s="5" t="str">
        <f>FIXED('WinBUGS output'!M699,2)</f>
        <v>0.25</v>
      </c>
      <c r="G700" s="5" t="str">
        <f>FIXED('WinBUGS output'!O699,2)</f>
        <v>4.49</v>
      </c>
      <c r="H700"/>
      <c r="I700"/>
      <c r="J700"/>
      <c r="X700" s="5" t="str">
        <f t="shared" si="32"/>
        <v>Lofepramine</v>
      </c>
      <c r="Y700" s="5" t="str">
        <f t="shared" si="33"/>
        <v>Supportive psychotherapy + any SSRI</v>
      </c>
      <c r="Z700" s="5" t="str">
        <f>FIXED(EXP('WinBUGS output'!N699),2)</f>
        <v>9.94</v>
      </c>
      <c r="AA700" s="5" t="str">
        <f>FIXED(EXP('WinBUGS output'!M699),2)</f>
        <v>1.28</v>
      </c>
      <c r="AB700" s="5" t="str">
        <f>FIXED(EXP('WinBUGS output'!O699),2)</f>
        <v>89.12</v>
      </c>
    </row>
    <row r="701" spans="1:28" x14ac:dyDescent="0.25">
      <c r="A701">
        <v>13</v>
      </c>
      <c r="B701">
        <v>57</v>
      </c>
      <c r="C701" s="5" t="str">
        <f>VLOOKUP(A701,'WinBUGS output'!A:C,3,FALSE)</f>
        <v>Lofepramine</v>
      </c>
      <c r="D701" s="5" t="str">
        <f>VLOOKUP(B701,'WinBUGS output'!A:C,3,FALSE)</f>
        <v>Interpersonal psychotherapy (IPT) + any AD</v>
      </c>
      <c r="E701" s="5" t="str">
        <f>FIXED('WinBUGS output'!N700,2)</f>
        <v>0.98</v>
      </c>
      <c r="F701" s="5" t="str">
        <f>FIXED('WinBUGS output'!M700,2)</f>
        <v>-0.18</v>
      </c>
      <c r="G701" s="5" t="str">
        <f>FIXED('WinBUGS output'!O700,2)</f>
        <v>2.15</v>
      </c>
      <c r="H701"/>
      <c r="I701"/>
      <c r="J701"/>
      <c r="X701" s="5" t="str">
        <f t="shared" si="32"/>
        <v>Lofepramine</v>
      </c>
      <c r="Y701" s="5" t="str">
        <f t="shared" si="33"/>
        <v>Interpersonal psychotherapy (IPT) + any AD</v>
      </c>
      <c r="Z701" s="5" t="str">
        <f>FIXED(EXP('WinBUGS output'!N700),2)</f>
        <v>2.65</v>
      </c>
      <c r="AA701" s="5" t="str">
        <f>FIXED(EXP('WinBUGS output'!M700),2)</f>
        <v>0.83</v>
      </c>
      <c r="AB701" s="5" t="str">
        <f>FIXED(EXP('WinBUGS output'!O700),2)</f>
        <v>8.59</v>
      </c>
    </row>
    <row r="702" spans="1:28" x14ac:dyDescent="0.25">
      <c r="A702">
        <v>13</v>
      </c>
      <c r="B702">
        <v>58</v>
      </c>
      <c r="C702" s="5" t="str">
        <f>VLOOKUP(A702,'WinBUGS output'!A:C,3,FALSE)</f>
        <v>Lofepramine</v>
      </c>
      <c r="D702" s="5" t="str">
        <f>VLOOKUP(B702,'WinBUGS output'!A:C,3,FALSE)</f>
        <v>Short-term psychodynamic psychotherapy individual + Any AD</v>
      </c>
      <c r="E702" s="5" t="str">
        <f>FIXED('WinBUGS output'!N701,2)</f>
        <v>1.53</v>
      </c>
      <c r="F702" s="5" t="str">
        <f>FIXED('WinBUGS output'!M701,2)</f>
        <v>0.56</v>
      </c>
      <c r="G702" s="5" t="str">
        <f>FIXED('WinBUGS output'!O701,2)</f>
        <v>2.53</v>
      </c>
      <c r="H702"/>
      <c r="I702"/>
      <c r="J702"/>
      <c r="X702" s="5" t="str">
        <f t="shared" si="32"/>
        <v>Lofepramine</v>
      </c>
      <c r="Y702" s="5" t="str">
        <f t="shared" si="33"/>
        <v>Short-term psychodynamic psychotherapy individual + Any AD</v>
      </c>
      <c r="Z702" s="5" t="str">
        <f>FIXED(EXP('WinBUGS output'!N701),2)</f>
        <v>4.60</v>
      </c>
      <c r="AA702" s="5" t="str">
        <f>FIXED(EXP('WinBUGS output'!M701),2)</f>
        <v>1.75</v>
      </c>
      <c r="AB702" s="5" t="str">
        <f>FIXED(EXP('WinBUGS output'!O701),2)</f>
        <v>12.58</v>
      </c>
    </row>
    <row r="703" spans="1:28" x14ac:dyDescent="0.25">
      <c r="A703">
        <v>13</v>
      </c>
      <c r="B703">
        <v>59</v>
      </c>
      <c r="C703" s="5" t="str">
        <f>VLOOKUP(A703,'WinBUGS output'!A:C,3,FALSE)</f>
        <v>Lofepramine</v>
      </c>
      <c r="D703" s="5" t="str">
        <f>VLOOKUP(B703,'WinBUGS output'!A:C,3,FALSE)</f>
        <v>Short-term psychodynamic psychotherapy individual + any SSRI</v>
      </c>
      <c r="E703" s="5" t="str">
        <f>FIXED('WinBUGS output'!N702,2)</f>
        <v>1.55</v>
      </c>
      <c r="F703" s="5" t="str">
        <f>FIXED('WinBUGS output'!M702,2)</f>
        <v>0.37</v>
      </c>
      <c r="G703" s="5" t="str">
        <f>FIXED('WinBUGS output'!O702,2)</f>
        <v>2.84</v>
      </c>
      <c r="H703"/>
      <c r="I703"/>
      <c r="J703"/>
      <c r="X703" s="5" t="str">
        <f t="shared" si="32"/>
        <v>Lofepramine</v>
      </c>
      <c r="Y703" s="5" t="str">
        <f t="shared" si="33"/>
        <v>Short-term psychodynamic psychotherapy individual + any SSRI</v>
      </c>
      <c r="Z703" s="5" t="str">
        <f>FIXED(EXP('WinBUGS output'!N702),2)</f>
        <v>4.73</v>
      </c>
      <c r="AA703" s="5" t="str">
        <f>FIXED(EXP('WinBUGS output'!M702),2)</f>
        <v>1.45</v>
      </c>
      <c r="AB703" s="5" t="str">
        <f>FIXED(EXP('WinBUGS output'!O702),2)</f>
        <v>17.10</v>
      </c>
    </row>
    <row r="704" spans="1:28" x14ac:dyDescent="0.25">
      <c r="A704">
        <v>13</v>
      </c>
      <c r="B704">
        <v>60</v>
      </c>
      <c r="C704" s="5" t="str">
        <f>VLOOKUP(A704,'WinBUGS output'!A:C,3,FALSE)</f>
        <v>Lofepramine</v>
      </c>
      <c r="D704" s="5" t="str">
        <f>VLOOKUP(B704,'WinBUGS output'!A:C,3,FALSE)</f>
        <v>CBT individual (over 15 sessions) + Pill placebo</v>
      </c>
      <c r="E704" s="5" t="str">
        <f>FIXED('WinBUGS output'!N703,2)</f>
        <v>1.27</v>
      </c>
      <c r="F704" s="5" t="str">
        <f>FIXED('WinBUGS output'!M703,2)</f>
        <v>-0.17</v>
      </c>
      <c r="G704" s="5" t="str">
        <f>FIXED('WinBUGS output'!O703,2)</f>
        <v>2.88</v>
      </c>
      <c r="H704"/>
      <c r="I704"/>
      <c r="J704"/>
      <c r="X704" s="5" t="str">
        <f t="shared" si="32"/>
        <v>Lofepramine</v>
      </c>
      <c r="Y704" s="5" t="str">
        <f t="shared" si="33"/>
        <v>CBT individual (over 15 sessions) + Pill placebo</v>
      </c>
      <c r="Z704" s="5" t="str">
        <f>FIXED(EXP('WinBUGS output'!N703),2)</f>
        <v>3.56</v>
      </c>
      <c r="AA704" s="5" t="str">
        <f>FIXED(EXP('WinBUGS output'!M703),2)</f>
        <v>0.85</v>
      </c>
      <c r="AB704" s="5" t="str">
        <f>FIXED(EXP('WinBUGS output'!O703),2)</f>
        <v>17.87</v>
      </c>
    </row>
    <row r="705" spans="1:28" x14ac:dyDescent="0.25">
      <c r="A705">
        <v>13</v>
      </c>
      <c r="B705">
        <v>61</v>
      </c>
      <c r="C705" s="5" t="str">
        <f>VLOOKUP(A705,'WinBUGS output'!A:C,3,FALSE)</f>
        <v>Lofepramine</v>
      </c>
      <c r="D705" s="5" t="str">
        <f>VLOOKUP(B705,'WinBUGS output'!A:C,3,FALSE)</f>
        <v>Exercise + Sertraline</v>
      </c>
      <c r="E705" s="5" t="str">
        <f>FIXED('WinBUGS output'!N704,2)</f>
        <v>-0.07</v>
      </c>
      <c r="F705" s="5" t="str">
        <f>FIXED('WinBUGS output'!M704,2)</f>
        <v>-0.98</v>
      </c>
      <c r="G705" s="5" t="str">
        <f>FIXED('WinBUGS output'!O704,2)</f>
        <v>0.89</v>
      </c>
      <c r="H705"/>
      <c r="I705"/>
      <c r="J705"/>
      <c r="X705" s="5" t="str">
        <f t="shared" si="32"/>
        <v>Lofepramine</v>
      </c>
      <c r="Y705" s="5" t="str">
        <f t="shared" si="33"/>
        <v>Exercise + Sertraline</v>
      </c>
      <c r="Z705" s="5" t="str">
        <f>FIXED(EXP('WinBUGS output'!N704),2)</f>
        <v>0.94</v>
      </c>
      <c r="AA705" s="5" t="str">
        <f>FIXED(EXP('WinBUGS output'!M704),2)</f>
        <v>0.37</v>
      </c>
      <c r="AB705" s="5" t="str">
        <f>FIXED(EXP('WinBUGS output'!O704),2)</f>
        <v>2.43</v>
      </c>
    </row>
    <row r="706" spans="1:28" x14ac:dyDescent="0.25">
      <c r="A706">
        <v>14</v>
      </c>
      <c r="B706">
        <v>15</v>
      </c>
      <c r="C706" s="5" t="str">
        <f>VLOOKUP(A706,'WinBUGS output'!A:C,3,FALSE)</f>
        <v>Any SSRI</v>
      </c>
      <c r="D706" s="5" t="str">
        <f>VLOOKUP(B706,'WinBUGS output'!A:C,3,FALSE)</f>
        <v>Any SSRI + Enhanced TAU</v>
      </c>
      <c r="E706" s="5" t="str">
        <f>FIXED('WinBUGS output'!N705,2)</f>
        <v>0.13</v>
      </c>
      <c r="F706" s="5" t="str">
        <f>FIXED('WinBUGS output'!M705,2)</f>
        <v>-0.37</v>
      </c>
      <c r="G706" s="5" t="str">
        <f>FIXED('WinBUGS output'!O705,2)</f>
        <v>0.89</v>
      </c>
      <c r="H706"/>
      <c r="I706"/>
      <c r="J706"/>
      <c r="X706" s="5" t="str">
        <f t="shared" si="32"/>
        <v>Any SSRI</v>
      </c>
      <c r="Y706" s="5" t="str">
        <f t="shared" si="33"/>
        <v>Any SSRI + Enhanced TAU</v>
      </c>
      <c r="Z706" s="5" t="str">
        <f>FIXED(EXP('WinBUGS output'!N705),2)</f>
        <v>1.14</v>
      </c>
      <c r="AA706" s="5" t="str">
        <f>FIXED(EXP('WinBUGS output'!M705),2)</f>
        <v>0.69</v>
      </c>
      <c r="AB706" s="5" t="str">
        <f>FIXED(EXP('WinBUGS output'!O705),2)</f>
        <v>2.44</v>
      </c>
    </row>
    <row r="707" spans="1:28" x14ac:dyDescent="0.25">
      <c r="A707">
        <v>14</v>
      </c>
      <c r="B707">
        <v>16</v>
      </c>
      <c r="C707" s="5" t="str">
        <f>VLOOKUP(A707,'WinBUGS output'!A:C,3,FALSE)</f>
        <v>Any SSRI</v>
      </c>
      <c r="D707" s="5" t="str">
        <f>VLOOKUP(B707,'WinBUGS output'!A:C,3,FALSE)</f>
        <v>Citalopram</v>
      </c>
      <c r="E707" s="5" t="str">
        <f>FIXED('WinBUGS output'!N706,2)</f>
        <v>0.07</v>
      </c>
      <c r="F707" s="5" t="str">
        <f>FIXED('WinBUGS output'!M706,2)</f>
        <v>-0.46</v>
      </c>
      <c r="G707" s="5" t="str">
        <f>FIXED('WinBUGS output'!O706,2)</f>
        <v>0.75</v>
      </c>
      <c r="H707"/>
      <c r="I707"/>
      <c r="J707"/>
      <c r="X707" s="5" t="str">
        <f t="shared" si="32"/>
        <v>Any SSRI</v>
      </c>
      <c r="Y707" s="5" t="str">
        <f t="shared" si="33"/>
        <v>Citalopram</v>
      </c>
      <c r="Z707" s="5" t="str">
        <f>FIXED(EXP('WinBUGS output'!N706),2)</f>
        <v>1.07</v>
      </c>
      <c r="AA707" s="5" t="str">
        <f>FIXED(EXP('WinBUGS output'!M706),2)</f>
        <v>0.63</v>
      </c>
      <c r="AB707" s="5" t="str">
        <f>FIXED(EXP('WinBUGS output'!O706),2)</f>
        <v>2.11</v>
      </c>
    </row>
    <row r="708" spans="1:28" x14ac:dyDescent="0.25">
      <c r="A708">
        <v>14</v>
      </c>
      <c r="B708">
        <v>17</v>
      </c>
      <c r="C708" s="5" t="str">
        <f>VLOOKUP(A708,'WinBUGS output'!A:C,3,FALSE)</f>
        <v>Any SSRI</v>
      </c>
      <c r="D708" s="5" t="str">
        <f>VLOOKUP(B708,'WinBUGS output'!A:C,3,FALSE)</f>
        <v>Escitalopram</v>
      </c>
      <c r="E708" s="5" t="str">
        <f>FIXED('WinBUGS output'!N707,2)</f>
        <v>0.16</v>
      </c>
      <c r="F708" s="5" t="str">
        <f>FIXED('WinBUGS output'!M707,2)</f>
        <v>-0.24</v>
      </c>
      <c r="G708" s="5" t="str">
        <f>FIXED('WinBUGS output'!O707,2)</f>
        <v>0.78</v>
      </c>
      <c r="H708"/>
      <c r="I708"/>
      <c r="J708"/>
      <c r="X708" s="5" t="str">
        <f t="shared" si="32"/>
        <v>Any SSRI</v>
      </c>
      <c r="Y708" s="5" t="str">
        <f t="shared" si="33"/>
        <v>Escitalopram</v>
      </c>
      <c r="Z708" s="5" t="str">
        <f>FIXED(EXP('WinBUGS output'!N707),2)</f>
        <v>1.18</v>
      </c>
      <c r="AA708" s="5" t="str">
        <f>FIXED(EXP('WinBUGS output'!M707),2)</f>
        <v>0.78</v>
      </c>
      <c r="AB708" s="5" t="str">
        <f>FIXED(EXP('WinBUGS output'!O707),2)</f>
        <v>2.19</v>
      </c>
    </row>
    <row r="709" spans="1:28" x14ac:dyDescent="0.25">
      <c r="A709">
        <v>14</v>
      </c>
      <c r="B709">
        <v>18</v>
      </c>
      <c r="C709" s="5" t="str">
        <f>VLOOKUP(A709,'WinBUGS output'!A:C,3,FALSE)</f>
        <v>Any SSRI</v>
      </c>
      <c r="D709" s="5" t="str">
        <f>VLOOKUP(B709,'WinBUGS output'!A:C,3,FALSE)</f>
        <v>Fluoxetine</v>
      </c>
      <c r="E709" s="5" t="str">
        <f>FIXED('WinBUGS output'!N708,2)</f>
        <v>0.20</v>
      </c>
      <c r="F709" s="5" t="str">
        <f>FIXED('WinBUGS output'!M708,2)</f>
        <v>-0.22</v>
      </c>
      <c r="G709" s="5" t="str">
        <f>FIXED('WinBUGS output'!O708,2)</f>
        <v>0.85</v>
      </c>
      <c r="H709"/>
      <c r="I709"/>
      <c r="J709"/>
      <c r="X709" s="5" t="str">
        <f t="shared" ref="X709:X772" si="34">C709</f>
        <v>Any SSRI</v>
      </c>
      <c r="Y709" s="5" t="str">
        <f t="shared" ref="Y709:Y772" si="35">D709</f>
        <v>Fluoxetine</v>
      </c>
      <c r="Z709" s="5" t="str">
        <f>FIXED(EXP('WinBUGS output'!N708),2)</f>
        <v>1.22</v>
      </c>
      <c r="AA709" s="5" t="str">
        <f>FIXED(EXP('WinBUGS output'!M708),2)</f>
        <v>0.80</v>
      </c>
      <c r="AB709" s="5" t="str">
        <f>FIXED(EXP('WinBUGS output'!O708),2)</f>
        <v>2.34</v>
      </c>
    </row>
    <row r="710" spans="1:28" x14ac:dyDescent="0.25">
      <c r="A710">
        <v>14</v>
      </c>
      <c r="B710">
        <v>19</v>
      </c>
      <c r="C710" s="5" t="str">
        <f>VLOOKUP(A710,'WinBUGS output'!A:C,3,FALSE)</f>
        <v>Any SSRI</v>
      </c>
      <c r="D710" s="5" t="str">
        <f>VLOOKUP(B710,'WinBUGS output'!A:C,3,FALSE)</f>
        <v>Sertraline</v>
      </c>
      <c r="E710" s="5" t="str">
        <f>FIXED('WinBUGS output'!N709,2)</f>
        <v>0.07</v>
      </c>
      <c r="F710" s="5" t="str">
        <f>FIXED('WinBUGS output'!M709,2)</f>
        <v>-0.38</v>
      </c>
      <c r="G710" s="5" t="str">
        <f>FIXED('WinBUGS output'!O709,2)</f>
        <v>0.68</v>
      </c>
      <c r="H710"/>
      <c r="I710"/>
      <c r="J710"/>
      <c r="X710" s="5" t="str">
        <f t="shared" si="34"/>
        <v>Any SSRI</v>
      </c>
      <c r="Y710" s="5" t="str">
        <f t="shared" si="35"/>
        <v>Sertraline</v>
      </c>
      <c r="Z710" s="5" t="str">
        <f>FIXED(EXP('WinBUGS output'!N709),2)</f>
        <v>1.08</v>
      </c>
      <c r="AA710" s="5" t="str">
        <f>FIXED(EXP('WinBUGS output'!M709),2)</f>
        <v>0.69</v>
      </c>
      <c r="AB710" s="5" t="str">
        <f>FIXED(EXP('WinBUGS output'!O709),2)</f>
        <v>1.98</v>
      </c>
    </row>
    <row r="711" spans="1:28" x14ac:dyDescent="0.25">
      <c r="A711">
        <v>14</v>
      </c>
      <c r="B711">
        <v>20</v>
      </c>
      <c r="C711" s="5" t="str">
        <f>VLOOKUP(A711,'WinBUGS output'!A:C,3,FALSE)</f>
        <v>Any SSRI</v>
      </c>
      <c r="D711" s="5" t="str">
        <f>VLOOKUP(B711,'WinBUGS output'!A:C,3,FALSE)</f>
        <v>Any AD</v>
      </c>
      <c r="E711" s="5" t="str">
        <f>FIXED('WinBUGS output'!N710,2)</f>
        <v>0.09</v>
      </c>
      <c r="F711" s="5" t="str">
        <f>FIXED('WinBUGS output'!M710,2)</f>
        <v>-0.47</v>
      </c>
      <c r="G711" s="5" t="str">
        <f>FIXED('WinBUGS output'!O710,2)</f>
        <v>0.69</v>
      </c>
      <c r="H711"/>
      <c r="I711"/>
      <c r="J711"/>
      <c r="X711" s="5" t="str">
        <f t="shared" si="34"/>
        <v>Any SSRI</v>
      </c>
      <c r="Y711" s="5" t="str">
        <f t="shared" si="35"/>
        <v>Any AD</v>
      </c>
      <c r="Z711" s="5" t="str">
        <f>FIXED(EXP('WinBUGS output'!N710),2)</f>
        <v>1.09</v>
      </c>
      <c r="AA711" s="5" t="str">
        <f>FIXED(EXP('WinBUGS output'!M710),2)</f>
        <v>0.63</v>
      </c>
      <c r="AB711" s="5" t="str">
        <f>FIXED(EXP('WinBUGS output'!O710),2)</f>
        <v>1.99</v>
      </c>
    </row>
    <row r="712" spans="1:28" x14ac:dyDescent="0.25">
      <c r="A712">
        <v>14</v>
      </c>
      <c r="B712">
        <v>21</v>
      </c>
      <c r="C712" s="5" t="str">
        <f>VLOOKUP(A712,'WinBUGS output'!A:C,3,FALSE)</f>
        <v>Any SSRI</v>
      </c>
      <c r="D712" s="5" t="str">
        <f>VLOOKUP(B712,'WinBUGS output'!A:C,3,FALSE)</f>
        <v>Short-term psychodynamic psychotherapy individual</v>
      </c>
      <c r="E712" s="5" t="str">
        <f>FIXED('WinBUGS output'!N711,2)</f>
        <v>-0.39</v>
      </c>
      <c r="F712" s="5" t="str">
        <f>FIXED('WinBUGS output'!M711,2)</f>
        <v>-1.17</v>
      </c>
      <c r="G712" s="5" t="str">
        <f>FIXED('WinBUGS output'!O711,2)</f>
        <v>0.39</v>
      </c>
      <c r="H712"/>
      <c r="I712"/>
      <c r="J712"/>
      <c r="X712" s="5" t="str">
        <f t="shared" si="34"/>
        <v>Any SSRI</v>
      </c>
      <c r="Y712" s="5" t="str">
        <f t="shared" si="35"/>
        <v>Short-term psychodynamic psychotherapy individual</v>
      </c>
      <c r="Z712" s="5" t="str">
        <f>FIXED(EXP('WinBUGS output'!N711),2)</f>
        <v>0.68</v>
      </c>
      <c r="AA712" s="5" t="str">
        <f>FIXED(EXP('WinBUGS output'!M711),2)</f>
        <v>0.31</v>
      </c>
      <c r="AB712" s="5" t="str">
        <f>FIXED(EXP('WinBUGS output'!O711),2)</f>
        <v>1.47</v>
      </c>
    </row>
    <row r="713" spans="1:28" x14ac:dyDescent="0.25">
      <c r="A713">
        <v>14</v>
      </c>
      <c r="B713">
        <v>22</v>
      </c>
      <c r="C713" s="5" t="str">
        <f>VLOOKUP(A713,'WinBUGS output'!A:C,3,FALSE)</f>
        <v>Any SSRI</v>
      </c>
      <c r="D713" s="5" t="str">
        <f>VLOOKUP(B713,'WinBUGS output'!A:C,3,FALSE)</f>
        <v>Short-term psychodynamic psychotherapy group</v>
      </c>
      <c r="E713" s="5" t="str">
        <f>FIXED('WinBUGS output'!N712,2)</f>
        <v>-0.94</v>
      </c>
      <c r="F713" s="5" t="str">
        <f>FIXED('WinBUGS output'!M712,2)</f>
        <v>-2.37</v>
      </c>
      <c r="G713" s="5" t="str">
        <f>FIXED('WinBUGS output'!O712,2)</f>
        <v>0.19</v>
      </c>
      <c r="H713"/>
      <c r="I713"/>
      <c r="J713"/>
      <c r="X713" s="5" t="str">
        <f t="shared" si="34"/>
        <v>Any SSRI</v>
      </c>
      <c r="Y713" s="5" t="str">
        <f t="shared" si="35"/>
        <v>Short-term psychodynamic psychotherapy group</v>
      </c>
      <c r="Z713" s="5" t="str">
        <f>FIXED(EXP('WinBUGS output'!N712),2)</f>
        <v>0.39</v>
      </c>
      <c r="AA713" s="5" t="str">
        <f>FIXED(EXP('WinBUGS output'!M712),2)</f>
        <v>0.09</v>
      </c>
      <c r="AB713" s="5" t="str">
        <f>FIXED(EXP('WinBUGS output'!O712),2)</f>
        <v>1.21</v>
      </c>
    </row>
    <row r="714" spans="1:28" x14ac:dyDescent="0.25">
      <c r="A714">
        <v>14</v>
      </c>
      <c r="B714">
        <v>23</v>
      </c>
      <c r="C714" s="5" t="str">
        <f>VLOOKUP(A714,'WinBUGS output'!A:C,3,FALSE)</f>
        <v>Any SSRI</v>
      </c>
      <c r="D714" s="5" t="str">
        <f>VLOOKUP(B714,'WinBUGS output'!A:C,3,FALSE)</f>
        <v>Computerised behavioural activation with support</v>
      </c>
      <c r="E714" s="5" t="str">
        <f>FIXED('WinBUGS output'!N713,2)</f>
        <v>-0.28</v>
      </c>
      <c r="F714" s="5" t="str">
        <f>FIXED('WinBUGS output'!M713,2)</f>
        <v>-1.23</v>
      </c>
      <c r="G714" s="5" t="str">
        <f>FIXED('WinBUGS output'!O713,2)</f>
        <v>0.90</v>
      </c>
      <c r="H714"/>
      <c r="I714"/>
      <c r="J714"/>
      <c r="X714" s="5" t="str">
        <f t="shared" si="34"/>
        <v>Any SSRI</v>
      </c>
      <c r="Y714" s="5" t="str">
        <f t="shared" si="35"/>
        <v>Computerised behavioural activation with support</v>
      </c>
      <c r="Z714" s="5" t="str">
        <f>FIXED(EXP('WinBUGS output'!N713),2)</f>
        <v>0.76</v>
      </c>
      <c r="AA714" s="5" t="str">
        <f>FIXED(EXP('WinBUGS output'!M713),2)</f>
        <v>0.29</v>
      </c>
      <c r="AB714" s="5" t="str">
        <f>FIXED(EXP('WinBUGS output'!O713),2)</f>
        <v>2.46</v>
      </c>
    </row>
    <row r="715" spans="1:28" x14ac:dyDescent="0.25">
      <c r="A715">
        <v>14</v>
      </c>
      <c r="B715">
        <v>24</v>
      </c>
      <c r="C715" s="5" t="str">
        <f>VLOOKUP(A715,'WinBUGS output'!A:C,3,FALSE)</f>
        <v>Any SSRI</v>
      </c>
      <c r="D715" s="5" t="str">
        <f>VLOOKUP(B715,'WinBUGS output'!A:C,3,FALSE)</f>
        <v>Computerised psychodynamic therapy with support</v>
      </c>
      <c r="E715" s="5" t="str">
        <f>FIXED('WinBUGS output'!N714,2)</f>
        <v>-0.25</v>
      </c>
      <c r="F715" s="5" t="str">
        <f>FIXED('WinBUGS output'!M714,2)</f>
        <v>-1.18</v>
      </c>
      <c r="G715" s="5" t="str">
        <f>FIXED('WinBUGS output'!O714,2)</f>
        <v>0.89</v>
      </c>
      <c r="H715"/>
      <c r="I715"/>
      <c r="J715"/>
      <c r="X715" s="5" t="str">
        <f t="shared" si="34"/>
        <v>Any SSRI</v>
      </c>
      <c r="Y715" s="5" t="str">
        <f t="shared" si="35"/>
        <v>Computerised psychodynamic therapy with support</v>
      </c>
      <c r="Z715" s="5" t="str">
        <f>FIXED(EXP('WinBUGS output'!N714),2)</f>
        <v>0.78</v>
      </c>
      <c r="AA715" s="5" t="str">
        <f>FIXED(EXP('WinBUGS output'!M714),2)</f>
        <v>0.31</v>
      </c>
      <c r="AB715" s="5" t="str">
        <f>FIXED(EXP('WinBUGS output'!O714),2)</f>
        <v>2.43</v>
      </c>
    </row>
    <row r="716" spans="1:28" x14ac:dyDescent="0.25">
      <c r="A716">
        <v>14</v>
      </c>
      <c r="B716">
        <v>25</v>
      </c>
      <c r="C716" s="5" t="str">
        <f>VLOOKUP(A716,'WinBUGS output'!A:C,3,FALSE)</f>
        <v>Any SSRI</v>
      </c>
      <c r="D716" s="5" t="str">
        <f>VLOOKUP(B716,'WinBUGS output'!A:C,3,FALSE)</f>
        <v>Computerised-CBT (CCBT) with support</v>
      </c>
      <c r="E716" s="5" t="str">
        <f>FIXED('WinBUGS output'!N715,2)</f>
        <v>-0.31</v>
      </c>
      <c r="F716" s="5" t="str">
        <f>FIXED('WinBUGS output'!M715,2)</f>
        <v>-1.11</v>
      </c>
      <c r="G716" s="5" t="str">
        <f>FIXED('WinBUGS output'!O715,2)</f>
        <v>0.58</v>
      </c>
      <c r="H716"/>
      <c r="I716"/>
      <c r="J716"/>
      <c r="X716" s="5" t="str">
        <f t="shared" si="34"/>
        <v>Any SSRI</v>
      </c>
      <c r="Y716" s="5" t="str">
        <f t="shared" si="35"/>
        <v>Computerised-CBT (CCBT) with support</v>
      </c>
      <c r="Z716" s="5" t="str">
        <f>FIXED(EXP('WinBUGS output'!N715),2)</f>
        <v>0.73</v>
      </c>
      <c r="AA716" s="5" t="str">
        <f>FIXED(EXP('WinBUGS output'!M715),2)</f>
        <v>0.33</v>
      </c>
      <c r="AB716" s="5" t="str">
        <f>FIXED(EXP('WinBUGS output'!O715),2)</f>
        <v>1.78</v>
      </c>
    </row>
    <row r="717" spans="1:28" x14ac:dyDescent="0.25">
      <c r="A717">
        <v>14</v>
      </c>
      <c r="B717">
        <v>26</v>
      </c>
      <c r="C717" s="5" t="str">
        <f>VLOOKUP(A717,'WinBUGS output'!A:C,3,FALSE)</f>
        <v>Any SSRI</v>
      </c>
      <c r="D717" s="5" t="str">
        <f>VLOOKUP(B717,'WinBUGS output'!A:C,3,FALSE)</f>
        <v>Computerised-CBT (CCBT) with support + TAU</v>
      </c>
      <c r="E717" s="5" t="str">
        <f>FIXED('WinBUGS output'!N716,2)</f>
        <v>-0.65</v>
      </c>
      <c r="F717" s="5" t="str">
        <f>FIXED('WinBUGS output'!M716,2)</f>
        <v>-1.34</v>
      </c>
      <c r="G717" s="5" t="str">
        <f>FIXED('WinBUGS output'!O716,2)</f>
        <v>0.13</v>
      </c>
      <c r="H717"/>
      <c r="I717"/>
      <c r="J717"/>
      <c r="X717" s="5" t="str">
        <f t="shared" si="34"/>
        <v>Any SSRI</v>
      </c>
      <c r="Y717" s="5" t="str">
        <f t="shared" si="35"/>
        <v>Computerised-CBT (CCBT) with support + TAU</v>
      </c>
      <c r="Z717" s="5" t="str">
        <f>FIXED(EXP('WinBUGS output'!N716),2)</f>
        <v>0.52</v>
      </c>
      <c r="AA717" s="5" t="str">
        <f>FIXED(EXP('WinBUGS output'!M716),2)</f>
        <v>0.26</v>
      </c>
      <c r="AB717" s="5" t="str">
        <f>FIXED(EXP('WinBUGS output'!O716),2)</f>
        <v>1.14</v>
      </c>
    </row>
    <row r="718" spans="1:28" x14ac:dyDescent="0.25">
      <c r="A718">
        <v>14</v>
      </c>
      <c r="B718">
        <v>27</v>
      </c>
      <c r="C718" s="5" t="str">
        <f>VLOOKUP(A718,'WinBUGS output'!A:C,3,FALSE)</f>
        <v>Any SSRI</v>
      </c>
      <c r="D718" s="5" t="str">
        <f>VLOOKUP(B718,'WinBUGS output'!A:C,3,FALSE)</f>
        <v>Tailored computerised-CBT (CCBT) with support</v>
      </c>
      <c r="E718" s="5" t="str">
        <f>FIXED('WinBUGS output'!N717,2)</f>
        <v>-0.17</v>
      </c>
      <c r="F718" s="5" t="str">
        <f>FIXED('WinBUGS output'!M717,2)</f>
        <v>-1.09</v>
      </c>
      <c r="G718" s="5" t="str">
        <f>FIXED('WinBUGS output'!O717,2)</f>
        <v>0.95</v>
      </c>
      <c r="H718"/>
      <c r="I718"/>
      <c r="J718"/>
      <c r="X718" s="5" t="str">
        <f t="shared" si="34"/>
        <v>Any SSRI</v>
      </c>
      <c r="Y718" s="5" t="str">
        <f t="shared" si="35"/>
        <v>Tailored computerised-CBT (CCBT) with support</v>
      </c>
      <c r="Z718" s="5" t="str">
        <f>FIXED(EXP('WinBUGS output'!N717),2)</f>
        <v>0.84</v>
      </c>
      <c r="AA718" s="5" t="str">
        <f>FIXED(EXP('WinBUGS output'!M717),2)</f>
        <v>0.34</v>
      </c>
      <c r="AB718" s="5" t="str">
        <f>FIXED(EXP('WinBUGS output'!O717),2)</f>
        <v>2.59</v>
      </c>
    </row>
    <row r="719" spans="1:28" x14ac:dyDescent="0.25">
      <c r="A719">
        <v>14</v>
      </c>
      <c r="B719">
        <v>28</v>
      </c>
      <c r="C719" s="5" t="str">
        <f>VLOOKUP(A719,'WinBUGS output'!A:C,3,FALSE)</f>
        <v>Any SSRI</v>
      </c>
      <c r="D719" s="5" t="str">
        <f>VLOOKUP(B719,'WinBUGS output'!A:C,3,FALSE)</f>
        <v>Cognitive bibliotherapy</v>
      </c>
      <c r="E719" s="5" t="str">
        <f>FIXED('WinBUGS output'!N718,2)</f>
        <v>-0.97</v>
      </c>
      <c r="F719" s="5" t="str">
        <f>FIXED('WinBUGS output'!M718,2)</f>
        <v>-2.15</v>
      </c>
      <c r="G719" s="5" t="str">
        <f>FIXED('WinBUGS output'!O718,2)</f>
        <v>0.17</v>
      </c>
      <c r="H719"/>
      <c r="I719"/>
      <c r="J719"/>
      <c r="X719" s="5" t="str">
        <f t="shared" si="34"/>
        <v>Any SSRI</v>
      </c>
      <c r="Y719" s="5" t="str">
        <f t="shared" si="35"/>
        <v>Cognitive bibliotherapy</v>
      </c>
      <c r="Z719" s="5" t="str">
        <f>FIXED(EXP('WinBUGS output'!N718),2)</f>
        <v>0.38</v>
      </c>
      <c r="AA719" s="5" t="str">
        <f>FIXED(EXP('WinBUGS output'!M718),2)</f>
        <v>0.12</v>
      </c>
      <c r="AB719" s="5" t="str">
        <f>FIXED(EXP('WinBUGS output'!O718),2)</f>
        <v>1.18</v>
      </c>
    </row>
    <row r="720" spans="1:28" x14ac:dyDescent="0.25">
      <c r="A720">
        <v>14</v>
      </c>
      <c r="B720">
        <v>29</v>
      </c>
      <c r="C720" s="5" t="str">
        <f>VLOOKUP(A720,'WinBUGS output'!A:C,3,FALSE)</f>
        <v>Any SSRI</v>
      </c>
      <c r="D720" s="5" t="str">
        <f>VLOOKUP(B720,'WinBUGS output'!A:C,3,FALSE)</f>
        <v>Cognitive bibliotherapy + TAU</v>
      </c>
      <c r="E720" s="5" t="str">
        <f>FIXED('WinBUGS output'!N719,2)</f>
        <v>-0.07</v>
      </c>
      <c r="F720" s="5" t="str">
        <f>FIXED('WinBUGS output'!M719,2)</f>
        <v>-0.94</v>
      </c>
      <c r="G720" s="5" t="str">
        <f>FIXED('WinBUGS output'!O719,2)</f>
        <v>0.81</v>
      </c>
      <c r="H720"/>
      <c r="I720"/>
      <c r="J720"/>
      <c r="X720" s="5" t="str">
        <f t="shared" si="34"/>
        <v>Any SSRI</v>
      </c>
      <c r="Y720" s="5" t="str">
        <f t="shared" si="35"/>
        <v>Cognitive bibliotherapy + TAU</v>
      </c>
      <c r="Z720" s="5" t="str">
        <f>FIXED(EXP('WinBUGS output'!N719),2)</f>
        <v>0.93</v>
      </c>
      <c r="AA720" s="5" t="str">
        <f>FIXED(EXP('WinBUGS output'!M719),2)</f>
        <v>0.39</v>
      </c>
      <c r="AB720" s="5" t="str">
        <f>FIXED(EXP('WinBUGS output'!O719),2)</f>
        <v>2.25</v>
      </c>
    </row>
    <row r="721" spans="1:28" x14ac:dyDescent="0.25">
      <c r="A721">
        <v>14</v>
      </c>
      <c r="B721">
        <v>30</v>
      </c>
      <c r="C721" s="5" t="str">
        <f>VLOOKUP(A721,'WinBUGS output'!A:C,3,FALSE)</f>
        <v>Any SSRI</v>
      </c>
      <c r="D721" s="5" t="str">
        <f>VLOOKUP(B721,'WinBUGS output'!A:C,3,FALSE)</f>
        <v>Computerised-CBT (CCBT)</v>
      </c>
      <c r="E721" s="5" t="str">
        <f>FIXED('WinBUGS output'!N720,2)</f>
        <v>0.39</v>
      </c>
      <c r="F721" s="5" t="str">
        <f>FIXED('WinBUGS output'!M720,2)</f>
        <v>-0.67</v>
      </c>
      <c r="G721" s="5" t="str">
        <f>FIXED('WinBUGS output'!O720,2)</f>
        <v>1.44</v>
      </c>
      <c r="H721"/>
      <c r="I721"/>
      <c r="J721"/>
      <c r="X721" s="5" t="str">
        <f t="shared" si="34"/>
        <v>Any SSRI</v>
      </c>
      <c r="Y721" s="5" t="str">
        <f t="shared" si="35"/>
        <v>Computerised-CBT (CCBT)</v>
      </c>
      <c r="Z721" s="5" t="str">
        <f>FIXED(EXP('WinBUGS output'!N720),2)</f>
        <v>1.48</v>
      </c>
      <c r="AA721" s="5" t="str">
        <f>FIXED(EXP('WinBUGS output'!M720),2)</f>
        <v>0.51</v>
      </c>
      <c r="AB721" s="5" t="str">
        <f>FIXED(EXP('WinBUGS output'!O720),2)</f>
        <v>4.21</v>
      </c>
    </row>
    <row r="722" spans="1:28" x14ac:dyDescent="0.25">
      <c r="A722">
        <v>14</v>
      </c>
      <c r="B722">
        <v>31</v>
      </c>
      <c r="C722" s="5" t="str">
        <f>VLOOKUP(A722,'WinBUGS output'!A:C,3,FALSE)</f>
        <v>Any SSRI</v>
      </c>
      <c r="D722" s="5" t="str">
        <f>VLOOKUP(B722,'WinBUGS output'!A:C,3,FALSE)</f>
        <v>Computerised-CBT (CCBT) + TAU</v>
      </c>
      <c r="E722" s="5" t="str">
        <f>FIXED('WinBUGS output'!N721,2)</f>
        <v>0.40</v>
      </c>
      <c r="F722" s="5" t="str">
        <f>FIXED('WinBUGS output'!M721,2)</f>
        <v>-0.36</v>
      </c>
      <c r="G722" s="5" t="str">
        <f>FIXED('WinBUGS output'!O721,2)</f>
        <v>1.18</v>
      </c>
      <c r="H722"/>
      <c r="I722"/>
      <c r="J722"/>
      <c r="X722" s="5" t="str">
        <f t="shared" si="34"/>
        <v>Any SSRI</v>
      </c>
      <c r="Y722" s="5" t="str">
        <f t="shared" si="35"/>
        <v>Computerised-CBT (CCBT) + TAU</v>
      </c>
      <c r="Z722" s="5" t="str">
        <f>FIXED(EXP('WinBUGS output'!N721),2)</f>
        <v>1.49</v>
      </c>
      <c r="AA722" s="5" t="str">
        <f>FIXED(EXP('WinBUGS output'!M721),2)</f>
        <v>0.70</v>
      </c>
      <c r="AB722" s="5" t="str">
        <f>FIXED(EXP('WinBUGS output'!O721),2)</f>
        <v>3.26</v>
      </c>
    </row>
    <row r="723" spans="1:28" x14ac:dyDescent="0.25">
      <c r="A723">
        <v>14</v>
      </c>
      <c r="B723">
        <v>32</v>
      </c>
      <c r="C723" s="5" t="str">
        <f>VLOOKUP(A723,'WinBUGS output'!A:C,3,FALSE)</f>
        <v>Any SSRI</v>
      </c>
      <c r="D723" s="5" t="str">
        <f>VLOOKUP(B723,'WinBUGS output'!A:C,3,FALSE)</f>
        <v>Tailored computerised psychoeducation and self-help strategies</v>
      </c>
      <c r="E723" s="5" t="str">
        <f>FIXED('WinBUGS output'!N722,2)</f>
        <v>-0.71</v>
      </c>
      <c r="F723" s="5" t="str">
        <f>FIXED('WinBUGS output'!M722,2)</f>
        <v>-1.75</v>
      </c>
      <c r="G723" s="5" t="str">
        <f>FIXED('WinBUGS output'!O722,2)</f>
        <v>0.33</v>
      </c>
      <c r="H723"/>
      <c r="I723"/>
      <c r="J723"/>
      <c r="X723" s="5" t="str">
        <f t="shared" si="34"/>
        <v>Any SSRI</v>
      </c>
      <c r="Y723" s="5" t="str">
        <f t="shared" si="35"/>
        <v>Tailored computerised psychoeducation and self-help strategies</v>
      </c>
      <c r="Z723" s="5" t="str">
        <f>FIXED(EXP('WinBUGS output'!N722),2)</f>
        <v>0.49</v>
      </c>
      <c r="AA723" s="5" t="str">
        <f>FIXED(EXP('WinBUGS output'!M722),2)</f>
        <v>0.17</v>
      </c>
      <c r="AB723" s="5" t="str">
        <f>FIXED(EXP('WinBUGS output'!O722),2)</f>
        <v>1.39</v>
      </c>
    </row>
    <row r="724" spans="1:28" x14ac:dyDescent="0.25">
      <c r="A724">
        <v>14</v>
      </c>
      <c r="B724">
        <v>33</v>
      </c>
      <c r="C724" s="5" t="str">
        <f>VLOOKUP(A724,'WinBUGS output'!A:C,3,FALSE)</f>
        <v>Any SSRI</v>
      </c>
      <c r="D724" s="5" t="str">
        <f>VLOOKUP(B724,'WinBUGS output'!A:C,3,FALSE)</f>
        <v>Psychoeducational group programme + TAU</v>
      </c>
      <c r="E724" s="5" t="str">
        <f>FIXED('WinBUGS output'!N723,2)</f>
        <v>0.17</v>
      </c>
      <c r="F724" s="5" t="str">
        <f>FIXED('WinBUGS output'!M723,2)</f>
        <v>-0.80</v>
      </c>
      <c r="G724" s="5" t="str">
        <f>FIXED('WinBUGS output'!O723,2)</f>
        <v>1.17</v>
      </c>
      <c r="H724"/>
      <c r="I724"/>
      <c r="J724"/>
      <c r="X724" s="5" t="str">
        <f t="shared" si="34"/>
        <v>Any SSRI</v>
      </c>
      <c r="Y724" s="5" t="str">
        <f t="shared" si="35"/>
        <v>Psychoeducational group programme + TAU</v>
      </c>
      <c r="Z724" s="5" t="str">
        <f>FIXED(EXP('WinBUGS output'!N723),2)</f>
        <v>1.18</v>
      </c>
      <c r="AA724" s="5" t="str">
        <f>FIXED(EXP('WinBUGS output'!M723),2)</f>
        <v>0.45</v>
      </c>
      <c r="AB724" s="5" t="str">
        <f>FIXED(EXP('WinBUGS output'!O723),2)</f>
        <v>3.21</v>
      </c>
    </row>
    <row r="725" spans="1:28" x14ac:dyDescent="0.25">
      <c r="A725">
        <v>14</v>
      </c>
      <c r="B725">
        <v>34</v>
      </c>
      <c r="C725" s="5" t="str">
        <f>VLOOKUP(A725,'WinBUGS output'!A:C,3,FALSE)</f>
        <v>Any SSRI</v>
      </c>
      <c r="D725" s="5" t="str">
        <f>VLOOKUP(B725,'WinBUGS output'!A:C,3,FALSE)</f>
        <v>Interpersonal psychotherapy (IPT)</v>
      </c>
      <c r="E725" s="5" t="str">
        <f>FIXED('WinBUGS output'!N724,2)</f>
        <v>0.24</v>
      </c>
      <c r="F725" s="5" t="str">
        <f>FIXED('WinBUGS output'!M724,2)</f>
        <v>-0.32</v>
      </c>
      <c r="G725" s="5" t="str">
        <f>FIXED('WinBUGS output'!O724,2)</f>
        <v>0.89</v>
      </c>
      <c r="H725"/>
      <c r="I725"/>
      <c r="J725"/>
      <c r="X725" s="5" t="str">
        <f t="shared" si="34"/>
        <v>Any SSRI</v>
      </c>
      <c r="Y725" s="5" t="str">
        <f t="shared" si="35"/>
        <v>Interpersonal psychotherapy (IPT)</v>
      </c>
      <c r="Z725" s="5" t="str">
        <f>FIXED(EXP('WinBUGS output'!N724),2)</f>
        <v>1.28</v>
      </c>
      <c r="AA725" s="5" t="str">
        <f>FIXED(EXP('WinBUGS output'!M724),2)</f>
        <v>0.72</v>
      </c>
      <c r="AB725" s="5" t="str">
        <f>FIXED(EXP('WinBUGS output'!O724),2)</f>
        <v>2.43</v>
      </c>
    </row>
    <row r="726" spans="1:28" x14ac:dyDescent="0.25">
      <c r="A726">
        <v>14</v>
      </c>
      <c r="B726">
        <v>35</v>
      </c>
      <c r="C726" s="5" t="str">
        <f>VLOOKUP(A726,'WinBUGS output'!A:C,3,FALSE)</f>
        <v>Any SSRI</v>
      </c>
      <c r="D726" s="5" t="str">
        <f>VLOOKUP(B726,'WinBUGS output'!A:C,3,FALSE)</f>
        <v>Emotion-focused therapy (EFT)</v>
      </c>
      <c r="E726" s="5" t="str">
        <f>FIXED('WinBUGS output'!N725,2)</f>
        <v>0.25</v>
      </c>
      <c r="F726" s="5" t="str">
        <f>FIXED('WinBUGS output'!M725,2)</f>
        <v>-0.84</v>
      </c>
      <c r="G726" s="5" t="str">
        <f>FIXED('WinBUGS output'!O725,2)</f>
        <v>1.40</v>
      </c>
      <c r="H726"/>
      <c r="I726"/>
      <c r="J726"/>
      <c r="X726" s="5" t="str">
        <f t="shared" si="34"/>
        <v>Any SSRI</v>
      </c>
      <c r="Y726" s="5" t="str">
        <f t="shared" si="35"/>
        <v>Emotion-focused therapy (EFT)</v>
      </c>
      <c r="Z726" s="5" t="str">
        <f>FIXED(EXP('WinBUGS output'!N725),2)</f>
        <v>1.28</v>
      </c>
      <c r="AA726" s="5" t="str">
        <f>FIXED(EXP('WinBUGS output'!M725),2)</f>
        <v>0.43</v>
      </c>
      <c r="AB726" s="5" t="str">
        <f>FIXED(EXP('WinBUGS output'!O725),2)</f>
        <v>4.06</v>
      </c>
    </row>
    <row r="727" spans="1:28" x14ac:dyDescent="0.25">
      <c r="A727">
        <v>14</v>
      </c>
      <c r="B727">
        <v>36</v>
      </c>
      <c r="C727" s="5" t="str">
        <f>VLOOKUP(A727,'WinBUGS output'!A:C,3,FALSE)</f>
        <v>Any SSRI</v>
      </c>
      <c r="D727" s="5" t="str">
        <f>VLOOKUP(B727,'WinBUGS output'!A:C,3,FALSE)</f>
        <v>Interpersonal counselling</v>
      </c>
      <c r="E727" s="5" t="str">
        <f>FIXED('WinBUGS output'!N726,2)</f>
        <v>0.39</v>
      </c>
      <c r="F727" s="5" t="str">
        <f>FIXED('WinBUGS output'!M726,2)</f>
        <v>-0.17</v>
      </c>
      <c r="G727" s="5" t="str">
        <f>FIXED('WinBUGS output'!O726,2)</f>
        <v>0.92</v>
      </c>
      <c r="H727" t="s">
        <v>2624</v>
      </c>
      <c r="I727" t="s">
        <v>2454</v>
      </c>
      <c r="J727" t="s">
        <v>2625</v>
      </c>
      <c r="X727" s="5" t="str">
        <f t="shared" si="34"/>
        <v>Any SSRI</v>
      </c>
      <c r="Y727" s="5" t="str">
        <f t="shared" si="35"/>
        <v>Interpersonal counselling</v>
      </c>
      <c r="Z727" s="5" t="str">
        <f>FIXED(EXP('WinBUGS output'!N726),2)</f>
        <v>1.48</v>
      </c>
      <c r="AA727" s="5" t="str">
        <f>FIXED(EXP('WinBUGS output'!M726),2)</f>
        <v>0.84</v>
      </c>
      <c r="AB727" s="5" t="str">
        <f>FIXED(EXP('WinBUGS output'!O726),2)</f>
        <v>2.51</v>
      </c>
    </row>
    <row r="728" spans="1:28" x14ac:dyDescent="0.25">
      <c r="A728">
        <v>14</v>
      </c>
      <c r="B728">
        <v>37</v>
      </c>
      <c r="C728" s="5" t="str">
        <f>VLOOKUP(A728,'WinBUGS output'!A:C,3,FALSE)</f>
        <v>Any SSRI</v>
      </c>
      <c r="D728" s="5" t="str">
        <f>VLOOKUP(B728,'WinBUGS output'!A:C,3,FALSE)</f>
        <v>Non-directive counselling</v>
      </c>
      <c r="E728" s="5" t="str">
        <f>FIXED('WinBUGS output'!N727,2)</f>
        <v>0.00</v>
      </c>
      <c r="F728" s="5" t="str">
        <f>FIXED('WinBUGS output'!M727,2)</f>
        <v>-1.00</v>
      </c>
      <c r="G728" s="5" t="str">
        <f>FIXED('WinBUGS output'!O727,2)</f>
        <v>0.89</v>
      </c>
      <c r="H728"/>
      <c r="I728"/>
      <c r="J728"/>
      <c r="X728" s="5" t="str">
        <f t="shared" si="34"/>
        <v>Any SSRI</v>
      </c>
      <c r="Y728" s="5" t="str">
        <f t="shared" si="35"/>
        <v>Non-directive counselling</v>
      </c>
      <c r="Z728" s="5" t="str">
        <f>FIXED(EXP('WinBUGS output'!N727),2)</f>
        <v>1.00</v>
      </c>
      <c r="AA728" s="5" t="str">
        <f>FIXED(EXP('WinBUGS output'!M727),2)</f>
        <v>0.37</v>
      </c>
      <c r="AB728" s="5" t="str">
        <f>FIXED(EXP('WinBUGS output'!O727),2)</f>
        <v>2.44</v>
      </c>
    </row>
    <row r="729" spans="1:28" x14ac:dyDescent="0.25">
      <c r="A729">
        <v>14</v>
      </c>
      <c r="B729">
        <v>38</v>
      </c>
      <c r="C729" s="5" t="str">
        <f>VLOOKUP(A729,'WinBUGS output'!A:C,3,FALSE)</f>
        <v>Any SSRI</v>
      </c>
      <c r="D729" s="5" t="str">
        <f>VLOOKUP(B729,'WinBUGS output'!A:C,3,FALSE)</f>
        <v>Psychodynamic counselling + TAU</v>
      </c>
      <c r="E729" s="5" t="str">
        <f>FIXED('WinBUGS output'!N728,2)</f>
        <v>-0.14</v>
      </c>
      <c r="F729" s="5" t="str">
        <f>FIXED('WinBUGS output'!M728,2)</f>
        <v>-0.99</v>
      </c>
      <c r="G729" s="5" t="str">
        <f>FIXED('WinBUGS output'!O728,2)</f>
        <v>0.67</v>
      </c>
      <c r="H729"/>
      <c r="I729"/>
      <c r="J729"/>
      <c r="X729" s="5" t="str">
        <f t="shared" si="34"/>
        <v>Any SSRI</v>
      </c>
      <c r="Y729" s="5" t="str">
        <f t="shared" si="35"/>
        <v>Psychodynamic counselling + TAU</v>
      </c>
      <c r="Z729" s="5" t="str">
        <f>FIXED(EXP('WinBUGS output'!N728),2)</f>
        <v>0.87</v>
      </c>
      <c r="AA729" s="5" t="str">
        <f>FIXED(EXP('WinBUGS output'!M728),2)</f>
        <v>0.37</v>
      </c>
      <c r="AB729" s="5" t="str">
        <f>FIXED(EXP('WinBUGS output'!O728),2)</f>
        <v>1.95</v>
      </c>
    </row>
    <row r="730" spans="1:28" x14ac:dyDescent="0.25">
      <c r="A730">
        <v>14</v>
      </c>
      <c r="B730">
        <v>39</v>
      </c>
      <c r="C730" s="5" t="str">
        <f>VLOOKUP(A730,'WinBUGS output'!A:C,3,FALSE)</f>
        <v>Any SSRI</v>
      </c>
      <c r="D730" s="5" t="str">
        <f>VLOOKUP(B730,'WinBUGS output'!A:C,3,FALSE)</f>
        <v>Relational client-centered therapy</v>
      </c>
      <c r="E730" s="5" t="str">
        <f>FIXED('WinBUGS output'!N729,2)</f>
        <v>-0.06</v>
      </c>
      <c r="F730" s="5" t="str">
        <f>FIXED('WinBUGS output'!M729,2)</f>
        <v>-1.34</v>
      </c>
      <c r="G730" s="5" t="str">
        <f>FIXED('WinBUGS output'!O729,2)</f>
        <v>0.97</v>
      </c>
      <c r="H730"/>
      <c r="I730"/>
      <c r="J730"/>
      <c r="X730" s="5" t="str">
        <f t="shared" si="34"/>
        <v>Any SSRI</v>
      </c>
      <c r="Y730" s="5" t="str">
        <f t="shared" si="35"/>
        <v>Relational client-centered therapy</v>
      </c>
      <c r="Z730" s="5" t="str">
        <f>FIXED(EXP('WinBUGS output'!N729),2)</f>
        <v>0.94</v>
      </c>
      <c r="AA730" s="5" t="str">
        <f>FIXED(EXP('WinBUGS output'!M729),2)</f>
        <v>0.26</v>
      </c>
      <c r="AB730" s="5" t="str">
        <f>FIXED(EXP('WinBUGS output'!O729),2)</f>
        <v>2.65</v>
      </c>
    </row>
    <row r="731" spans="1:28" x14ac:dyDescent="0.25">
      <c r="A731">
        <v>14</v>
      </c>
      <c r="B731">
        <v>40</v>
      </c>
      <c r="C731" s="5" t="str">
        <f>VLOOKUP(A731,'WinBUGS output'!A:C,3,FALSE)</f>
        <v>Any SSRI</v>
      </c>
      <c r="D731" s="5" t="str">
        <f>VLOOKUP(B731,'WinBUGS output'!A:C,3,FALSE)</f>
        <v>Problem solving individual</v>
      </c>
      <c r="E731" s="5" t="str">
        <f>FIXED('WinBUGS output'!N730,2)</f>
        <v>-0.44</v>
      </c>
      <c r="F731" s="5" t="str">
        <f>FIXED('WinBUGS output'!M730,2)</f>
        <v>-1.18</v>
      </c>
      <c r="G731" s="5" t="str">
        <f>FIXED('WinBUGS output'!O730,2)</f>
        <v>0.30</v>
      </c>
      <c r="H731" t="s">
        <v>2501</v>
      </c>
      <c r="I731" t="s">
        <v>2527</v>
      </c>
      <c r="J731" t="s">
        <v>2475</v>
      </c>
      <c r="X731" s="5" t="str">
        <f t="shared" si="34"/>
        <v>Any SSRI</v>
      </c>
      <c r="Y731" s="5" t="str">
        <f t="shared" si="35"/>
        <v>Problem solving individual</v>
      </c>
      <c r="Z731" s="5" t="str">
        <f>FIXED(EXP('WinBUGS output'!N730),2)</f>
        <v>0.64</v>
      </c>
      <c r="AA731" s="5" t="str">
        <f>FIXED(EXP('WinBUGS output'!M730),2)</f>
        <v>0.31</v>
      </c>
      <c r="AB731" s="5" t="str">
        <f>FIXED(EXP('WinBUGS output'!O730),2)</f>
        <v>1.35</v>
      </c>
    </row>
    <row r="732" spans="1:28" x14ac:dyDescent="0.25">
      <c r="A732">
        <v>14</v>
      </c>
      <c r="B732">
        <v>41</v>
      </c>
      <c r="C732" s="5" t="str">
        <f>VLOOKUP(A732,'WinBUGS output'!A:C,3,FALSE)</f>
        <v>Any SSRI</v>
      </c>
      <c r="D732" s="5" t="str">
        <f>VLOOKUP(B732,'WinBUGS output'!A:C,3,FALSE)</f>
        <v>Problem solving individual + enhanced TAU</v>
      </c>
      <c r="E732" s="5" t="str">
        <f>FIXED('WinBUGS output'!N731,2)</f>
        <v>-0.63</v>
      </c>
      <c r="F732" s="5" t="str">
        <f>FIXED('WinBUGS output'!M731,2)</f>
        <v>-1.49</v>
      </c>
      <c r="G732" s="5" t="str">
        <f>FIXED('WinBUGS output'!O731,2)</f>
        <v>0.20</v>
      </c>
      <c r="H732"/>
      <c r="I732"/>
      <c r="J732"/>
      <c r="X732" s="5" t="str">
        <f t="shared" si="34"/>
        <v>Any SSRI</v>
      </c>
      <c r="Y732" s="5" t="str">
        <f t="shared" si="35"/>
        <v>Problem solving individual + enhanced TAU</v>
      </c>
      <c r="Z732" s="5" t="str">
        <f>FIXED(EXP('WinBUGS output'!N731),2)</f>
        <v>0.53</v>
      </c>
      <c r="AA732" s="5" t="str">
        <f>FIXED(EXP('WinBUGS output'!M731),2)</f>
        <v>0.23</v>
      </c>
      <c r="AB732" s="5" t="str">
        <f>FIXED(EXP('WinBUGS output'!O731),2)</f>
        <v>1.22</v>
      </c>
    </row>
    <row r="733" spans="1:28" x14ac:dyDescent="0.25">
      <c r="A733">
        <v>14</v>
      </c>
      <c r="B733">
        <v>42</v>
      </c>
      <c r="C733" s="5" t="str">
        <f>VLOOKUP(A733,'WinBUGS output'!A:C,3,FALSE)</f>
        <v>Any SSRI</v>
      </c>
      <c r="D733" s="5" t="str">
        <f>VLOOKUP(B733,'WinBUGS output'!A:C,3,FALSE)</f>
        <v>Behavioural activation (BA)</v>
      </c>
      <c r="E733" s="5" t="str">
        <f>FIXED('WinBUGS output'!N732,2)</f>
        <v>0.73</v>
      </c>
      <c r="F733" s="5" t="str">
        <f>FIXED('WinBUGS output'!M732,2)</f>
        <v>-0.04</v>
      </c>
      <c r="G733" s="5" t="str">
        <f>FIXED('WinBUGS output'!O732,2)</f>
        <v>1.54</v>
      </c>
      <c r="H733"/>
      <c r="I733"/>
      <c r="J733"/>
      <c r="X733" s="5" t="str">
        <f t="shared" si="34"/>
        <v>Any SSRI</v>
      </c>
      <c r="Y733" s="5" t="str">
        <f t="shared" si="35"/>
        <v>Behavioural activation (BA)</v>
      </c>
      <c r="Z733" s="5" t="str">
        <f>FIXED(EXP('WinBUGS output'!N732),2)</f>
        <v>2.07</v>
      </c>
      <c r="AA733" s="5" t="str">
        <f>FIXED(EXP('WinBUGS output'!M732),2)</f>
        <v>0.96</v>
      </c>
      <c r="AB733" s="5" t="str">
        <f>FIXED(EXP('WinBUGS output'!O732),2)</f>
        <v>4.66</v>
      </c>
    </row>
    <row r="734" spans="1:28" x14ac:dyDescent="0.25">
      <c r="A734">
        <v>14</v>
      </c>
      <c r="B734">
        <v>43</v>
      </c>
      <c r="C734" s="5" t="str">
        <f>VLOOKUP(A734,'WinBUGS output'!A:C,3,FALSE)</f>
        <v>Any SSRI</v>
      </c>
      <c r="D734" s="5" t="str">
        <f>VLOOKUP(B734,'WinBUGS output'!A:C,3,FALSE)</f>
        <v>Behavioural therapy (Lewinsohn 1976)</v>
      </c>
      <c r="E734" s="5" t="str">
        <f>FIXED('WinBUGS output'!N733,2)</f>
        <v>0.57</v>
      </c>
      <c r="F734" s="5" t="str">
        <f>FIXED('WinBUGS output'!M733,2)</f>
        <v>-0.62</v>
      </c>
      <c r="G734" s="5" t="str">
        <f>FIXED('WinBUGS output'!O733,2)</f>
        <v>1.69</v>
      </c>
      <c r="H734"/>
      <c r="I734"/>
      <c r="J734"/>
      <c r="X734" s="5" t="str">
        <f t="shared" si="34"/>
        <v>Any SSRI</v>
      </c>
      <c r="Y734" s="5" t="str">
        <f t="shared" si="35"/>
        <v>Behavioural therapy (Lewinsohn 1976)</v>
      </c>
      <c r="Z734" s="5" t="str">
        <f>FIXED(EXP('WinBUGS output'!N733),2)</f>
        <v>1.77</v>
      </c>
      <c r="AA734" s="5" t="str">
        <f>FIXED(EXP('WinBUGS output'!M733),2)</f>
        <v>0.54</v>
      </c>
      <c r="AB734" s="5" t="str">
        <f>FIXED(EXP('WinBUGS output'!O733),2)</f>
        <v>5.40</v>
      </c>
    </row>
    <row r="735" spans="1:28" x14ac:dyDescent="0.25">
      <c r="A735">
        <v>14</v>
      </c>
      <c r="B735">
        <v>44</v>
      </c>
      <c r="C735" s="5" t="str">
        <f>VLOOKUP(A735,'WinBUGS output'!A:C,3,FALSE)</f>
        <v>Any SSRI</v>
      </c>
      <c r="D735" s="5" t="str">
        <f>VLOOKUP(B735,'WinBUGS output'!A:C,3,FALSE)</f>
        <v>CBT individual (under 15 sessions)</v>
      </c>
      <c r="E735" s="5" t="str">
        <f>FIXED('WinBUGS output'!N734,2)</f>
        <v>0.01</v>
      </c>
      <c r="F735" s="5" t="str">
        <f>FIXED('WinBUGS output'!M734,2)</f>
        <v>-0.61</v>
      </c>
      <c r="G735" s="5" t="str">
        <f>FIXED('WinBUGS output'!O734,2)</f>
        <v>0.64</v>
      </c>
      <c r="H735"/>
      <c r="I735"/>
      <c r="J735"/>
      <c r="X735" s="5" t="str">
        <f t="shared" si="34"/>
        <v>Any SSRI</v>
      </c>
      <c r="Y735" s="5" t="str">
        <f t="shared" si="35"/>
        <v>CBT individual (under 15 sessions)</v>
      </c>
      <c r="Z735" s="5" t="str">
        <f>FIXED(EXP('WinBUGS output'!N734),2)</f>
        <v>1.01</v>
      </c>
      <c r="AA735" s="5" t="str">
        <f>FIXED(EXP('WinBUGS output'!M734),2)</f>
        <v>0.54</v>
      </c>
      <c r="AB735" s="5" t="str">
        <f>FIXED(EXP('WinBUGS output'!O734),2)</f>
        <v>1.90</v>
      </c>
    </row>
    <row r="736" spans="1:28" x14ac:dyDescent="0.25">
      <c r="A736">
        <v>14</v>
      </c>
      <c r="B736">
        <v>45</v>
      </c>
      <c r="C736" s="5" t="str">
        <f>VLOOKUP(A736,'WinBUGS output'!A:C,3,FALSE)</f>
        <v>Any SSRI</v>
      </c>
      <c r="D736" s="5" t="str">
        <f>VLOOKUP(B736,'WinBUGS output'!A:C,3,FALSE)</f>
        <v>CBT individual (over 15 sessions)</v>
      </c>
      <c r="E736" s="5" t="str">
        <f>FIXED('WinBUGS output'!N735,2)</f>
        <v>0.25</v>
      </c>
      <c r="F736" s="5" t="str">
        <f>FIXED('WinBUGS output'!M735,2)</f>
        <v>-0.28</v>
      </c>
      <c r="G736" s="5" t="str">
        <f>FIXED('WinBUGS output'!O735,2)</f>
        <v>0.85</v>
      </c>
      <c r="H736"/>
      <c r="I736"/>
      <c r="J736"/>
      <c r="X736" s="5" t="str">
        <f t="shared" si="34"/>
        <v>Any SSRI</v>
      </c>
      <c r="Y736" s="5" t="str">
        <f t="shared" si="35"/>
        <v>CBT individual (over 15 sessions)</v>
      </c>
      <c r="Z736" s="5" t="str">
        <f>FIXED(EXP('WinBUGS output'!N735),2)</f>
        <v>1.28</v>
      </c>
      <c r="AA736" s="5" t="str">
        <f>FIXED(EXP('WinBUGS output'!M735),2)</f>
        <v>0.76</v>
      </c>
      <c r="AB736" s="5" t="str">
        <f>FIXED(EXP('WinBUGS output'!O735),2)</f>
        <v>2.33</v>
      </c>
    </row>
    <row r="737" spans="1:28" x14ac:dyDescent="0.25">
      <c r="A737">
        <v>14</v>
      </c>
      <c r="B737">
        <v>46</v>
      </c>
      <c r="C737" s="5" t="str">
        <f>VLOOKUP(A737,'WinBUGS output'!A:C,3,FALSE)</f>
        <v>Any SSRI</v>
      </c>
      <c r="D737" s="5" t="str">
        <f>VLOOKUP(B737,'WinBUGS output'!A:C,3,FALSE)</f>
        <v>CBT individual (over 15 sessions) + TAU</v>
      </c>
      <c r="E737" s="5" t="str">
        <f>FIXED('WinBUGS output'!N736,2)</f>
        <v>0.28</v>
      </c>
      <c r="F737" s="5" t="str">
        <f>FIXED('WinBUGS output'!M736,2)</f>
        <v>-0.52</v>
      </c>
      <c r="G737" s="5" t="str">
        <f>FIXED('WinBUGS output'!O736,2)</f>
        <v>1.24</v>
      </c>
      <c r="H737"/>
      <c r="I737"/>
      <c r="J737"/>
      <c r="X737" s="5" t="str">
        <f t="shared" si="34"/>
        <v>Any SSRI</v>
      </c>
      <c r="Y737" s="5" t="str">
        <f t="shared" si="35"/>
        <v>CBT individual (over 15 sessions) + TAU</v>
      </c>
      <c r="Z737" s="5" t="str">
        <f>FIXED(EXP('WinBUGS output'!N736),2)</f>
        <v>1.32</v>
      </c>
      <c r="AA737" s="5" t="str">
        <f>FIXED(EXP('WinBUGS output'!M736),2)</f>
        <v>0.59</v>
      </c>
      <c r="AB737" s="5" t="str">
        <f>FIXED(EXP('WinBUGS output'!O736),2)</f>
        <v>3.46</v>
      </c>
    </row>
    <row r="738" spans="1:28" x14ac:dyDescent="0.25">
      <c r="A738">
        <v>14</v>
      </c>
      <c r="B738">
        <v>47</v>
      </c>
      <c r="C738" s="5" t="str">
        <f>VLOOKUP(A738,'WinBUGS output'!A:C,3,FALSE)</f>
        <v>Any SSRI</v>
      </c>
      <c r="D738" s="5" t="str">
        <f>VLOOKUP(B738,'WinBUGS output'!A:C,3,FALSE)</f>
        <v>Rational emotive behaviour therapy (REBT) individual</v>
      </c>
      <c r="E738" s="5" t="str">
        <f>FIXED('WinBUGS output'!N737,2)</f>
        <v>0.10</v>
      </c>
      <c r="F738" s="5" t="str">
        <f>FIXED('WinBUGS output'!M737,2)</f>
        <v>-0.59</v>
      </c>
      <c r="G738" s="5" t="str">
        <f>FIXED('WinBUGS output'!O737,2)</f>
        <v>0.84</v>
      </c>
      <c r="H738"/>
      <c r="I738"/>
      <c r="J738"/>
      <c r="X738" s="5" t="str">
        <f t="shared" si="34"/>
        <v>Any SSRI</v>
      </c>
      <c r="Y738" s="5" t="str">
        <f t="shared" si="35"/>
        <v>Rational emotive behaviour therapy (REBT) individual</v>
      </c>
      <c r="Z738" s="5" t="str">
        <f>FIXED(EXP('WinBUGS output'!N737),2)</f>
        <v>1.11</v>
      </c>
      <c r="AA738" s="5" t="str">
        <f>FIXED(EXP('WinBUGS output'!M737),2)</f>
        <v>0.55</v>
      </c>
      <c r="AB738" s="5" t="str">
        <f>FIXED(EXP('WinBUGS output'!O737),2)</f>
        <v>2.31</v>
      </c>
    </row>
    <row r="739" spans="1:28" x14ac:dyDescent="0.25">
      <c r="A739">
        <v>14</v>
      </c>
      <c r="B739">
        <v>48</v>
      </c>
      <c r="C739" s="5" t="str">
        <f>VLOOKUP(A739,'WinBUGS output'!A:C,3,FALSE)</f>
        <v>Any SSRI</v>
      </c>
      <c r="D739" s="5" t="str">
        <f>VLOOKUP(B739,'WinBUGS output'!A:C,3,FALSE)</f>
        <v>Third-wave cognitive therapy individual</v>
      </c>
      <c r="E739" s="5" t="str">
        <f>FIXED('WinBUGS output'!N738,2)</f>
        <v>0.32</v>
      </c>
      <c r="F739" s="5" t="str">
        <f>FIXED('WinBUGS output'!M738,2)</f>
        <v>-0.34</v>
      </c>
      <c r="G739" s="5" t="str">
        <f>FIXED('WinBUGS output'!O738,2)</f>
        <v>1.11</v>
      </c>
      <c r="H739"/>
      <c r="I739"/>
      <c r="J739"/>
      <c r="X739" s="5" t="str">
        <f t="shared" si="34"/>
        <v>Any SSRI</v>
      </c>
      <c r="Y739" s="5" t="str">
        <f t="shared" si="35"/>
        <v>Third-wave cognitive therapy individual</v>
      </c>
      <c r="Z739" s="5" t="str">
        <f>FIXED(EXP('WinBUGS output'!N738),2)</f>
        <v>1.38</v>
      </c>
      <c r="AA739" s="5" t="str">
        <f>FIXED(EXP('WinBUGS output'!M738),2)</f>
        <v>0.71</v>
      </c>
      <c r="AB739" s="5" t="str">
        <f>FIXED(EXP('WinBUGS output'!O738),2)</f>
        <v>3.02</v>
      </c>
    </row>
    <row r="740" spans="1:28" x14ac:dyDescent="0.25">
      <c r="A740">
        <v>14</v>
      </c>
      <c r="B740">
        <v>49</v>
      </c>
      <c r="C740" s="5" t="str">
        <f>VLOOKUP(A740,'WinBUGS output'!A:C,3,FALSE)</f>
        <v>Any SSRI</v>
      </c>
      <c r="D740" s="5" t="str">
        <f>VLOOKUP(B740,'WinBUGS output'!A:C,3,FALSE)</f>
        <v>CBT group (under 15 sessions)</v>
      </c>
      <c r="E740" s="5" t="str">
        <f>FIXED('WinBUGS output'!N739,2)</f>
        <v>0.72</v>
      </c>
      <c r="F740" s="5" t="str">
        <f>FIXED('WinBUGS output'!M739,2)</f>
        <v>-0.14</v>
      </c>
      <c r="G740" s="5" t="str">
        <f>FIXED('WinBUGS output'!O739,2)</f>
        <v>1.61</v>
      </c>
      <c r="H740"/>
      <c r="I740"/>
      <c r="J740"/>
      <c r="X740" s="5" t="str">
        <f t="shared" si="34"/>
        <v>Any SSRI</v>
      </c>
      <c r="Y740" s="5" t="str">
        <f t="shared" si="35"/>
        <v>CBT group (under 15 sessions)</v>
      </c>
      <c r="Z740" s="5" t="str">
        <f>FIXED(EXP('WinBUGS output'!N739),2)</f>
        <v>2.05</v>
      </c>
      <c r="AA740" s="5" t="str">
        <f>FIXED(EXP('WinBUGS output'!M739),2)</f>
        <v>0.87</v>
      </c>
      <c r="AB740" s="5" t="str">
        <f>FIXED(EXP('WinBUGS output'!O739),2)</f>
        <v>5.00</v>
      </c>
    </row>
    <row r="741" spans="1:28" x14ac:dyDescent="0.25">
      <c r="A741">
        <v>14</v>
      </c>
      <c r="B741">
        <v>50</v>
      </c>
      <c r="C741" s="5" t="str">
        <f>VLOOKUP(A741,'WinBUGS output'!A:C,3,FALSE)</f>
        <v>Any SSRI</v>
      </c>
      <c r="D741" s="5" t="str">
        <f>VLOOKUP(B741,'WinBUGS output'!A:C,3,FALSE)</f>
        <v>CBT group (under 15 sessions) + TAU</v>
      </c>
      <c r="E741" s="5" t="str">
        <f>FIXED('WinBUGS output'!N740,2)</f>
        <v>0.91</v>
      </c>
      <c r="F741" s="5" t="str">
        <f>FIXED('WinBUGS output'!M740,2)</f>
        <v>0.07</v>
      </c>
      <c r="G741" s="5" t="str">
        <f>FIXED('WinBUGS output'!O740,2)</f>
        <v>1.89</v>
      </c>
      <c r="H741"/>
      <c r="I741"/>
      <c r="J741"/>
      <c r="X741" s="5" t="str">
        <f t="shared" si="34"/>
        <v>Any SSRI</v>
      </c>
      <c r="Y741" s="5" t="str">
        <f t="shared" si="35"/>
        <v>CBT group (under 15 sessions) + TAU</v>
      </c>
      <c r="Z741" s="5" t="str">
        <f>FIXED(EXP('WinBUGS output'!N740),2)</f>
        <v>2.48</v>
      </c>
      <c r="AA741" s="5" t="str">
        <f>FIXED(EXP('WinBUGS output'!M740),2)</f>
        <v>1.07</v>
      </c>
      <c r="AB741" s="5" t="str">
        <f>FIXED(EXP('WinBUGS output'!O740),2)</f>
        <v>6.59</v>
      </c>
    </row>
    <row r="742" spans="1:28" x14ac:dyDescent="0.25">
      <c r="A742">
        <v>14</v>
      </c>
      <c r="B742">
        <v>51</v>
      </c>
      <c r="C742" s="5" t="str">
        <f>VLOOKUP(A742,'WinBUGS output'!A:C,3,FALSE)</f>
        <v>Any SSRI</v>
      </c>
      <c r="D742" s="5" t="str">
        <f>VLOOKUP(B742,'WinBUGS output'!A:C,3,FALSE)</f>
        <v>Coping with Depression course (group) + TAU</v>
      </c>
      <c r="E742" s="5" t="str">
        <f>FIXED('WinBUGS output'!N741,2)</f>
        <v>0.59</v>
      </c>
      <c r="F742" s="5" t="str">
        <f>FIXED('WinBUGS output'!M741,2)</f>
        <v>-0.30</v>
      </c>
      <c r="G742" s="5" t="str">
        <f>FIXED('WinBUGS output'!O741,2)</f>
        <v>1.50</v>
      </c>
      <c r="H742"/>
      <c r="I742"/>
      <c r="J742"/>
      <c r="X742" s="5" t="str">
        <f t="shared" si="34"/>
        <v>Any SSRI</v>
      </c>
      <c r="Y742" s="5" t="str">
        <f t="shared" si="35"/>
        <v>Coping with Depression course (group) + TAU</v>
      </c>
      <c r="Z742" s="5" t="str">
        <f>FIXED(EXP('WinBUGS output'!N741),2)</f>
        <v>1.81</v>
      </c>
      <c r="AA742" s="5" t="str">
        <f>FIXED(EXP('WinBUGS output'!M741),2)</f>
        <v>0.74</v>
      </c>
      <c r="AB742" s="5" t="str">
        <f>FIXED(EXP('WinBUGS output'!O741),2)</f>
        <v>4.48</v>
      </c>
    </row>
    <row r="743" spans="1:28" x14ac:dyDescent="0.25">
      <c r="A743">
        <v>14</v>
      </c>
      <c r="B743">
        <v>52</v>
      </c>
      <c r="C743" s="5" t="str">
        <f>VLOOKUP(A743,'WinBUGS output'!A:C,3,FALSE)</f>
        <v>Any SSRI</v>
      </c>
      <c r="D743" s="5" t="str">
        <f>VLOOKUP(B743,'WinBUGS output'!A:C,3,FALSE)</f>
        <v>CBT individual (over 15 sessions) + any TCA</v>
      </c>
      <c r="E743" s="5" t="str">
        <f>FIXED('WinBUGS output'!N742,2)</f>
        <v>1.03</v>
      </c>
      <c r="F743" s="5" t="str">
        <f>FIXED('WinBUGS output'!M742,2)</f>
        <v>-0.09</v>
      </c>
      <c r="G743" s="5" t="str">
        <f>FIXED('WinBUGS output'!O742,2)</f>
        <v>2.21</v>
      </c>
      <c r="H743"/>
      <c r="I743"/>
      <c r="J743"/>
      <c r="X743" s="5" t="str">
        <f t="shared" si="34"/>
        <v>Any SSRI</v>
      </c>
      <c r="Y743" s="5" t="str">
        <f t="shared" si="35"/>
        <v>CBT individual (over 15 sessions) + any TCA</v>
      </c>
      <c r="Z743" s="5" t="str">
        <f>FIXED(EXP('WinBUGS output'!N742),2)</f>
        <v>2.81</v>
      </c>
      <c r="AA743" s="5" t="str">
        <f>FIXED(EXP('WinBUGS output'!M742),2)</f>
        <v>0.91</v>
      </c>
      <c r="AB743" s="5" t="str">
        <f>FIXED(EXP('WinBUGS output'!O742),2)</f>
        <v>9.15</v>
      </c>
    </row>
    <row r="744" spans="1:28" x14ac:dyDescent="0.25">
      <c r="A744">
        <v>14</v>
      </c>
      <c r="B744">
        <v>53</v>
      </c>
      <c r="C744" s="5" t="str">
        <f>VLOOKUP(A744,'WinBUGS output'!A:C,3,FALSE)</f>
        <v>Any SSRI</v>
      </c>
      <c r="D744" s="5" t="str">
        <f>VLOOKUP(B744,'WinBUGS output'!A:C,3,FALSE)</f>
        <v>CBT individual (over 15 sessions) + imipramine</v>
      </c>
      <c r="E744" s="5" t="str">
        <f>FIXED('WinBUGS output'!N743,2)</f>
        <v>1.12</v>
      </c>
      <c r="F744" s="5" t="str">
        <f>FIXED('WinBUGS output'!M743,2)</f>
        <v>0.00</v>
      </c>
      <c r="G744" s="5" t="str">
        <f>FIXED('WinBUGS output'!O743,2)</f>
        <v>2.32</v>
      </c>
      <c r="H744"/>
      <c r="I744"/>
      <c r="J744"/>
      <c r="X744" s="5" t="str">
        <f t="shared" si="34"/>
        <v>Any SSRI</v>
      </c>
      <c r="Y744" s="5" t="str">
        <f t="shared" si="35"/>
        <v>CBT individual (over 15 sessions) + imipramine</v>
      </c>
      <c r="Z744" s="5" t="str">
        <f>FIXED(EXP('WinBUGS output'!N743),2)</f>
        <v>3.08</v>
      </c>
      <c r="AA744" s="5" t="str">
        <f>FIXED(EXP('WinBUGS output'!M743),2)</f>
        <v>1.00</v>
      </c>
      <c r="AB744" s="5" t="str">
        <f>FIXED(EXP('WinBUGS output'!O743),2)</f>
        <v>10.16</v>
      </c>
    </row>
    <row r="745" spans="1:28" x14ac:dyDescent="0.25">
      <c r="A745">
        <v>14</v>
      </c>
      <c r="B745">
        <v>54</v>
      </c>
      <c r="C745" s="5" t="str">
        <f>VLOOKUP(A745,'WinBUGS output'!A:C,3,FALSE)</f>
        <v>Any SSRI</v>
      </c>
      <c r="D745" s="5" t="str">
        <f>VLOOKUP(B745,'WinBUGS output'!A:C,3,FALSE)</f>
        <v>CBT group (under 15 sessions) + imipramine</v>
      </c>
      <c r="E745" s="5" t="str">
        <f>FIXED('WinBUGS output'!N744,2)</f>
        <v>1.42</v>
      </c>
      <c r="F745" s="5" t="str">
        <f>FIXED('WinBUGS output'!M744,2)</f>
        <v>0.00</v>
      </c>
      <c r="G745" s="5" t="str">
        <f>FIXED('WinBUGS output'!O744,2)</f>
        <v>2.84</v>
      </c>
      <c r="H745"/>
      <c r="I745"/>
      <c r="J745"/>
      <c r="X745" s="5" t="str">
        <f t="shared" si="34"/>
        <v>Any SSRI</v>
      </c>
      <c r="Y745" s="5" t="str">
        <f t="shared" si="35"/>
        <v>CBT group (under 15 sessions) + imipramine</v>
      </c>
      <c r="Z745" s="5" t="str">
        <f>FIXED(EXP('WinBUGS output'!N744),2)</f>
        <v>4.13</v>
      </c>
      <c r="AA745" s="5" t="str">
        <f>FIXED(EXP('WinBUGS output'!M744),2)</f>
        <v>1.00</v>
      </c>
      <c r="AB745" s="5" t="str">
        <f>FIXED(EXP('WinBUGS output'!O744),2)</f>
        <v>17.15</v>
      </c>
    </row>
    <row r="746" spans="1:28" x14ac:dyDescent="0.25">
      <c r="A746">
        <v>14</v>
      </c>
      <c r="B746">
        <v>55</v>
      </c>
      <c r="C746" s="5" t="str">
        <f>VLOOKUP(A746,'WinBUGS output'!A:C,3,FALSE)</f>
        <v>Any SSRI</v>
      </c>
      <c r="D746" s="5" t="str">
        <f>VLOOKUP(B746,'WinBUGS output'!A:C,3,FALSE)</f>
        <v>Problem solving individual + any SSRI</v>
      </c>
      <c r="E746" s="5" t="str">
        <f>FIXED('WinBUGS output'!N745,2)</f>
        <v>-0.46</v>
      </c>
      <c r="F746" s="5" t="str">
        <f>FIXED('WinBUGS output'!M745,2)</f>
        <v>-1.60</v>
      </c>
      <c r="G746" s="5" t="str">
        <f>FIXED('WinBUGS output'!O745,2)</f>
        <v>0.73</v>
      </c>
      <c r="H746" t="s">
        <v>2466</v>
      </c>
      <c r="I746" t="s">
        <v>2626</v>
      </c>
      <c r="J746" t="s">
        <v>2627</v>
      </c>
      <c r="X746" s="5" t="str">
        <f t="shared" si="34"/>
        <v>Any SSRI</v>
      </c>
      <c r="Y746" s="5" t="str">
        <f t="shared" si="35"/>
        <v>Problem solving individual + any SSRI</v>
      </c>
      <c r="Z746" s="5" t="str">
        <f>FIXED(EXP('WinBUGS output'!N745),2)</f>
        <v>0.63</v>
      </c>
      <c r="AA746" s="5" t="str">
        <f>FIXED(EXP('WinBUGS output'!M745),2)</f>
        <v>0.20</v>
      </c>
      <c r="AB746" s="5" t="str">
        <f>FIXED(EXP('WinBUGS output'!O745),2)</f>
        <v>2.08</v>
      </c>
    </row>
    <row r="747" spans="1:28" x14ac:dyDescent="0.25">
      <c r="A747">
        <v>14</v>
      </c>
      <c r="B747">
        <v>56</v>
      </c>
      <c r="C747" s="5" t="str">
        <f>VLOOKUP(A747,'WinBUGS output'!A:C,3,FALSE)</f>
        <v>Any SSRI</v>
      </c>
      <c r="D747" s="5" t="str">
        <f>VLOOKUP(B747,'WinBUGS output'!A:C,3,FALSE)</f>
        <v>Supportive psychotherapy + any SSRI</v>
      </c>
      <c r="E747" s="5" t="str">
        <f>FIXED('WinBUGS output'!N746,2)</f>
        <v>2.16</v>
      </c>
      <c r="F747" s="5" t="str">
        <f>FIXED('WinBUGS output'!M746,2)</f>
        <v>0.15</v>
      </c>
      <c r="G747" s="5" t="str">
        <f>FIXED('WinBUGS output'!O746,2)</f>
        <v>4.31</v>
      </c>
      <c r="H747"/>
      <c r="I747"/>
      <c r="J747"/>
      <c r="X747" s="5" t="str">
        <f t="shared" si="34"/>
        <v>Any SSRI</v>
      </c>
      <c r="Y747" s="5" t="str">
        <f t="shared" si="35"/>
        <v>Supportive psychotherapy + any SSRI</v>
      </c>
      <c r="Z747" s="5" t="str">
        <f>FIXED(EXP('WinBUGS output'!N746),2)</f>
        <v>8.68</v>
      </c>
      <c r="AA747" s="5" t="str">
        <f>FIXED(EXP('WinBUGS output'!M746),2)</f>
        <v>1.16</v>
      </c>
      <c r="AB747" s="5" t="str">
        <f>FIXED(EXP('WinBUGS output'!O746),2)</f>
        <v>74.51</v>
      </c>
    </row>
    <row r="748" spans="1:28" x14ac:dyDescent="0.25">
      <c r="A748">
        <v>14</v>
      </c>
      <c r="B748">
        <v>57</v>
      </c>
      <c r="C748" s="5" t="str">
        <f>VLOOKUP(A748,'WinBUGS output'!A:C,3,FALSE)</f>
        <v>Any SSRI</v>
      </c>
      <c r="D748" s="5" t="str">
        <f>VLOOKUP(B748,'WinBUGS output'!A:C,3,FALSE)</f>
        <v>Interpersonal psychotherapy (IPT) + any AD</v>
      </c>
      <c r="E748" s="5" t="str">
        <f>FIXED('WinBUGS output'!N747,2)</f>
        <v>0.84</v>
      </c>
      <c r="F748" s="5" t="str">
        <f>FIXED('WinBUGS output'!M747,2)</f>
        <v>-0.23</v>
      </c>
      <c r="G748" s="5" t="str">
        <f>FIXED('WinBUGS output'!O747,2)</f>
        <v>1.94</v>
      </c>
      <c r="H748"/>
      <c r="I748"/>
      <c r="J748"/>
      <c r="X748" s="5" t="str">
        <f t="shared" si="34"/>
        <v>Any SSRI</v>
      </c>
      <c r="Y748" s="5" t="str">
        <f t="shared" si="35"/>
        <v>Interpersonal psychotherapy (IPT) + any AD</v>
      </c>
      <c r="Z748" s="5" t="str">
        <f>FIXED(EXP('WinBUGS output'!N747),2)</f>
        <v>2.32</v>
      </c>
      <c r="AA748" s="5" t="str">
        <f>FIXED(EXP('WinBUGS output'!M747),2)</f>
        <v>0.79</v>
      </c>
      <c r="AB748" s="5" t="str">
        <f>FIXED(EXP('WinBUGS output'!O747),2)</f>
        <v>6.92</v>
      </c>
    </row>
    <row r="749" spans="1:28" x14ac:dyDescent="0.25">
      <c r="A749">
        <v>14</v>
      </c>
      <c r="B749">
        <v>58</v>
      </c>
      <c r="C749" s="5" t="str">
        <f>VLOOKUP(A749,'WinBUGS output'!A:C,3,FALSE)</f>
        <v>Any SSRI</v>
      </c>
      <c r="D749" s="5" t="str">
        <f>VLOOKUP(B749,'WinBUGS output'!A:C,3,FALSE)</f>
        <v>Short-term psychodynamic psychotherapy individual + Any AD</v>
      </c>
      <c r="E749" s="5" t="str">
        <f>FIXED('WinBUGS output'!N748,2)</f>
        <v>1.39</v>
      </c>
      <c r="F749" s="5" t="str">
        <f>FIXED('WinBUGS output'!M748,2)</f>
        <v>0.53</v>
      </c>
      <c r="G749" s="5" t="str">
        <f>FIXED('WinBUGS output'!O748,2)</f>
        <v>2.29</v>
      </c>
      <c r="H749"/>
      <c r="I749"/>
      <c r="J749"/>
      <c r="X749" s="5" t="str">
        <f t="shared" si="34"/>
        <v>Any SSRI</v>
      </c>
      <c r="Y749" s="5" t="str">
        <f t="shared" si="35"/>
        <v>Short-term psychodynamic psychotherapy individual + Any AD</v>
      </c>
      <c r="Z749" s="5" t="str">
        <f>FIXED(EXP('WinBUGS output'!N748),2)</f>
        <v>4.03</v>
      </c>
      <c r="AA749" s="5" t="str">
        <f>FIXED(EXP('WinBUGS output'!M748),2)</f>
        <v>1.69</v>
      </c>
      <c r="AB749" s="5" t="str">
        <f>FIXED(EXP('WinBUGS output'!O748),2)</f>
        <v>9.86</v>
      </c>
    </row>
    <row r="750" spans="1:28" x14ac:dyDescent="0.25">
      <c r="A750">
        <v>14</v>
      </c>
      <c r="B750">
        <v>59</v>
      </c>
      <c r="C750" s="5" t="str">
        <f>VLOOKUP(A750,'WinBUGS output'!A:C,3,FALSE)</f>
        <v>Any SSRI</v>
      </c>
      <c r="D750" s="5" t="str">
        <f>VLOOKUP(B750,'WinBUGS output'!A:C,3,FALSE)</f>
        <v>Short-term psychodynamic psychotherapy individual + any SSRI</v>
      </c>
      <c r="E750" s="5" t="str">
        <f>FIXED('WinBUGS output'!N749,2)</f>
        <v>1.41</v>
      </c>
      <c r="F750" s="5" t="str">
        <f>FIXED('WinBUGS output'!M749,2)</f>
        <v>0.33</v>
      </c>
      <c r="G750" s="5" t="str">
        <f>FIXED('WinBUGS output'!O749,2)</f>
        <v>2.65</v>
      </c>
      <c r="H750" t="s">
        <v>2628</v>
      </c>
      <c r="I750" t="s">
        <v>2629</v>
      </c>
      <c r="J750" t="s">
        <v>2630</v>
      </c>
      <c r="X750" s="5" t="str">
        <f t="shared" si="34"/>
        <v>Any SSRI</v>
      </c>
      <c r="Y750" s="5" t="str">
        <f t="shared" si="35"/>
        <v>Short-term psychodynamic psychotherapy individual + any SSRI</v>
      </c>
      <c r="Z750" s="5" t="str">
        <f>FIXED(EXP('WinBUGS output'!N749),2)</f>
        <v>4.11</v>
      </c>
      <c r="AA750" s="5" t="str">
        <f>FIXED(EXP('WinBUGS output'!M749),2)</f>
        <v>1.39</v>
      </c>
      <c r="AB750" s="5" t="str">
        <f>FIXED(EXP('WinBUGS output'!O749),2)</f>
        <v>14.11</v>
      </c>
    </row>
    <row r="751" spans="1:28" x14ac:dyDescent="0.25">
      <c r="A751">
        <v>14</v>
      </c>
      <c r="B751">
        <v>60</v>
      </c>
      <c r="C751" s="5" t="str">
        <f>VLOOKUP(A751,'WinBUGS output'!A:C,3,FALSE)</f>
        <v>Any SSRI</v>
      </c>
      <c r="D751" s="5" t="str">
        <f>VLOOKUP(B751,'WinBUGS output'!A:C,3,FALSE)</f>
        <v>CBT individual (over 15 sessions) + Pill placebo</v>
      </c>
      <c r="E751" s="5" t="str">
        <f>FIXED('WinBUGS output'!N750,2)</f>
        <v>1.14</v>
      </c>
      <c r="F751" s="5" t="str">
        <f>FIXED('WinBUGS output'!M750,2)</f>
        <v>-0.27</v>
      </c>
      <c r="G751" s="5" t="str">
        <f>FIXED('WinBUGS output'!O750,2)</f>
        <v>2.70</v>
      </c>
      <c r="H751"/>
      <c r="I751"/>
      <c r="J751"/>
      <c r="X751" s="5" t="str">
        <f t="shared" si="34"/>
        <v>Any SSRI</v>
      </c>
      <c r="Y751" s="5" t="str">
        <f t="shared" si="35"/>
        <v>CBT individual (over 15 sessions) + Pill placebo</v>
      </c>
      <c r="Z751" s="5" t="str">
        <f>FIXED(EXP('WinBUGS output'!N750),2)</f>
        <v>3.13</v>
      </c>
      <c r="AA751" s="5" t="str">
        <f>FIXED(EXP('WinBUGS output'!M750),2)</f>
        <v>0.76</v>
      </c>
      <c r="AB751" s="5" t="str">
        <f>FIXED(EXP('WinBUGS output'!O750),2)</f>
        <v>14.91</v>
      </c>
    </row>
    <row r="752" spans="1:28" x14ac:dyDescent="0.25">
      <c r="A752">
        <v>14</v>
      </c>
      <c r="B752">
        <v>61</v>
      </c>
      <c r="C752" s="5" t="str">
        <f>VLOOKUP(A752,'WinBUGS output'!A:C,3,FALSE)</f>
        <v>Any SSRI</v>
      </c>
      <c r="D752" s="5" t="str">
        <f>VLOOKUP(B752,'WinBUGS output'!A:C,3,FALSE)</f>
        <v>Exercise + Sertraline</v>
      </c>
      <c r="E752" s="5" t="str">
        <f>FIXED('WinBUGS output'!N751,2)</f>
        <v>-0.21</v>
      </c>
      <c r="F752" s="5" t="str">
        <f>FIXED('WinBUGS output'!M751,2)</f>
        <v>-0.98</v>
      </c>
      <c r="G752" s="5" t="str">
        <f>FIXED('WinBUGS output'!O751,2)</f>
        <v>0.64</v>
      </c>
      <c r="H752"/>
      <c r="I752"/>
      <c r="J752"/>
      <c r="X752" s="5" t="str">
        <f t="shared" si="34"/>
        <v>Any SSRI</v>
      </c>
      <c r="Y752" s="5" t="str">
        <f t="shared" si="35"/>
        <v>Exercise + Sertraline</v>
      </c>
      <c r="Z752" s="5" t="str">
        <f>FIXED(EXP('WinBUGS output'!N751),2)</f>
        <v>0.81</v>
      </c>
      <c r="AA752" s="5" t="str">
        <f>FIXED(EXP('WinBUGS output'!M751),2)</f>
        <v>0.38</v>
      </c>
      <c r="AB752" s="5" t="str">
        <f>FIXED(EXP('WinBUGS output'!O751),2)</f>
        <v>1.90</v>
      </c>
    </row>
    <row r="753" spans="1:28" x14ac:dyDescent="0.25">
      <c r="A753">
        <v>15</v>
      </c>
      <c r="B753">
        <v>16</v>
      </c>
      <c r="C753" s="5" t="str">
        <f>VLOOKUP(A753,'WinBUGS output'!A:C,3,FALSE)</f>
        <v>Any SSRI + Enhanced TAU</v>
      </c>
      <c r="D753" s="5" t="str">
        <f>VLOOKUP(B753,'WinBUGS output'!A:C,3,FALSE)</f>
        <v>Citalopram</v>
      </c>
      <c r="E753" s="5" t="str">
        <f>FIXED('WinBUGS output'!N752,2)</f>
        <v>-0.05</v>
      </c>
      <c r="F753" s="5" t="str">
        <f>FIXED('WinBUGS output'!M752,2)</f>
        <v>-0.78</v>
      </c>
      <c r="G753" s="5" t="str">
        <f>FIXED('WinBUGS output'!O752,2)</f>
        <v>0.53</v>
      </c>
      <c r="H753"/>
      <c r="I753"/>
      <c r="J753"/>
      <c r="X753" s="5" t="str">
        <f t="shared" si="34"/>
        <v>Any SSRI + Enhanced TAU</v>
      </c>
      <c r="Y753" s="5" t="str">
        <f t="shared" si="35"/>
        <v>Citalopram</v>
      </c>
      <c r="Z753" s="5" t="str">
        <f>FIXED(EXP('WinBUGS output'!N752),2)</f>
        <v>0.95</v>
      </c>
      <c r="AA753" s="5" t="str">
        <f>FIXED(EXP('WinBUGS output'!M752),2)</f>
        <v>0.46</v>
      </c>
      <c r="AB753" s="5" t="str">
        <f>FIXED(EXP('WinBUGS output'!O752),2)</f>
        <v>1.70</v>
      </c>
    </row>
    <row r="754" spans="1:28" x14ac:dyDescent="0.25">
      <c r="A754">
        <v>15</v>
      </c>
      <c r="B754">
        <v>17</v>
      </c>
      <c r="C754" s="5" t="str">
        <f>VLOOKUP(A754,'WinBUGS output'!A:C,3,FALSE)</f>
        <v>Any SSRI + Enhanced TAU</v>
      </c>
      <c r="D754" s="5" t="str">
        <f>VLOOKUP(B754,'WinBUGS output'!A:C,3,FALSE)</f>
        <v>Escitalopram</v>
      </c>
      <c r="E754" s="5" t="str">
        <f>FIXED('WinBUGS output'!N753,2)</f>
        <v>0.02</v>
      </c>
      <c r="F754" s="5" t="str">
        <f>FIXED('WinBUGS output'!M753,2)</f>
        <v>-0.55</v>
      </c>
      <c r="G754" s="5" t="str">
        <f>FIXED('WinBUGS output'!O753,2)</f>
        <v>0.59</v>
      </c>
      <c r="H754"/>
      <c r="I754"/>
      <c r="J754"/>
      <c r="X754" s="5" t="str">
        <f t="shared" si="34"/>
        <v>Any SSRI + Enhanced TAU</v>
      </c>
      <c r="Y754" s="5" t="str">
        <f t="shared" si="35"/>
        <v>Escitalopram</v>
      </c>
      <c r="Z754" s="5" t="str">
        <f>FIXED(EXP('WinBUGS output'!N753),2)</f>
        <v>1.02</v>
      </c>
      <c r="AA754" s="5" t="str">
        <f>FIXED(EXP('WinBUGS output'!M753),2)</f>
        <v>0.58</v>
      </c>
      <c r="AB754" s="5" t="str">
        <f>FIXED(EXP('WinBUGS output'!O753),2)</f>
        <v>1.80</v>
      </c>
    </row>
    <row r="755" spans="1:28" x14ac:dyDescent="0.25">
      <c r="A755">
        <v>15</v>
      </c>
      <c r="B755">
        <v>18</v>
      </c>
      <c r="C755" s="5" t="str">
        <f>VLOOKUP(A755,'WinBUGS output'!A:C,3,FALSE)</f>
        <v>Any SSRI + Enhanced TAU</v>
      </c>
      <c r="D755" s="5" t="str">
        <f>VLOOKUP(B755,'WinBUGS output'!A:C,3,FALSE)</f>
        <v>Fluoxetine</v>
      </c>
      <c r="E755" s="5" t="str">
        <f>FIXED('WinBUGS output'!N754,2)</f>
        <v>0.05</v>
      </c>
      <c r="F755" s="5" t="str">
        <f>FIXED('WinBUGS output'!M754,2)</f>
        <v>-0.50</v>
      </c>
      <c r="G755" s="5" t="str">
        <f>FIXED('WinBUGS output'!O754,2)</f>
        <v>0.67</v>
      </c>
      <c r="H755"/>
      <c r="I755"/>
      <c r="J755"/>
      <c r="X755" s="5" t="str">
        <f t="shared" si="34"/>
        <v>Any SSRI + Enhanced TAU</v>
      </c>
      <c r="Y755" s="5" t="str">
        <f t="shared" si="35"/>
        <v>Fluoxetine</v>
      </c>
      <c r="Z755" s="5" t="str">
        <f>FIXED(EXP('WinBUGS output'!N754),2)</f>
        <v>1.05</v>
      </c>
      <c r="AA755" s="5" t="str">
        <f>FIXED(EXP('WinBUGS output'!M754),2)</f>
        <v>0.60</v>
      </c>
      <c r="AB755" s="5" t="str">
        <f>FIXED(EXP('WinBUGS output'!O754),2)</f>
        <v>1.95</v>
      </c>
    </row>
    <row r="756" spans="1:28" x14ac:dyDescent="0.25">
      <c r="A756">
        <v>15</v>
      </c>
      <c r="B756">
        <v>19</v>
      </c>
      <c r="C756" s="5" t="str">
        <f>VLOOKUP(A756,'WinBUGS output'!A:C,3,FALSE)</f>
        <v>Any SSRI + Enhanced TAU</v>
      </c>
      <c r="D756" s="5" t="str">
        <f>VLOOKUP(B756,'WinBUGS output'!A:C,3,FALSE)</f>
        <v>Sertraline</v>
      </c>
      <c r="E756" s="5" t="str">
        <f>FIXED('WinBUGS output'!N755,2)</f>
        <v>-0.05</v>
      </c>
      <c r="F756" s="5" t="str">
        <f>FIXED('WinBUGS output'!M755,2)</f>
        <v>-0.69</v>
      </c>
      <c r="G756" s="5" t="str">
        <f>FIXED('WinBUGS output'!O755,2)</f>
        <v>0.49</v>
      </c>
      <c r="H756"/>
      <c r="I756"/>
      <c r="J756"/>
      <c r="X756" s="5" t="str">
        <f t="shared" si="34"/>
        <v>Any SSRI + Enhanced TAU</v>
      </c>
      <c r="Y756" s="5" t="str">
        <f t="shared" si="35"/>
        <v>Sertraline</v>
      </c>
      <c r="Z756" s="5" t="str">
        <f>FIXED(EXP('WinBUGS output'!N755),2)</f>
        <v>0.95</v>
      </c>
      <c r="AA756" s="5" t="str">
        <f>FIXED(EXP('WinBUGS output'!M755),2)</f>
        <v>0.50</v>
      </c>
      <c r="AB756" s="5" t="str">
        <f>FIXED(EXP('WinBUGS output'!O755),2)</f>
        <v>1.64</v>
      </c>
    </row>
    <row r="757" spans="1:28" x14ac:dyDescent="0.25">
      <c r="A757">
        <v>15</v>
      </c>
      <c r="B757">
        <v>20</v>
      </c>
      <c r="C757" s="5" t="str">
        <f>VLOOKUP(A757,'WinBUGS output'!A:C,3,FALSE)</f>
        <v>Any SSRI + Enhanced TAU</v>
      </c>
      <c r="D757" s="5" t="str">
        <f>VLOOKUP(B757,'WinBUGS output'!A:C,3,FALSE)</f>
        <v>Any AD</v>
      </c>
      <c r="E757" s="5" t="str">
        <f>FIXED('WinBUGS output'!N756,2)</f>
        <v>-0.08</v>
      </c>
      <c r="F757" s="5" t="str">
        <f>FIXED('WinBUGS output'!M756,2)</f>
        <v>-0.76</v>
      </c>
      <c r="G757" s="5" t="str">
        <f>FIXED('WinBUGS output'!O756,2)</f>
        <v>0.58</v>
      </c>
      <c r="H757"/>
      <c r="I757"/>
      <c r="J757"/>
      <c r="X757" s="5" t="str">
        <f t="shared" si="34"/>
        <v>Any SSRI + Enhanced TAU</v>
      </c>
      <c r="Y757" s="5" t="str">
        <f t="shared" si="35"/>
        <v>Any AD</v>
      </c>
      <c r="Z757" s="5" t="str">
        <f>FIXED(EXP('WinBUGS output'!N756),2)</f>
        <v>0.93</v>
      </c>
      <c r="AA757" s="5" t="str">
        <f>FIXED(EXP('WinBUGS output'!M756),2)</f>
        <v>0.47</v>
      </c>
      <c r="AB757" s="5" t="str">
        <f>FIXED(EXP('WinBUGS output'!O756),2)</f>
        <v>1.78</v>
      </c>
    </row>
    <row r="758" spans="1:28" x14ac:dyDescent="0.25">
      <c r="A758">
        <v>15</v>
      </c>
      <c r="B758">
        <v>21</v>
      </c>
      <c r="C758" s="5" t="str">
        <f>VLOOKUP(A758,'WinBUGS output'!A:C,3,FALSE)</f>
        <v>Any SSRI + Enhanced TAU</v>
      </c>
      <c r="D758" s="5" t="str">
        <f>VLOOKUP(B758,'WinBUGS output'!A:C,3,FALSE)</f>
        <v>Short-term psychodynamic psychotherapy individual</v>
      </c>
      <c r="E758" s="5" t="str">
        <f>FIXED('WinBUGS output'!N757,2)</f>
        <v>-0.56</v>
      </c>
      <c r="F758" s="5" t="str">
        <f>FIXED('WinBUGS output'!M757,2)</f>
        <v>-1.43</v>
      </c>
      <c r="G758" s="5" t="str">
        <f>FIXED('WinBUGS output'!O757,2)</f>
        <v>0.26</v>
      </c>
      <c r="H758"/>
      <c r="I758"/>
      <c r="J758"/>
      <c r="X758" s="5" t="str">
        <f t="shared" si="34"/>
        <v>Any SSRI + Enhanced TAU</v>
      </c>
      <c r="Y758" s="5" t="str">
        <f t="shared" si="35"/>
        <v>Short-term psychodynamic psychotherapy individual</v>
      </c>
      <c r="Z758" s="5" t="str">
        <f>FIXED(EXP('WinBUGS output'!N757),2)</f>
        <v>0.57</v>
      </c>
      <c r="AA758" s="5" t="str">
        <f>FIXED(EXP('WinBUGS output'!M757),2)</f>
        <v>0.24</v>
      </c>
      <c r="AB758" s="5" t="str">
        <f>FIXED(EXP('WinBUGS output'!O757),2)</f>
        <v>1.30</v>
      </c>
    </row>
    <row r="759" spans="1:28" x14ac:dyDescent="0.25">
      <c r="A759">
        <v>15</v>
      </c>
      <c r="B759">
        <v>22</v>
      </c>
      <c r="C759" s="5" t="str">
        <f>VLOOKUP(A759,'WinBUGS output'!A:C,3,FALSE)</f>
        <v>Any SSRI + Enhanced TAU</v>
      </c>
      <c r="D759" s="5" t="str">
        <f>VLOOKUP(B759,'WinBUGS output'!A:C,3,FALSE)</f>
        <v>Short-term psychodynamic psychotherapy group</v>
      </c>
      <c r="E759" s="5" t="str">
        <f>FIXED('WinBUGS output'!N758,2)</f>
        <v>-1.12</v>
      </c>
      <c r="F759" s="5" t="str">
        <f>FIXED('WinBUGS output'!M758,2)</f>
        <v>-2.56</v>
      </c>
      <c r="G759" s="5" t="str">
        <f>FIXED('WinBUGS output'!O758,2)</f>
        <v>0.04</v>
      </c>
      <c r="H759"/>
      <c r="I759"/>
      <c r="J759"/>
      <c r="X759" s="5" t="str">
        <f t="shared" si="34"/>
        <v>Any SSRI + Enhanced TAU</v>
      </c>
      <c r="Y759" s="5" t="str">
        <f t="shared" si="35"/>
        <v>Short-term psychodynamic psychotherapy group</v>
      </c>
      <c r="Z759" s="5" t="str">
        <f>FIXED(EXP('WinBUGS output'!N758),2)</f>
        <v>0.33</v>
      </c>
      <c r="AA759" s="5" t="str">
        <f>FIXED(EXP('WinBUGS output'!M758),2)</f>
        <v>0.08</v>
      </c>
      <c r="AB759" s="5" t="str">
        <f>FIXED(EXP('WinBUGS output'!O758),2)</f>
        <v>1.04</v>
      </c>
    </row>
    <row r="760" spans="1:28" x14ac:dyDescent="0.25">
      <c r="A760">
        <v>15</v>
      </c>
      <c r="B760">
        <v>23</v>
      </c>
      <c r="C760" s="5" t="str">
        <f>VLOOKUP(A760,'WinBUGS output'!A:C,3,FALSE)</f>
        <v>Any SSRI + Enhanced TAU</v>
      </c>
      <c r="D760" s="5" t="str">
        <f>VLOOKUP(B760,'WinBUGS output'!A:C,3,FALSE)</f>
        <v>Computerised behavioural activation with support</v>
      </c>
      <c r="E760" s="5" t="str">
        <f>FIXED('WinBUGS output'!N759,2)</f>
        <v>-0.45</v>
      </c>
      <c r="F760" s="5" t="str">
        <f>FIXED('WinBUGS output'!M759,2)</f>
        <v>-1.44</v>
      </c>
      <c r="G760" s="5" t="str">
        <f>FIXED('WinBUGS output'!O759,2)</f>
        <v>0.75</v>
      </c>
      <c r="H760"/>
      <c r="I760"/>
      <c r="J760"/>
      <c r="X760" s="5" t="str">
        <f t="shared" si="34"/>
        <v>Any SSRI + Enhanced TAU</v>
      </c>
      <c r="Y760" s="5" t="str">
        <f t="shared" si="35"/>
        <v>Computerised behavioural activation with support</v>
      </c>
      <c r="Z760" s="5" t="str">
        <f>FIXED(EXP('WinBUGS output'!N759),2)</f>
        <v>0.64</v>
      </c>
      <c r="AA760" s="5" t="str">
        <f>FIXED(EXP('WinBUGS output'!M759),2)</f>
        <v>0.24</v>
      </c>
      <c r="AB760" s="5" t="str">
        <f>FIXED(EXP('WinBUGS output'!O759),2)</f>
        <v>2.12</v>
      </c>
    </row>
    <row r="761" spans="1:28" x14ac:dyDescent="0.25">
      <c r="A761">
        <v>15</v>
      </c>
      <c r="B761">
        <v>24</v>
      </c>
      <c r="C761" s="5" t="str">
        <f>VLOOKUP(A761,'WinBUGS output'!A:C,3,FALSE)</f>
        <v>Any SSRI + Enhanced TAU</v>
      </c>
      <c r="D761" s="5" t="str">
        <f>VLOOKUP(B761,'WinBUGS output'!A:C,3,FALSE)</f>
        <v>Computerised psychodynamic therapy with support</v>
      </c>
      <c r="E761" s="5" t="str">
        <f>FIXED('WinBUGS output'!N760,2)</f>
        <v>-0.42</v>
      </c>
      <c r="F761" s="5" t="str">
        <f>FIXED('WinBUGS output'!M760,2)</f>
        <v>-1.42</v>
      </c>
      <c r="G761" s="5" t="str">
        <f>FIXED('WinBUGS output'!O760,2)</f>
        <v>0.73</v>
      </c>
      <c r="H761"/>
      <c r="I761"/>
      <c r="J761"/>
      <c r="X761" s="5" t="str">
        <f t="shared" si="34"/>
        <v>Any SSRI + Enhanced TAU</v>
      </c>
      <c r="Y761" s="5" t="str">
        <f t="shared" si="35"/>
        <v>Computerised psychodynamic therapy with support</v>
      </c>
      <c r="Z761" s="5" t="str">
        <f>FIXED(EXP('WinBUGS output'!N760),2)</f>
        <v>0.66</v>
      </c>
      <c r="AA761" s="5" t="str">
        <f>FIXED(EXP('WinBUGS output'!M760),2)</f>
        <v>0.24</v>
      </c>
      <c r="AB761" s="5" t="str">
        <f>FIXED(EXP('WinBUGS output'!O760),2)</f>
        <v>2.08</v>
      </c>
    </row>
    <row r="762" spans="1:28" x14ac:dyDescent="0.25">
      <c r="A762">
        <v>15</v>
      </c>
      <c r="B762">
        <v>25</v>
      </c>
      <c r="C762" s="5" t="str">
        <f>VLOOKUP(A762,'WinBUGS output'!A:C,3,FALSE)</f>
        <v>Any SSRI + Enhanced TAU</v>
      </c>
      <c r="D762" s="5" t="str">
        <f>VLOOKUP(B762,'WinBUGS output'!A:C,3,FALSE)</f>
        <v>Computerised-CBT (CCBT) with support</v>
      </c>
      <c r="E762" s="5" t="str">
        <f>FIXED('WinBUGS output'!N761,2)</f>
        <v>-0.48</v>
      </c>
      <c r="F762" s="5" t="str">
        <f>FIXED('WinBUGS output'!M761,2)</f>
        <v>-1.35</v>
      </c>
      <c r="G762" s="5" t="str">
        <f>FIXED('WinBUGS output'!O761,2)</f>
        <v>0.43</v>
      </c>
      <c r="H762"/>
      <c r="I762"/>
      <c r="J762"/>
      <c r="X762" s="5" t="str">
        <f t="shared" si="34"/>
        <v>Any SSRI + Enhanced TAU</v>
      </c>
      <c r="Y762" s="5" t="str">
        <f t="shared" si="35"/>
        <v>Computerised-CBT (CCBT) with support</v>
      </c>
      <c r="Z762" s="5" t="str">
        <f>FIXED(EXP('WinBUGS output'!N761),2)</f>
        <v>0.62</v>
      </c>
      <c r="AA762" s="5" t="str">
        <f>FIXED(EXP('WinBUGS output'!M761),2)</f>
        <v>0.26</v>
      </c>
      <c r="AB762" s="5" t="str">
        <f>FIXED(EXP('WinBUGS output'!O761),2)</f>
        <v>1.54</v>
      </c>
    </row>
    <row r="763" spans="1:28" x14ac:dyDescent="0.25">
      <c r="A763">
        <v>15</v>
      </c>
      <c r="B763">
        <v>26</v>
      </c>
      <c r="C763" s="5" t="str">
        <f>VLOOKUP(A763,'WinBUGS output'!A:C,3,FALSE)</f>
        <v>Any SSRI + Enhanced TAU</v>
      </c>
      <c r="D763" s="5" t="str">
        <f>VLOOKUP(B763,'WinBUGS output'!A:C,3,FALSE)</f>
        <v>Computerised-CBT (CCBT) with support + TAU</v>
      </c>
      <c r="E763" s="5" t="str">
        <f>FIXED('WinBUGS output'!N762,2)</f>
        <v>-0.81</v>
      </c>
      <c r="F763" s="5" t="str">
        <f>FIXED('WinBUGS output'!M762,2)</f>
        <v>-1.58</v>
      </c>
      <c r="G763" s="5" t="str">
        <f>FIXED('WinBUGS output'!O762,2)</f>
        <v>-0.02</v>
      </c>
      <c r="H763"/>
      <c r="I763"/>
      <c r="J763"/>
      <c r="X763" s="5" t="str">
        <f t="shared" si="34"/>
        <v>Any SSRI + Enhanced TAU</v>
      </c>
      <c r="Y763" s="5" t="str">
        <f t="shared" si="35"/>
        <v>Computerised-CBT (CCBT) with support + TAU</v>
      </c>
      <c r="Z763" s="5" t="str">
        <f>FIXED(EXP('WinBUGS output'!N762),2)</f>
        <v>0.44</v>
      </c>
      <c r="AA763" s="5" t="str">
        <f>FIXED(EXP('WinBUGS output'!M762),2)</f>
        <v>0.21</v>
      </c>
      <c r="AB763" s="5" t="str">
        <f>FIXED(EXP('WinBUGS output'!O762),2)</f>
        <v>0.98</v>
      </c>
    </row>
    <row r="764" spans="1:28" x14ac:dyDescent="0.25">
      <c r="A764">
        <v>15</v>
      </c>
      <c r="B764">
        <v>27</v>
      </c>
      <c r="C764" s="5" t="str">
        <f>VLOOKUP(A764,'WinBUGS output'!A:C,3,FALSE)</f>
        <v>Any SSRI + Enhanced TAU</v>
      </c>
      <c r="D764" s="5" t="str">
        <f>VLOOKUP(B764,'WinBUGS output'!A:C,3,FALSE)</f>
        <v>Tailored computerised-CBT (CCBT) with support</v>
      </c>
      <c r="E764" s="5" t="str">
        <f>FIXED('WinBUGS output'!N763,2)</f>
        <v>-0.34</v>
      </c>
      <c r="F764" s="5" t="str">
        <f>FIXED('WinBUGS output'!M763,2)</f>
        <v>-1.31</v>
      </c>
      <c r="G764" s="5" t="str">
        <f>FIXED('WinBUGS output'!O763,2)</f>
        <v>0.79</v>
      </c>
      <c r="H764"/>
      <c r="I764"/>
      <c r="J764"/>
      <c r="X764" s="5" t="str">
        <f t="shared" si="34"/>
        <v>Any SSRI + Enhanced TAU</v>
      </c>
      <c r="Y764" s="5" t="str">
        <f t="shared" si="35"/>
        <v>Tailored computerised-CBT (CCBT) with support</v>
      </c>
      <c r="Z764" s="5" t="str">
        <f>FIXED(EXP('WinBUGS output'!N763),2)</f>
        <v>0.71</v>
      </c>
      <c r="AA764" s="5" t="str">
        <f>FIXED(EXP('WinBUGS output'!M763),2)</f>
        <v>0.27</v>
      </c>
      <c r="AB764" s="5" t="str">
        <f>FIXED(EXP('WinBUGS output'!O763),2)</f>
        <v>2.21</v>
      </c>
    </row>
    <row r="765" spans="1:28" x14ac:dyDescent="0.25">
      <c r="A765">
        <v>15</v>
      </c>
      <c r="B765">
        <v>28</v>
      </c>
      <c r="C765" s="5" t="str">
        <f>VLOOKUP(A765,'WinBUGS output'!A:C,3,FALSE)</f>
        <v>Any SSRI + Enhanced TAU</v>
      </c>
      <c r="D765" s="5" t="str">
        <f>VLOOKUP(B765,'WinBUGS output'!A:C,3,FALSE)</f>
        <v>Cognitive bibliotherapy</v>
      </c>
      <c r="E765" s="5" t="str">
        <f>FIXED('WinBUGS output'!N764,2)</f>
        <v>-1.15</v>
      </c>
      <c r="F765" s="5" t="str">
        <f>FIXED('WinBUGS output'!M764,2)</f>
        <v>-2.36</v>
      </c>
      <c r="G765" s="5" t="str">
        <f>FIXED('WinBUGS output'!O764,2)</f>
        <v>0.03</v>
      </c>
      <c r="H765"/>
      <c r="I765"/>
      <c r="J765"/>
      <c r="X765" s="5" t="str">
        <f t="shared" si="34"/>
        <v>Any SSRI + Enhanced TAU</v>
      </c>
      <c r="Y765" s="5" t="str">
        <f t="shared" si="35"/>
        <v>Cognitive bibliotherapy</v>
      </c>
      <c r="Z765" s="5" t="str">
        <f>FIXED(EXP('WinBUGS output'!N764),2)</f>
        <v>0.32</v>
      </c>
      <c r="AA765" s="5" t="str">
        <f>FIXED(EXP('WinBUGS output'!M764),2)</f>
        <v>0.09</v>
      </c>
      <c r="AB765" s="5" t="str">
        <f>FIXED(EXP('WinBUGS output'!O764),2)</f>
        <v>1.03</v>
      </c>
    </row>
    <row r="766" spans="1:28" x14ac:dyDescent="0.25">
      <c r="A766">
        <v>15</v>
      </c>
      <c r="B766">
        <v>29</v>
      </c>
      <c r="C766" s="5" t="str">
        <f>VLOOKUP(A766,'WinBUGS output'!A:C,3,FALSE)</f>
        <v>Any SSRI + Enhanced TAU</v>
      </c>
      <c r="D766" s="5" t="str">
        <f>VLOOKUP(B766,'WinBUGS output'!A:C,3,FALSE)</f>
        <v>Cognitive bibliotherapy + TAU</v>
      </c>
      <c r="E766" s="5" t="str">
        <f>FIXED('WinBUGS output'!N765,2)</f>
        <v>-0.24</v>
      </c>
      <c r="F766" s="5" t="str">
        <f>FIXED('WinBUGS output'!M765,2)</f>
        <v>-1.16</v>
      </c>
      <c r="G766" s="5" t="str">
        <f>FIXED('WinBUGS output'!O765,2)</f>
        <v>0.66</v>
      </c>
      <c r="H766"/>
      <c r="I766"/>
      <c r="J766"/>
      <c r="X766" s="5" t="str">
        <f t="shared" si="34"/>
        <v>Any SSRI + Enhanced TAU</v>
      </c>
      <c r="Y766" s="5" t="str">
        <f t="shared" si="35"/>
        <v>Cognitive bibliotherapy + TAU</v>
      </c>
      <c r="Z766" s="5" t="str">
        <f>FIXED(EXP('WinBUGS output'!N765),2)</f>
        <v>0.78</v>
      </c>
      <c r="AA766" s="5" t="str">
        <f>FIXED(EXP('WinBUGS output'!M765),2)</f>
        <v>0.31</v>
      </c>
      <c r="AB766" s="5" t="str">
        <f>FIXED(EXP('WinBUGS output'!O765),2)</f>
        <v>1.94</v>
      </c>
    </row>
    <row r="767" spans="1:28" x14ac:dyDescent="0.25">
      <c r="A767">
        <v>15</v>
      </c>
      <c r="B767">
        <v>30</v>
      </c>
      <c r="C767" s="5" t="str">
        <f>VLOOKUP(A767,'WinBUGS output'!A:C,3,FALSE)</f>
        <v>Any SSRI + Enhanced TAU</v>
      </c>
      <c r="D767" s="5" t="str">
        <f>VLOOKUP(B767,'WinBUGS output'!A:C,3,FALSE)</f>
        <v>Computerised-CBT (CCBT)</v>
      </c>
      <c r="E767" s="5" t="str">
        <f>FIXED('WinBUGS output'!N766,2)</f>
        <v>0.22</v>
      </c>
      <c r="F767" s="5" t="str">
        <f>FIXED('WinBUGS output'!M766,2)</f>
        <v>-0.87</v>
      </c>
      <c r="G767" s="5" t="str">
        <f>FIXED('WinBUGS output'!O766,2)</f>
        <v>1.29</v>
      </c>
      <c r="H767"/>
      <c r="I767"/>
      <c r="J767"/>
      <c r="X767" s="5" t="str">
        <f t="shared" si="34"/>
        <v>Any SSRI + Enhanced TAU</v>
      </c>
      <c r="Y767" s="5" t="str">
        <f t="shared" si="35"/>
        <v>Computerised-CBT (CCBT)</v>
      </c>
      <c r="Z767" s="5" t="str">
        <f>FIXED(EXP('WinBUGS output'!N766),2)</f>
        <v>1.25</v>
      </c>
      <c r="AA767" s="5" t="str">
        <f>FIXED(EXP('WinBUGS output'!M766),2)</f>
        <v>0.42</v>
      </c>
      <c r="AB767" s="5" t="str">
        <f>FIXED(EXP('WinBUGS output'!O766),2)</f>
        <v>3.65</v>
      </c>
    </row>
    <row r="768" spans="1:28" x14ac:dyDescent="0.25">
      <c r="A768">
        <v>15</v>
      </c>
      <c r="B768">
        <v>31</v>
      </c>
      <c r="C768" s="5" t="str">
        <f>VLOOKUP(A768,'WinBUGS output'!A:C,3,FALSE)</f>
        <v>Any SSRI + Enhanced TAU</v>
      </c>
      <c r="D768" s="5" t="str">
        <f>VLOOKUP(B768,'WinBUGS output'!A:C,3,FALSE)</f>
        <v>Computerised-CBT (CCBT) + TAU</v>
      </c>
      <c r="E768" s="5" t="str">
        <f>FIXED('WinBUGS output'!N767,2)</f>
        <v>0.23</v>
      </c>
      <c r="F768" s="5" t="str">
        <f>FIXED('WinBUGS output'!M767,2)</f>
        <v>-0.60</v>
      </c>
      <c r="G768" s="5" t="str">
        <f>FIXED('WinBUGS output'!O767,2)</f>
        <v>1.03</v>
      </c>
      <c r="H768"/>
      <c r="I768"/>
      <c r="J768"/>
      <c r="X768" s="5" t="str">
        <f t="shared" si="34"/>
        <v>Any SSRI + Enhanced TAU</v>
      </c>
      <c r="Y768" s="5" t="str">
        <f t="shared" si="35"/>
        <v>Computerised-CBT (CCBT) + TAU</v>
      </c>
      <c r="Z768" s="5" t="str">
        <f>FIXED(EXP('WinBUGS output'!N767),2)</f>
        <v>1.26</v>
      </c>
      <c r="AA768" s="5" t="str">
        <f>FIXED(EXP('WinBUGS output'!M767),2)</f>
        <v>0.55</v>
      </c>
      <c r="AB768" s="5" t="str">
        <f>FIXED(EXP('WinBUGS output'!O767),2)</f>
        <v>2.80</v>
      </c>
    </row>
    <row r="769" spans="1:28" x14ac:dyDescent="0.25">
      <c r="A769">
        <v>15</v>
      </c>
      <c r="B769">
        <v>32</v>
      </c>
      <c r="C769" s="5" t="str">
        <f>VLOOKUP(A769,'WinBUGS output'!A:C,3,FALSE)</f>
        <v>Any SSRI + Enhanced TAU</v>
      </c>
      <c r="D769" s="5" t="str">
        <f>VLOOKUP(B769,'WinBUGS output'!A:C,3,FALSE)</f>
        <v>Tailored computerised psychoeducation and self-help strategies</v>
      </c>
      <c r="E769" s="5" t="str">
        <f>FIXED('WinBUGS output'!N768,2)</f>
        <v>-0.88</v>
      </c>
      <c r="F769" s="5" t="str">
        <f>FIXED('WinBUGS output'!M768,2)</f>
        <v>-1.96</v>
      </c>
      <c r="G769" s="5" t="str">
        <f>FIXED('WinBUGS output'!O768,2)</f>
        <v>0.19</v>
      </c>
      <c r="H769"/>
      <c r="I769"/>
      <c r="J769"/>
      <c r="X769" s="5" t="str">
        <f t="shared" si="34"/>
        <v>Any SSRI + Enhanced TAU</v>
      </c>
      <c r="Y769" s="5" t="str">
        <f t="shared" si="35"/>
        <v>Tailored computerised psychoeducation and self-help strategies</v>
      </c>
      <c r="Z769" s="5" t="str">
        <f>FIXED(EXP('WinBUGS output'!N768),2)</f>
        <v>0.41</v>
      </c>
      <c r="AA769" s="5" t="str">
        <f>FIXED(EXP('WinBUGS output'!M768),2)</f>
        <v>0.14</v>
      </c>
      <c r="AB769" s="5" t="str">
        <f>FIXED(EXP('WinBUGS output'!O768),2)</f>
        <v>1.21</v>
      </c>
    </row>
    <row r="770" spans="1:28" x14ac:dyDescent="0.25">
      <c r="A770">
        <v>15</v>
      </c>
      <c r="B770">
        <v>33</v>
      </c>
      <c r="C770" s="5" t="str">
        <f>VLOOKUP(A770,'WinBUGS output'!A:C,3,FALSE)</f>
        <v>Any SSRI + Enhanced TAU</v>
      </c>
      <c r="D770" s="5" t="str">
        <f>VLOOKUP(B770,'WinBUGS output'!A:C,3,FALSE)</f>
        <v>Psychoeducational group programme + TAU</v>
      </c>
      <c r="E770" s="5" t="str">
        <f>FIXED('WinBUGS output'!N769,2)</f>
        <v>0.00</v>
      </c>
      <c r="F770" s="5" t="str">
        <f>FIXED('WinBUGS output'!M769,2)</f>
        <v>-1.03</v>
      </c>
      <c r="G770" s="5" t="str">
        <f>FIXED('WinBUGS output'!O769,2)</f>
        <v>1.01</v>
      </c>
      <c r="H770"/>
      <c r="I770"/>
      <c r="J770"/>
      <c r="X770" s="5" t="str">
        <f t="shared" si="34"/>
        <v>Any SSRI + Enhanced TAU</v>
      </c>
      <c r="Y770" s="5" t="str">
        <f t="shared" si="35"/>
        <v>Psychoeducational group programme + TAU</v>
      </c>
      <c r="Z770" s="5" t="str">
        <f>FIXED(EXP('WinBUGS output'!N769),2)</f>
        <v>1.00</v>
      </c>
      <c r="AA770" s="5" t="str">
        <f>FIXED(EXP('WinBUGS output'!M769),2)</f>
        <v>0.36</v>
      </c>
      <c r="AB770" s="5" t="str">
        <f>FIXED(EXP('WinBUGS output'!O769),2)</f>
        <v>2.75</v>
      </c>
    </row>
    <row r="771" spans="1:28" x14ac:dyDescent="0.25">
      <c r="A771">
        <v>15</v>
      </c>
      <c r="B771">
        <v>34</v>
      </c>
      <c r="C771" s="5" t="str">
        <f>VLOOKUP(A771,'WinBUGS output'!A:C,3,FALSE)</f>
        <v>Any SSRI + Enhanced TAU</v>
      </c>
      <c r="D771" s="5" t="str">
        <f>VLOOKUP(B771,'WinBUGS output'!A:C,3,FALSE)</f>
        <v>Interpersonal psychotherapy (IPT)</v>
      </c>
      <c r="E771" s="5" t="str">
        <f>FIXED('WinBUGS output'!N770,2)</f>
        <v>0.08</v>
      </c>
      <c r="F771" s="5" t="str">
        <f>FIXED('WinBUGS output'!M770,2)</f>
        <v>-0.60</v>
      </c>
      <c r="G771" s="5" t="str">
        <f>FIXED('WinBUGS output'!O770,2)</f>
        <v>0.74</v>
      </c>
      <c r="H771"/>
      <c r="I771"/>
      <c r="J771"/>
      <c r="X771" s="5" t="str">
        <f t="shared" si="34"/>
        <v>Any SSRI + Enhanced TAU</v>
      </c>
      <c r="Y771" s="5" t="str">
        <f t="shared" si="35"/>
        <v>Interpersonal psychotherapy (IPT)</v>
      </c>
      <c r="Z771" s="5" t="str">
        <f>FIXED(EXP('WinBUGS output'!N770),2)</f>
        <v>1.09</v>
      </c>
      <c r="AA771" s="5" t="str">
        <f>FIXED(EXP('WinBUGS output'!M770),2)</f>
        <v>0.55</v>
      </c>
      <c r="AB771" s="5" t="str">
        <f>FIXED(EXP('WinBUGS output'!O770),2)</f>
        <v>2.10</v>
      </c>
    </row>
    <row r="772" spans="1:28" x14ac:dyDescent="0.25">
      <c r="A772">
        <v>15</v>
      </c>
      <c r="B772">
        <v>35</v>
      </c>
      <c r="C772" s="5" t="str">
        <f>VLOOKUP(A772,'WinBUGS output'!A:C,3,FALSE)</f>
        <v>Any SSRI + Enhanced TAU</v>
      </c>
      <c r="D772" s="5" t="str">
        <f>VLOOKUP(B772,'WinBUGS output'!A:C,3,FALSE)</f>
        <v>Emotion-focused therapy (EFT)</v>
      </c>
      <c r="E772" s="5" t="str">
        <f>FIXED('WinBUGS output'!N771,2)</f>
        <v>0.08</v>
      </c>
      <c r="F772" s="5" t="str">
        <f>FIXED('WinBUGS output'!M771,2)</f>
        <v>-1.10</v>
      </c>
      <c r="G772" s="5" t="str">
        <f>FIXED('WinBUGS output'!O771,2)</f>
        <v>1.31</v>
      </c>
      <c r="H772"/>
      <c r="I772"/>
      <c r="J772"/>
      <c r="X772" s="5" t="str">
        <f t="shared" si="34"/>
        <v>Any SSRI + Enhanced TAU</v>
      </c>
      <c r="Y772" s="5" t="str">
        <f t="shared" si="35"/>
        <v>Emotion-focused therapy (EFT)</v>
      </c>
      <c r="Z772" s="5" t="str">
        <f>FIXED(EXP('WinBUGS output'!N771),2)</f>
        <v>1.08</v>
      </c>
      <c r="AA772" s="5" t="str">
        <f>FIXED(EXP('WinBUGS output'!M771),2)</f>
        <v>0.33</v>
      </c>
      <c r="AB772" s="5" t="str">
        <f>FIXED(EXP('WinBUGS output'!O771),2)</f>
        <v>3.69</v>
      </c>
    </row>
    <row r="773" spans="1:28" x14ac:dyDescent="0.25">
      <c r="A773">
        <v>15</v>
      </c>
      <c r="B773">
        <v>36</v>
      </c>
      <c r="C773" s="5" t="str">
        <f>VLOOKUP(A773,'WinBUGS output'!A:C,3,FALSE)</f>
        <v>Any SSRI + Enhanced TAU</v>
      </c>
      <c r="D773" s="5" t="str">
        <f>VLOOKUP(B773,'WinBUGS output'!A:C,3,FALSE)</f>
        <v>Interpersonal counselling</v>
      </c>
      <c r="E773" s="5" t="str">
        <f>FIXED('WinBUGS output'!N772,2)</f>
        <v>0.23</v>
      </c>
      <c r="F773" s="5" t="str">
        <f>FIXED('WinBUGS output'!M772,2)</f>
        <v>-0.57</v>
      </c>
      <c r="G773" s="5" t="str">
        <f>FIXED('WinBUGS output'!O772,2)</f>
        <v>0.92</v>
      </c>
      <c r="H773"/>
      <c r="I773"/>
      <c r="J773"/>
      <c r="X773" s="5" t="str">
        <f t="shared" ref="X773:X836" si="36">C773</f>
        <v>Any SSRI + Enhanced TAU</v>
      </c>
      <c r="Y773" s="5" t="str">
        <f t="shared" ref="Y773:Y836" si="37">D773</f>
        <v>Interpersonal counselling</v>
      </c>
      <c r="Z773" s="5" t="str">
        <f>FIXED(EXP('WinBUGS output'!N772),2)</f>
        <v>1.26</v>
      </c>
      <c r="AA773" s="5" t="str">
        <f>FIXED(EXP('WinBUGS output'!M772),2)</f>
        <v>0.56</v>
      </c>
      <c r="AB773" s="5" t="str">
        <f>FIXED(EXP('WinBUGS output'!O772),2)</f>
        <v>2.51</v>
      </c>
    </row>
    <row r="774" spans="1:28" x14ac:dyDescent="0.25">
      <c r="A774">
        <v>15</v>
      </c>
      <c r="B774">
        <v>37</v>
      </c>
      <c r="C774" s="5" t="str">
        <f>VLOOKUP(A774,'WinBUGS output'!A:C,3,FALSE)</f>
        <v>Any SSRI + Enhanced TAU</v>
      </c>
      <c r="D774" s="5" t="str">
        <f>VLOOKUP(B774,'WinBUGS output'!A:C,3,FALSE)</f>
        <v>Non-directive counselling</v>
      </c>
      <c r="E774" s="5" t="str">
        <f>FIXED('WinBUGS output'!N773,2)</f>
        <v>-0.17</v>
      </c>
      <c r="F774" s="5" t="str">
        <f>FIXED('WinBUGS output'!M773,2)</f>
        <v>-1.25</v>
      </c>
      <c r="G774" s="5" t="str">
        <f>FIXED('WinBUGS output'!O773,2)</f>
        <v>0.79</v>
      </c>
      <c r="H774"/>
      <c r="I774"/>
      <c r="J774"/>
      <c r="X774" s="5" t="str">
        <f t="shared" si="36"/>
        <v>Any SSRI + Enhanced TAU</v>
      </c>
      <c r="Y774" s="5" t="str">
        <f t="shared" si="37"/>
        <v>Non-directive counselling</v>
      </c>
      <c r="Z774" s="5" t="str">
        <f>FIXED(EXP('WinBUGS output'!N773),2)</f>
        <v>0.84</v>
      </c>
      <c r="AA774" s="5" t="str">
        <f>FIXED(EXP('WinBUGS output'!M773),2)</f>
        <v>0.29</v>
      </c>
      <c r="AB774" s="5" t="str">
        <f>FIXED(EXP('WinBUGS output'!O773),2)</f>
        <v>2.21</v>
      </c>
    </row>
    <row r="775" spans="1:28" x14ac:dyDescent="0.25">
      <c r="A775">
        <v>15</v>
      </c>
      <c r="B775">
        <v>38</v>
      </c>
      <c r="C775" s="5" t="str">
        <f>VLOOKUP(A775,'WinBUGS output'!A:C,3,FALSE)</f>
        <v>Any SSRI + Enhanced TAU</v>
      </c>
      <c r="D775" s="5" t="str">
        <f>VLOOKUP(B775,'WinBUGS output'!A:C,3,FALSE)</f>
        <v>Psychodynamic counselling + TAU</v>
      </c>
      <c r="E775" s="5" t="str">
        <f>FIXED('WinBUGS output'!N774,2)</f>
        <v>-0.31</v>
      </c>
      <c r="F775" s="5" t="str">
        <f>FIXED('WinBUGS output'!M774,2)</f>
        <v>-1.23</v>
      </c>
      <c r="G775" s="5" t="str">
        <f>FIXED('WinBUGS output'!O774,2)</f>
        <v>0.55</v>
      </c>
      <c r="H775"/>
      <c r="I775"/>
      <c r="J775"/>
      <c r="X775" s="5" t="str">
        <f t="shared" si="36"/>
        <v>Any SSRI + Enhanced TAU</v>
      </c>
      <c r="Y775" s="5" t="str">
        <f t="shared" si="37"/>
        <v>Psychodynamic counselling + TAU</v>
      </c>
      <c r="Z775" s="5" t="str">
        <f>FIXED(EXP('WinBUGS output'!N774),2)</f>
        <v>0.73</v>
      </c>
      <c r="AA775" s="5" t="str">
        <f>FIXED(EXP('WinBUGS output'!M774),2)</f>
        <v>0.29</v>
      </c>
      <c r="AB775" s="5" t="str">
        <f>FIXED(EXP('WinBUGS output'!O774),2)</f>
        <v>1.74</v>
      </c>
    </row>
    <row r="776" spans="1:28" x14ac:dyDescent="0.25">
      <c r="A776">
        <v>15</v>
      </c>
      <c r="B776">
        <v>39</v>
      </c>
      <c r="C776" s="5" t="str">
        <f>VLOOKUP(A776,'WinBUGS output'!A:C,3,FALSE)</f>
        <v>Any SSRI + Enhanced TAU</v>
      </c>
      <c r="D776" s="5" t="str">
        <f>VLOOKUP(B776,'WinBUGS output'!A:C,3,FALSE)</f>
        <v>Relational client-centered therapy</v>
      </c>
      <c r="E776" s="5" t="str">
        <f>FIXED('WinBUGS output'!N775,2)</f>
        <v>-0.24</v>
      </c>
      <c r="F776" s="5" t="str">
        <f>FIXED('WinBUGS output'!M775,2)</f>
        <v>-1.57</v>
      </c>
      <c r="G776" s="5" t="str">
        <f>FIXED('WinBUGS output'!O775,2)</f>
        <v>0.88</v>
      </c>
      <c r="H776"/>
      <c r="I776"/>
      <c r="J776"/>
      <c r="X776" s="5" t="str">
        <f t="shared" si="36"/>
        <v>Any SSRI + Enhanced TAU</v>
      </c>
      <c r="Y776" s="5" t="str">
        <f t="shared" si="37"/>
        <v>Relational client-centered therapy</v>
      </c>
      <c r="Z776" s="5" t="str">
        <f>FIXED(EXP('WinBUGS output'!N775),2)</f>
        <v>0.79</v>
      </c>
      <c r="AA776" s="5" t="str">
        <f>FIXED(EXP('WinBUGS output'!M775),2)</f>
        <v>0.21</v>
      </c>
      <c r="AB776" s="5" t="str">
        <f>FIXED(EXP('WinBUGS output'!O775),2)</f>
        <v>2.41</v>
      </c>
    </row>
    <row r="777" spans="1:28" x14ac:dyDescent="0.25">
      <c r="A777">
        <v>15</v>
      </c>
      <c r="B777">
        <v>40</v>
      </c>
      <c r="C777" s="5" t="str">
        <f>VLOOKUP(A777,'WinBUGS output'!A:C,3,FALSE)</f>
        <v>Any SSRI + Enhanced TAU</v>
      </c>
      <c r="D777" s="5" t="str">
        <f>VLOOKUP(B777,'WinBUGS output'!A:C,3,FALSE)</f>
        <v>Problem solving individual</v>
      </c>
      <c r="E777" s="5" t="str">
        <f>FIXED('WinBUGS output'!N776,2)</f>
        <v>-0.61</v>
      </c>
      <c r="F777" s="5" t="str">
        <f>FIXED('WinBUGS output'!M776,2)</f>
        <v>-1.44</v>
      </c>
      <c r="G777" s="5" t="str">
        <f>FIXED('WinBUGS output'!O776,2)</f>
        <v>0.20</v>
      </c>
      <c r="H777"/>
      <c r="I777"/>
      <c r="J777"/>
      <c r="X777" s="5" t="str">
        <f t="shared" si="36"/>
        <v>Any SSRI + Enhanced TAU</v>
      </c>
      <c r="Y777" s="5" t="str">
        <f t="shared" si="37"/>
        <v>Problem solving individual</v>
      </c>
      <c r="Z777" s="5" t="str">
        <f>FIXED(EXP('WinBUGS output'!N776),2)</f>
        <v>0.54</v>
      </c>
      <c r="AA777" s="5" t="str">
        <f>FIXED(EXP('WinBUGS output'!M776),2)</f>
        <v>0.24</v>
      </c>
      <c r="AB777" s="5" t="str">
        <f>FIXED(EXP('WinBUGS output'!O776),2)</f>
        <v>1.22</v>
      </c>
    </row>
    <row r="778" spans="1:28" x14ac:dyDescent="0.25">
      <c r="A778">
        <v>15</v>
      </c>
      <c r="B778">
        <v>41</v>
      </c>
      <c r="C778" s="5" t="str">
        <f>VLOOKUP(A778,'WinBUGS output'!A:C,3,FALSE)</f>
        <v>Any SSRI + Enhanced TAU</v>
      </c>
      <c r="D778" s="5" t="str">
        <f>VLOOKUP(B778,'WinBUGS output'!A:C,3,FALSE)</f>
        <v>Problem solving individual + enhanced TAU</v>
      </c>
      <c r="E778" s="5" t="str">
        <f>FIXED('WinBUGS output'!N777,2)</f>
        <v>-0.81</v>
      </c>
      <c r="F778" s="5" t="str">
        <f>FIXED('WinBUGS output'!M777,2)</f>
        <v>-1.65</v>
      </c>
      <c r="G778" s="5" t="str">
        <f>FIXED('WinBUGS output'!O777,2)</f>
        <v>0.02</v>
      </c>
      <c r="H778"/>
      <c r="I778"/>
      <c r="J778"/>
      <c r="X778" s="5" t="str">
        <f t="shared" si="36"/>
        <v>Any SSRI + Enhanced TAU</v>
      </c>
      <c r="Y778" s="5" t="str">
        <f t="shared" si="37"/>
        <v>Problem solving individual + enhanced TAU</v>
      </c>
      <c r="Z778" s="5" t="str">
        <f>FIXED(EXP('WinBUGS output'!N777),2)</f>
        <v>0.45</v>
      </c>
      <c r="AA778" s="5" t="str">
        <f>FIXED(EXP('WinBUGS output'!M777),2)</f>
        <v>0.19</v>
      </c>
      <c r="AB778" s="5" t="str">
        <f>FIXED(EXP('WinBUGS output'!O777),2)</f>
        <v>1.02</v>
      </c>
    </row>
    <row r="779" spans="1:28" x14ac:dyDescent="0.25">
      <c r="A779">
        <v>15</v>
      </c>
      <c r="B779">
        <v>42</v>
      </c>
      <c r="C779" s="5" t="str">
        <f>VLOOKUP(A779,'WinBUGS output'!A:C,3,FALSE)</f>
        <v>Any SSRI + Enhanced TAU</v>
      </c>
      <c r="D779" s="5" t="str">
        <f>VLOOKUP(B779,'WinBUGS output'!A:C,3,FALSE)</f>
        <v>Behavioural activation (BA)</v>
      </c>
      <c r="E779" s="5" t="str">
        <f>FIXED('WinBUGS output'!N778,2)</f>
        <v>0.56</v>
      </c>
      <c r="F779" s="5" t="str">
        <f>FIXED('WinBUGS output'!M778,2)</f>
        <v>-0.30</v>
      </c>
      <c r="G779" s="5" t="str">
        <f>FIXED('WinBUGS output'!O778,2)</f>
        <v>1.41</v>
      </c>
      <c r="H779"/>
      <c r="I779"/>
      <c r="J779"/>
      <c r="X779" s="5" t="str">
        <f t="shared" si="36"/>
        <v>Any SSRI + Enhanced TAU</v>
      </c>
      <c r="Y779" s="5" t="str">
        <f t="shared" si="37"/>
        <v>Behavioural activation (BA)</v>
      </c>
      <c r="Z779" s="5" t="str">
        <f>FIXED(EXP('WinBUGS output'!N778),2)</f>
        <v>1.75</v>
      </c>
      <c r="AA779" s="5" t="str">
        <f>FIXED(EXP('WinBUGS output'!M778),2)</f>
        <v>0.74</v>
      </c>
      <c r="AB779" s="5" t="str">
        <f>FIXED(EXP('WinBUGS output'!O778),2)</f>
        <v>4.08</v>
      </c>
    </row>
    <row r="780" spans="1:28" x14ac:dyDescent="0.25">
      <c r="A780">
        <v>15</v>
      </c>
      <c r="B780">
        <v>43</v>
      </c>
      <c r="C780" s="5" t="str">
        <f>VLOOKUP(A780,'WinBUGS output'!A:C,3,FALSE)</f>
        <v>Any SSRI + Enhanced TAU</v>
      </c>
      <c r="D780" s="5" t="str">
        <f>VLOOKUP(B780,'WinBUGS output'!A:C,3,FALSE)</f>
        <v>Behavioural therapy (Lewinsohn 1976)</v>
      </c>
      <c r="E780" s="5" t="str">
        <f>FIXED('WinBUGS output'!N779,2)</f>
        <v>0.41</v>
      </c>
      <c r="F780" s="5" t="str">
        <f>FIXED('WinBUGS output'!M779,2)</f>
        <v>-0.84</v>
      </c>
      <c r="G780" s="5" t="str">
        <f>FIXED('WinBUGS output'!O779,2)</f>
        <v>1.54</v>
      </c>
      <c r="H780"/>
      <c r="I780"/>
      <c r="J780"/>
      <c r="X780" s="5" t="str">
        <f t="shared" si="36"/>
        <v>Any SSRI + Enhanced TAU</v>
      </c>
      <c r="Y780" s="5" t="str">
        <f t="shared" si="37"/>
        <v>Behavioural therapy (Lewinsohn 1976)</v>
      </c>
      <c r="Z780" s="5" t="str">
        <f>FIXED(EXP('WinBUGS output'!N779),2)</f>
        <v>1.50</v>
      </c>
      <c r="AA780" s="5" t="str">
        <f>FIXED(EXP('WinBUGS output'!M779),2)</f>
        <v>0.43</v>
      </c>
      <c r="AB780" s="5" t="str">
        <f>FIXED(EXP('WinBUGS output'!O779),2)</f>
        <v>4.68</v>
      </c>
    </row>
    <row r="781" spans="1:28" x14ac:dyDescent="0.25">
      <c r="A781">
        <v>15</v>
      </c>
      <c r="B781">
        <v>44</v>
      </c>
      <c r="C781" s="5" t="str">
        <f>VLOOKUP(A781,'WinBUGS output'!A:C,3,FALSE)</f>
        <v>Any SSRI + Enhanced TAU</v>
      </c>
      <c r="D781" s="5" t="str">
        <f>VLOOKUP(B781,'WinBUGS output'!A:C,3,FALSE)</f>
        <v>CBT individual (under 15 sessions)</v>
      </c>
      <c r="E781" s="5" t="str">
        <f>FIXED('WinBUGS output'!N780,2)</f>
        <v>-0.16</v>
      </c>
      <c r="F781" s="5" t="str">
        <f>FIXED('WinBUGS output'!M780,2)</f>
        <v>-0.86</v>
      </c>
      <c r="G781" s="5" t="str">
        <f>FIXED('WinBUGS output'!O780,2)</f>
        <v>0.51</v>
      </c>
      <c r="H781"/>
      <c r="I781"/>
      <c r="J781"/>
      <c r="X781" s="5" t="str">
        <f t="shared" si="36"/>
        <v>Any SSRI + Enhanced TAU</v>
      </c>
      <c r="Y781" s="5" t="str">
        <f t="shared" si="37"/>
        <v>CBT individual (under 15 sessions)</v>
      </c>
      <c r="Z781" s="5" t="str">
        <f>FIXED(EXP('WinBUGS output'!N780),2)</f>
        <v>0.85</v>
      </c>
      <c r="AA781" s="5" t="str">
        <f>FIXED(EXP('WinBUGS output'!M780),2)</f>
        <v>0.42</v>
      </c>
      <c r="AB781" s="5" t="str">
        <f>FIXED(EXP('WinBUGS output'!O780),2)</f>
        <v>1.67</v>
      </c>
    </row>
    <row r="782" spans="1:28" x14ac:dyDescent="0.25">
      <c r="A782">
        <v>15</v>
      </c>
      <c r="B782">
        <v>45</v>
      </c>
      <c r="C782" s="5" t="str">
        <f>VLOOKUP(A782,'WinBUGS output'!A:C,3,FALSE)</f>
        <v>Any SSRI + Enhanced TAU</v>
      </c>
      <c r="D782" s="5" t="str">
        <f>VLOOKUP(B782,'WinBUGS output'!A:C,3,FALSE)</f>
        <v>CBT individual (over 15 sessions)</v>
      </c>
      <c r="E782" s="5" t="str">
        <f>FIXED('WinBUGS output'!N781,2)</f>
        <v>0.09</v>
      </c>
      <c r="F782" s="5" t="str">
        <f>FIXED('WinBUGS output'!M781,2)</f>
        <v>-0.58</v>
      </c>
      <c r="G782" s="5" t="str">
        <f>FIXED('WinBUGS output'!O781,2)</f>
        <v>0.72</v>
      </c>
      <c r="H782"/>
      <c r="I782"/>
      <c r="J782"/>
      <c r="X782" s="5" t="str">
        <f t="shared" si="36"/>
        <v>Any SSRI + Enhanced TAU</v>
      </c>
      <c r="Y782" s="5" t="str">
        <f t="shared" si="37"/>
        <v>CBT individual (over 15 sessions)</v>
      </c>
      <c r="Z782" s="5" t="str">
        <f>FIXED(EXP('WinBUGS output'!N781),2)</f>
        <v>1.09</v>
      </c>
      <c r="AA782" s="5" t="str">
        <f>FIXED(EXP('WinBUGS output'!M781),2)</f>
        <v>0.56</v>
      </c>
      <c r="AB782" s="5" t="str">
        <f>FIXED(EXP('WinBUGS output'!O781),2)</f>
        <v>2.06</v>
      </c>
    </row>
    <row r="783" spans="1:28" x14ac:dyDescent="0.25">
      <c r="A783">
        <v>15</v>
      </c>
      <c r="B783">
        <v>46</v>
      </c>
      <c r="C783" s="5" t="str">
        <f>VLOOKUP(A783,'WinBUGS output'!A:C,3,FALSE)</f>
        <v>Any SSRI + Enhanced TAU</v>
      </c>
      <c r="D783" s="5" t="str">
        <f>VLOOKUP(B783,'WinBUGS output'!A:C,3,FALSE)</f>
        <v>CBT individual (over 15 sessions) + TAU</v>
      </c>
      <c r="E783" s="5" t="str">
        <f>FIXED('WinBUGS output'!N782,2)</f>
        <v>0.11</v>
      </c>
      <c r="F783" s="5" t="str">
        <f>FIXED('WinBUGS output'!M782,2)</f>
        <v>-0.76</v>
      </c>
      <c r="G783" s="5" t="str">
        <f>FIXED('WinBUGS output'!O782,2)</f>
        <v>1.11</v>
      </c>
      <c r="H783"/>
      <c r="I783"/>
      <c r="J783"/>
      <c r="X783" s="5" t="str">
        <f t="shared" si="36"/>
        <v>Any SSRI + Enhanced TAU</v>
      </c>
      <c r="Y783" s="5" t="str">
        <f t="shared" si="37"/>
        <v>CBT individual (over 15 sessions) + TAU</v>
      </c>
      <c r="Z783" s="5" t="str">
        <f>FIXED(EXP('WinBUGS output'!N782),2)</f>
        <v>1.12</v>
      </c>
      <c r="AA783" s="5" t="str">
        <f>FIXED(EXP('WinBUGS output'!M782),2)</f>
        <v>0.47</v>
      </c>
      <c r="AB783" s="5" t="str">
        <f>FIXED(EXP('WinBUGS output'!O782),2)</f>
        <v>3.04</v>
      </c>
    </row>
    <row r="784" spans="1:28" x14ac:dyDescent="0.25">
      <c r="A784">
        <v>15</v>
      </c>
      <c r="B784">
        <v>47</v>
      </c>
      <c r="C784" s="5" t="str">
        <f>VLOOKUP(A784,'WinBUGS output'!A:C,3,FALSE)</f>
        <v>Any SSRI + Enhanced TAU</v>
      </c>
      <c r="D784" s="5" t="str">
        <f>VLOOKUP(B784,'WinBUGS output'!A:C,3,FALSE)</f>
        <v>Rational emotive behaviour therapy (REBT) individual</v>
      </c>
      <c r="E784" s="5" t="str">
        <f>FIXED('WinBUGS output'!N783,2)</f>
        <v>-0.06</v>
      </c>
      <c r="F784" s="5" t="str">
        <f>FIXED('WinBUGS output'!M783,2)</f>
        <v>-0.84</v>
      </c>
      <c r="G784" s="5" t="str">
        <f>FIXED('WinBUGS output'!O783,2)</f>
        <v>0.70</v>
      </c>
      <c r="H784"/>
      <c r="I784"/>
      <c r="J784"/>
      <c r="X784" s="5" t="str">
        <f t="shared" si="36"/>
        <v>Any SSRI + Enhanced TAU</v>
      </c>
      <c r="Y784" s="5" t="str">
        <f t="shared" si="37"/>
        <v>Rational emotive behaviour therapy (REBT) individual</v>
      </c>
      <c r="Z784" s="5" t="str">
        <f>FIXED(EXP('WinBUGS output'!N783),2)</f>
        <v>0.94</v>
      </c>
      <c r="AA784" s="5" t="str">
        <f>FIXED(EXP('WinBUGS output'!M783),2)</f>
        <v>0.43</v>
      </c>
      <c r="AB784" s="5" t="str">
        <f>FIXED(EXP('WinBUGS output'!O783),2)</f>
        <v>2.01</v>
      </c>
    </row>
    <row r="785" spans="1:28" x14ac:dyDescent="0.25">
      <c r="A785">
        <v>15</v>
      </c>
      <c r="B785">
        <v>48</v>
      </c>
      <c r="C785" s="5" t="str">
        <f>VLOOKUP(A785,'WinBUGS output'!A:C,3,FALSE)</f>
        <v>Any SSRI + Enhanced TAU</v>
      </c>
      <c r="D785" s="5" t="str">
        <f>VLOOKUP(B785,'WinBUGS output'!A:C,3,FALSE)</f>
        <v>Third-wave cognitive therapy individual</v>
      </c>
      <c r="E785" s="5" t="str">
        <f>FIXED('WinBUGS output'!N784,2)</f>
        <v>0.15</v>
      </c>
      <c r="F785" s="5" t="str">
        <f>FIXED('WinBUGS output'!M784,2)</f>
        <v>-0.60</v>
      </c>
      <c r="G785" s="5" t="str">
        <f>FIXED('WinBUGS output'!O784,2)</f>
        <v>0.97</v>
      </c>
      <c r="H785"/>
      <c r="I785"/>
      <c r="J785"/>
      <c r="X785" s="5" t="str">
        <f t="shared" si="36"/>
        <v>Any SSRI + Enhanced TAU</v>
      </c>
      <c r="Y785" s="5" t="str">
        <f t="shared" si="37"/>
        <v>Third-wave cognitive therapy individual</v>
      </c>
      <c r="Z785" s="5" t="str">
        <f>FIXED(EXP('WinBUGS output'!N784),2)</f>
        <v>1.17</v>
      </c>
      <c r="AA785" s="5" t="str">
        <f>FIXED(EXP('WinBUGS output'!M784),2)</f>
        <v>0.55</v>
      </c>
      <c r="AB785" s="5" t="str">
        <f>FIXED(EXP('WinBUGS output'!O784),2)</f>
        <v>2.65</v>
      </c>
    </row>
    <row r="786" spans="1:28" x14ac:dyDescent="0.25">
      <c r="A786">
        <v>15</v>
      </c>
      <c r="B786">
        <v>49</v>
      </c>
      <c r="C786" s="5" t="str">
        <f>VLOOKUP(A786,'WinBUGS output'!A:C,3,FALSE)</f>
        <v>Any SSRI + Enhanced TAU</v>
      </c>
      <c r="D786" s="5" t="str">
        <f>VLOOKUP(B786,'WinBUGS output'!A:C,3,FALSE)</f>
        <v>CBT group (under 15 sessions)</v>
      </c>
      <c r="E786" s="5" t="str">
        <f>FIXED('WinBUGS output'!N785,2)</f>
        <v>0.55</v>
      </c>
      <c r="F786" s="5" t="str">
        <f>FIXED('WinBUGS output'!M785,2)</f>
        <v>-0.35</v>
      </c>
      <c r="G786" s="5" t="str">
        <f>FIXED('WinBUGS output'!O785,2)</f>
        <v>1.46</v>
      </c>
      <c r="H786"/>
      <c r="I786"/>
      <c r="J786"/>
      <c r="X786" s="5" t="str">
        <f t="shared" si="36"/>
        <v>Any SSRI + Enhanced TAU</v>
      </c>
      <c r="Y786" s="5" t="str">
        <f t="shared" si="37"/>
        <v>CBT group (under 15 sessions)</v>
      </c>
      <c r="Z786" s="5" t="str">
        <f>FIXED(EXP('WinBUGS output'!N785),2)</f>
        <v>1.72</v>
      </c>
      <c r="AA786" s="5" t="str">
        <f>FIXED(EXP('WinBUGS output'!M785),2)</f>
        <v>0.70</v>
      </c>
      <c r="AB786" s="5" t="str">
        <f>FIXED(EXP('WinBUGS output'!O785),2)</f>
        <v>4.30</v>
      </c>
    </row>
    <row r="787" spans="1:28" x14ac:dyDescent="0.25">
      <c r="A787">
        <v>15</v>
      </c>
      <c r="B787">
        <v>50</v>
      </c>
      <c r="C787" s="5" t="str">
        <f>VLOOKUP(A787,'WinBUGS output'!A:C,3,FALSE)</f>
        <v>Any SSRI + Enhanced TAU</v>
      </c>
      <c r="D787" s="5" t="str">
        <f>VLOOKUP(B787,'WinBUGS output'!A:C,3,FALSE)</f>
        <v>CBT group (under 15 sessions) + TAU</v>
      </c>
      <c r="E787" s="5" t="str">
        <f>FIXED('WinBUGS output'!N786,2)</f>
        <v>0.74</v>
      </c>
      <c r="F787" s="5" t="str">
        <f>FIXED('WinBUGS output'!M786,2)</f>
        <v>-0.15</v>
      </c>
      <c r="G787" s="5" t="str">
        <f>FIXED('WinBUGS output'!O786,2)</f>
        <v>1.73</v>
      </c>
      <c r="H787"/>
      <c r="I787"/>
      <c r="J787"/>
      <c r="X787" s="5" t="str">
        <f t="shared" si="36"/>
        <v>Any SSRI + Enhanced TAU</v>
      </c>
      <c r="Y787" s="5" t="str">
        <f t="shared" si="37"/>
        <v>CBT group (under 15 sessions) + TAU</v>
      </c>
      <c r="Z787" s="5" t="str">
        <f>FIXED(EXP('WinBUGS output'!N786),2)</f>
        <v>2.09</v>
      </c>
      <c r="AA787" s="5" t="str">
        <f>FIXED(EXP('WinBUGS output'!M786),2)</f>
        <v>0.86</v>
      </c>
      <c r="AB787" s="5" t="str">
        <f>FIXED(EXP('WinBUGS output'!O786),2)</f>
        <v>5.61</v>
      </c>
    </row>
    <row r="788" spans="1:28" x14ac:dyDescent="0.25">
      <c r="A788">
        <v>15</v>
      </c>
      <c r="B788">
        <v>51</v>
      </c>
      <c r="C788" s="5" t="str">
        <f>VLOOKUP(A788,'WinBUGS output'!A:C,3,FALSE)</f>
        <v>Any SSRI + Enhanced TAU</v>
      </c>
      <c r="D788" s="5" t="str">
        <f>VLOOKUP(B788,'WinBUGS output'!A:C,3,FALSE)</f>
        <v>Coping with Depression course (group) + TAU</v>
      </c>
      <c r="E788" s="5" t="str">
        <f>FIXED('WinBUGS output'!N787,2)</f>
        <v>0.42</v>
      </c>
      <c r="F788" s="5" t="str">
        <f>FIXED('WinBUGS output'!M787,2)</f>
        <v>-0.52</v>
      </c>
      <c r="G788" s="5" t="str">
        <f>FIXED('WinBUGS output'!O787,2)</f>
        <v>1.35</v>
      </c>
      <c r="H788"/>
      <c r="I788"/>
      <c r="J788"/>
      <c r="X788" s="5" t="str">
        <f t="shared" si="36"/>
        <v>Any SSRI + Enhanced TAU</v>
      </c>
      <c r="Y788" s="5" t="str">
        <f t="shared" si="37"/>
        <v>Coping with Depression course (group) + TAU</v>
      </c>
      <c r="Z788" s="5" t="str">
        <f>FIXED(EXP('WinBUGS output'!N787),2)</f>
        <v>1.53</v>
      </c>
      <c r="AA788" s="5" t="str">
        <f>FIXED(EXP('WinBUGS output'!M787),2)</f>
        <v>0.59</v>
      </c>
      <c r="AB788" s="5" t="str">
        <f>FIXED(EXP('WinBUGS output'!O787),2)</f>
        <v>3.87</v>
      </c>
    </row>
    <row r="789" spans="1:28" x14ac:dyDescent="0.25">
      <c r="A789">
        <v>15</v>
      </c>
      <c r="B789">
        <v>52</v>
      </c>
      <c r="C789" s="5" t="str">
        <f>VLOOKUP(A789,'WinBUGS output'!A:C,3,FALSE)</f>
        <v>Any SSRI + Enhanced TAU</v>
      </c>
      <c r="D789" s="5" t="str">
        <f>VLOOKUP(B789,'WinBUGS output'!A:C,3,FALSE)</f>
        <v>CBT individual (over 15 sessions) + any TCA</v>
      </c>
      <c r="E789" s="5" t="str">
        <f>FIXED('WinBUGS output'!N788,2)</f>
        <v>0.86</v>
      </c>
      <c r="F789" s="5" t="str">
        <f>FIXED('WinBUGS output'!M788,2)</f>
        <v>-0.32</v>
      </c>
      <c r="G789" s="5" t="str">
        <f>FIXED('WinBUGS output'!O788,2)</f>
        <v>2.09</v>
      </c>
      <c r="H789"/>
      <c r="I789"/>
      <c r="J789"/>
      <c r="X789" s="5" t="str">
        <f t="shared" si="36"/>
        <v>Any SSRI + Enhanced TAU</v>
      </c>
      <c r="Y789" s="5" t="str">
        <f t="shared" si="37"/>
        <v>CBT individual (over 15 sessions) + any TCA</v>
      </c>
      <c r="Z789" s="5" t="str">
        <f>FIXED(EXP('WinBUGS output'!N788),2)</f>
        <v>2.36</v>
      </c>
      <c r="AA789" s="5" t="str">
        <f>FIXED(EXP('WinBUGS output'!M788),2)</f>
        <v>0.72</v>
      </c>
      <c r="AB789" s="5" t="str">
        <f>FIXED(EXP('WinBUGS output'!O788),2)</f>
        <v>8.08</v>
      </c>
    </row>
    <row r="790" spans="1:28" x14ac:dyDescent="0.25">
      <c r="A790">
        <v>15</v>
      </c>
      <c r="B790">
        <v>53</v>
      </c>
      <c r="C790" s="5" t="str">
        <f>VLOOKUP(A790,'WinBUGS output'!A:C,3,FALSE)</f>
        <v>Any SSRI + Enhanced TAU</v>
      </c>
      <c r="D790" s="5" t="str">
        <f>VLOOKUP(B790,'WinBUGS output'!A:C,3,FALSE)</f>
        <v>CBT individual (over 15 sessions) + imipramine</v>
      </c>
      <c r="E790" s="5" t="str">
        <f>FIXED('WinBUGS output'!N789,2)</f>
        <v>0.95</v>
      </c>
      <c r="F790" s="5" t="str">
        <f>FIXED('WinBUGS output'!M789,2)</f>
        <v>-0.24</v>
      </c>
      <c r="G790" s="5" t="str">
        <f>FIXED('WinBUGS output'!O789,2)</f>
        <v>2.19</v>
      </c>
      <c r="H790"/>
      <c r="I790"/>
      <c r="J790"/>
      <c r="X790" s="5" t="str">
        <f t="shared" si="36"/>
        <v>Any SSRI + Enhanced TAU</v>
      </c>
      <c r="Y790" s="5" t="str">
        <f t="shared" si="37"/>
        <v>CBT individual (over 15 sessions) + imipramine</v>
      </c>
      <c r="Z790" s="5" t="str">
        <f>FIXED(EXP('WinBUGS output'!N789),2)</f>
        <v>2.59</v>
      </c>
      <c r="AA790" s="5" t="str">
        <f>FIXED(EXP('WinBUGS output'!M789),2)</f>
        <v>0.79</v>
      </c>
      <c r="AB790" s="5" t="str">
        <f>FIXED(EXP('WinBUGS output'!O789),2)</f>
        <v>8.90</v>
      </c>
    </row>
    <row r="791" spans="1:28" x14ac:dyDescent="0.25">
      <c r="A791">
        <v>15</v>
      </c>
      <c r="B791">
        <v>54</v>
      </c>
      <c r="C791" s="5" t="str">
        <f>VLOOKUP(A791,'WinBUGS output'!A:C,3,FALSE)</f>
        <v>Any SSRI + Enhanced TAU</v>
      </c>
      <c r="D791" s="5" t="str">
        <f>VLOOKUP(B791,'WinBUGS output'!A:C,3,FALSE)</f>
        <v>CBT group (under 15 sessions) + imipramine</v>
      </c>
      <c r="E791" s="5" t="str">
        <f>FIXED('WinBUGS output'!N790,2)</f>
        <v>1.24</v>
      </c>
      <c r="F791" s="5" t="str">
        <f>FIXED('WinBUGS output'!M790,2)</f>
        <v>-0.19</v>
      </c>
      <c r="G791" s="5" t="str">
        <f>FIXED('WinBUGS output'!O790,2)</f>
        <v>2.68</v>
      </c>
      <c r="H791"/>
      <c r="I791"/>
      <c r="J791"/>
      <c r="X791" s="5" t="str">
        <f t="shared" si="36"/>
        <v>Any SSRI + Enhanced TAU</v>
      </c>
      <c r="Y791" s="5" t="str">
        <f t="shared" si="37"/>
        <v>CBT group (under 15 sessions) + imipramine</v>
      </c>
      <c r="Z791" s="5" t="str">
        <f>FIXED(EXP('WinBUGS output'!N790),2)</f>
        <v>3.47</v>
      </c>
      <c r="AA791" s="5" t="str">
        <f>FIXED(EXP('WinBUGS output'!M790),2)</f>
        <v>0.83</v>
      </c>
      <c r="AB791" s="5" t="str">
        <f>FIXED(EXP('WinBUGS output'!O790),2)</f>
        <v>14.60</v>
      </c>
    </row>
    <row r="792" spans="1:28" x14ac:dyDescent="0.25">
      <c r="A792">
        <v>15</v>
      </c>
      <c r="B792">
        <v>55</v>
      </c>
      <c r="C792" s="5" t="str">
        <f>VLOOKUP(A792,'WinBUGS output'!A:C,3,FALSE)</f>
        <v>Any SSRI + Enhanced TAU</v>
      </c>
      <c r="D792" s="5" t="str">
        <f>VLOOKUP(B792,'WinBUGS output'!A:C,3,FALSE)</f>
        <v>Problem solving individual + any SSRI</v>
      </c>
      <c r="E792" s="5" t="str">
        <f>FIXED('WinBUGS output'!N791,2)</f>
        <v>-0.63</v>
      </c>
      <c r="F792" s="5" t="str">
        <f>FIXED('WinBUGS output'!M791,2)</f>
        <v>-1.87</v>
      </c>
      <c r="G792" s="5" t="str">
        <f>FIXED('WinBUGS output'!O791,2)</f>
        <v>0.64</v>
      </c>
      <c r="H792"/>
      <c r="I792"/>
      <c r="J792"/>
      <c r="X792" s="5" t="str">
        <f t="shared" si="36"/>
        <v>Any SSRI + Enhanced TAU</v>
      </c>
      <c r="Y792" s="5" t="str">
        <f t="shared" si="37"/>
        <v>Problem solving individual + any SSRI</v>
      </c>
      <c r="Z792" s="5" t="str">
        <f>FIXED(EXP('WinBUGS output'!N791),2)</f>
        <v>0.53</v>
      </c>
      <c r="AA792" s="5" t="str">
        <f>FIXED(EXP('WinBUGS output'!M791),2)</f>
        <v>0.15</v>
      </c>
      <c r="AB792" s="5" t="str">
        <f>FIXED(EXP('WinBUGS output'!O791),2)</f>
        <v>1.90</v>
      </c>
    </row>
    <row r="793" spans="1:28" x14ac:dyDescent="0.25">
      <c r="A793">
        <v>15</v>
      </c>
      <c r="B793">
        <v>56</v>
      </c>
      <c r="C793" s="5" t="str">
        <f>VLOOKUP(A793,'WinBUGS output'!A:C,3,FALSE)</f>
        <v>Any SSRI + Enhanced TAU</v>
      </c>
      <c r="D793" s="5" t="str">
        <f>VLOOKUP(B793,'WinBUGS output'!A:C,3,FALSE)</f>
        <v>Supportive psychotherapy + any SSRI</v>
      </c>
      <c r="E793" s="5" t="str">
        <f>FIXED('WinBUGS output'!N792,2)</f>
        <v>2.00</v>
      </c>
      <c r="F793" s="5" t="str">
        <f>FIXED('WinBUGS output'!M792,2)</f>
        <v>-0.08</v>
      </c>
      <c r="G793" s="5" t="str">
        <f>FIXED('WinBUGS output'!O792,2)</f>
        <v>4.13</v>
      </c>
      <c r="H793"/>
      <c r="I793"/>
      <c r="J793"/>
      <c r="X793" s="5" t="str">
        <f t="shared" si="36"/>
        <v>Any SSRI + Enhanced TAU</v>
      </c>
      <c r="Y793" s="5" t="str">
        <f t="shared" si="37"/>
        <v>Supportive psychotherapy + any SSRI</v>
      </c>
      <c r="Z793" s="5" t="str">
        <f>FIXED(EXP('WinBUGS output'!N792),2)</f>
        <v>7.36</v>
      </c>
      <c r="AA793" s="5" t="str">
        <f>FIXED(EXP('WinBUGS output'!M792),2)</f>
        <v>0.93</v>
      </c>
      <c r="AB793" s="5" t="str">
        <f>FIXED(EXP('WinBUGS output'!O792),2)</f>
        <v>62.24</v>
      </c>
    </row>
    <row r="794" spans="1:28" x14ac:dyDescent="0.25">
      <c r="A794">
        <v>15</v>
      </c>
      <c r="B794">
        <v>57</v>
      </c>
      <c r="C794" s="5" t="str">
        <f>VLOOKUP(A794,'WinBUGS output'!A:C,3,FALSE)</f>
        <v>Any SSRI + Enhanced TAU</v>
      </c>
      <c r="D794" s="5" t="str">
        <f>VLOOKUP(B794,'WinBUGS output'!A:C,3,FALSE)</f>
        <v>Interpersonal psychotherapy (IPT) + any AD</v>
      </c>
      <c r="E794" s="5" t="str">
        <f>FIXED('WinBUGS output'!N793,2)</f>
        <v>0.67</v>
      </c>
      <c r="F794" s="5" t="str">
        <f>FIXED('WinBUGS output'!M793,2)</f>
        <v>-0.47</v>
      </c>
      <c r="G794" s="5" t="str">
        <f>FIXED('WinBUGS output'!O793,2)</f>
        <v>1.79</v>
      </c>
      <c r="H794"/>
      <c r="I794"/>
      <c r="J794"/>
      <c r="X794" s="5" t="str">
        <f t="shared" si="36"/>
        <v>Any SSRI + Enhanced TAU</v>
      </c>
      <c r="Y794" s="5" t="str">
        <f t="shared" si="37"/>
        <v>Interpersonal psychotherapy (IPT) + any AD</v>
      </c>
      <c r="Z794" s="5" t="str">
        <f>FIXED(EXP('WinBUGS output'!N793),2)</f>
        <v>1.96</v>
      </c>
      <c r="AA794" s="5" t="str">
        <f>FIXED(EXP('WinBUGS output'!M793),2)</f>
        <v>0.62</v>
      </c>
      <c r="AB794" s="5" t="str">
        <f>FIXED(EXP('WinBUGS output'!O793),2)</f>
        <v>6.01</v>
      </c>
    </row>
    <row r="795" spans="1:28" x14ac:dyDescent="0.25">
      <c r="A795">
        <v>15</v>
      </c>
      <c r="B795">
        <v>58</v>
      </c>
      <c r="C795" s="5" t="str">
        <f>VLOOKUP(A795,'WinBUGS output'!A:C,3,FALSE)</f>
        <v>Any SSRI + Enhanced TAU</v>
      </c>
      <c r="D795" s="5" t="str">
        <f>VLOOKUP(B795,'WinBUGS output'!A:C,3,FALSE)</f>
        <v>Short-term psychodynamic psychotherapy individual + Any AD</v>
      </c>
      <c r="E795" s="5" t="str">
        <f>FIXED('WinBUGS output'!N794,2)</f>
        <v>1.23</v>
      </c>
      <c r="F795" s="5" t="str">
        <f>FIXED('WinBUGS output'!M794,2)</f>
        <v>0.27</v>
      </c>
      <c r="G795" s="5" t="str">
        <f>FIXED('WinBUGS output'!O794,2)</f>
        <v>2.16</v>
      </c>
      <c r="H795"/>
      <c r="I795"/>
      <c r="J795"/>
      <c r="X795" s="5" t="str">
        <f t="shared" si="36"/>
        <v>Any SSRI + Enhanced TAU</v>
      </c>
      <c r="Y795" s="5" t="str">
        <f t="shared" si="37"/>
        <v>Short-term psychodynamic psychotherapy individual + Any AD</v>
      </c>
      <c r="Z795" s="5" t="str">
        <f>FIXED(EXP('WinBUGS output'!N794),2)</f>
        <v>3.41</v>
      </c>
      <c r="AA795" s="5" t="str">
        <f>FIXED(EXP('WinBUGS output'!M794),2)</f>
        <v>1.31</v>
      </c>
      <c r="AB795" s="5" t="str">
        <f>FIXED(EXP('WinBUGS output'!O794),2)</f>
        <v>8.69</v>
      </c>
    </row>
    <row r="796" spans="1:28" x14ac:dyDescent="0.25">
      <c r="A796">
        <v>15</v>
      </c>
      <c r="B796">
        <v>59</v>
      </c>
      <c r="C796" s="5" t="str">
        <f>VLOOKUP(A796,'WinBUGS output'!A:C,3,FALSE)</f>
        <v>Any SSRI + Enhanced TAU</v>
      </c>
      <c r="D796" s="5" t="str">
        <f>VLOOKUP(B796,'WinBUGS output'!A:C,3,FALSE)</f>
        <v>Short-term psychodynamic psychotherapy individual + any SSRI</v>
      </c>
      <c r="E796" s="5" t="str">
        <f>FIXED('WinBUGS output'!N795,2)</f>
        <v>1.26</v>
      </c>
      <c r="F796" s="5" t="str">
        <f>FIXED('WinBUGS output'!M795,2)</f>
        <v>0.05</v>
      </c>
      <c r="G796" s="5" t="str">
        <f>FIXED('WinBUGS output'!O795,2)</f>
        <v>2.46</v>
      </c>
      <c r="H796"/>
      <c r="I796"/>
      <c r="J796"/>
      <c r="X796" s="5" t="str">
        <f t="shared" si="36"/>
        <v>Any SSRI + Enhanced TAU</v>
      </c>
      <c r="Y796" s="5" t="str">
        <f t="shared" si="37"/>
        <v>Short-term psychodynamic psychotherapy individual + any SSRI</v>
      </c>
      <c r="Z796" s="5" t="str">
        <f>FIXED(EXP('WinBUGS output'!N795),2)</f>
        <v>3.53</v>
      </c>
      <c r="AA796" s="5" t="str">
        <f>FIXED(EXP('WinBUGS output'!M795),2)</f>
        <v>1.05</v>
      </c>
      <c r="AB796" s="5" t="str">
        <f>FIXED(EXP('WinBUGS output'!O795),2)</f>
        <v>11.69</v>
      </c>
    </row>
    <row r="797" spans="1:28" x14ac:dyDescent="0.25">
      <c r="A797">
        <v>15</v>
      </c>
      <c r="B797">
        <v>60</v>
      </c>
      <c r="C797" s="5" t="str">
        <f>VLOOKUP(A797,'WinBUGS output'!A:C,3,FALSE)</f>
        <v>Any SSRI + Enhanced TAU</v>
      </c>
      <c r="D797" s="5" t="str">
        <f>VLOOKUP(B797,'WinBUGS output'!A:C,3,FALSE)</f>
        <v>CBT individual (over 15 sessions) + Pill placebo</v>
      </c>
      <c r="E797" s="5" t="str">
        <f>FIXED('WinBUGS output'!N796,2)</f>
        <v>0.97</v>
      </c>
      <c r="F797" s="5" t="str">
        <f>FIXED('WinBUGS output'!M796,2)</f>
        <v>-0.49</v>
      </c>
      <c r="G797" s="5" t="str">
        <f>FIXED('WinBUGS output'!O796,2)</f>
        <v>2.57</v>
      </c>
      <c r="H797"/>
      <c r="I797"/>
      <c r="J797"/>
      <c r="X797" s="5" t="str">
        <f t="shared" si="36"/>
        <v>Any SSRI + Enhanced TAU</v>
      </c>
      <c r="Y797" s="5" t="str">
        <f t="shared" si="37"/>
        <v>CBT individual (over 15 sessions) + Pill placebo</v>
      </c>
      <c r="Z797" s="5" t="str">
        <f>FIXED(EXP('WinBUGS output'!N796),2)</f>
        <v>2.63</v>
      </c>
      <c r="AA797" s="5" t="str">
        <f>FIXED(EXP('WinBUGS output'!M796),2)</f>
        <v>0.61</v>
      </c>
      <c r="AB797" s="5" t="str">
        <f>FIXED(EXP('WinBUGS output'!O796),2)</f>
        <v>13.01</v>
      </c>
    </row>
    <row r="798" spans="1:28" x14ac:dyDescent="0.25">
      <c r="A798">
        <v>15</v>
      </c>
      <c r="B798">
        <v>61</v>
      </c>
      <c r="C798" s="5" t="str">
        <f>VLOOKUP(A798,'WinBUGS output'!A:C,3,FALSE)</f>
        <v>Any SSRI + Enhanced TAU</v>
      </c>
      <c r="D798" s="5" t="str">
        <f>VLOOKUP(B798,'WinBUGS output'!A:C,3,FALSE)</f>
        <v>Exercise + Sertraline</v>
      </c>
      <c r="E798" s="5" t="str">
        <f>FIXED('WinBUGS output'!N797,2)</f>
        <v>-0.37</v>
      </c>
      <c r="F798" s="5" t="str">
        <f>FIXED('WinBUGS output'!M797,2)</f>
        <v>-1.21</v>
      </c>
      <c r="G798" s="5" t="str">
        <f>FIXED('WinBUGS output'!O797,2)</f>
        <v>0.47</v>
      </c>
      <c r="H798"/>
      <c r="I798"/>
      <c r="J798"/>
      <c r="X798" s="5" t="str">
        <f t="shared" si="36"/>
        <v>Any SSRI + Enhanced TAU</v>
      </c>
      <c r="Y798" s="5" t="str">
        <f t="shared" si="37"/>
        <v>Exercise + Sertraline</v>
      </c>
      <c r="Z798" s="5" t="str">
        <f>FIXED(EXP('WinBUGS output'!N797),2)</f>
        <v>0.69</v>
      </c>
      <c r="AA798" s="5" t="str">
        <f>FIXED(EXP('WinBUGS output'!M797),2)</f>
        <v>0.30</v>
      </c>
      <c r="AB798" s="5" t="str">
        <f>FIXED(EXP('WinBUGS output'!O797),2)</f>
        <v>1.59</v>
      </c>
    </row>
    <row r="799" spans="1:28" x14ac:dyDescent="0.25">
      <c r="A799">
        <v>16</v>
      </c>
      <c r="B799">
        <v>17</v>
      </c>
      <c r="C799" s="5" t="str">
        <f>VLOOKUP(A799,'WinBUGS output'!A:C,3,FALSE)</f>
        <v>Citalopram</v>
      </c>
      <c r="D799" s="5" t="str">
        <f>VLOOKUP(B799,'WinBUGS output'!A:C,3,FALSE)</f>
        <v>Escitalopram</v>
      </c>
      <c r="E799" s="5" t="str">
        <f>FIXED('WinBUGS output'!N798,2)</f>
        <v>0.08</v>
      </c>
      <c r="F799" s="5" t="str">
        <f>FIXED('WinBUGS output'!M798,2)</f>
        <v>-0.34</v>
      </c>
      <c r="G799" s="5" t="str">
        <f>FIXED('WinBUGS output'!O798,2)</f>
        <v>0.61</v>
      </c>
      <c r="H799" t="s">
        <v>2503</v>
      </c>
      <c r="I799" t="s">
        <v>2631</v>
      </c>
      <c r="J799" t="s">
        <v>2481</v>
      </c>
      <c r="X799" s="5" t="str">
        <f t="shared" si="36"/>
        <v>Citalopram</v>
      </c>
      <c r="Y799" s="5" t="str">
        <f t="shared" si="37"/>
        <v>Escitalopram</v>
      </c>
      <c r="Z799" s="5" t="str">
        <f>FIXED(EXP('WinBUGS output'!N798),2)</f>
        <v>1.09</v>
      </c>
      <c r="AA799" s="5" t="str">
        <f>FIXED(EXP('WinBUGS output'!M798),2)</f>
        <v>0.71</v>
      </c>
      <c r="AB799" s="5" t="str">
        <f>FIXED(EXP('WinBUGS output'!O798),2)</f>
        <v>1.84</v>
      </c>
    </row>
    <row r="800" spans="1:28" x14ac:dyDescent="0.25">
      <c r="A800">
        <v>16</v>
      </c>
      <c r="B800">
        <v>18</v>
      </c>
      <c r="C800" s="5" t="str">
        <f>VLOOKUP(A800,'WinBUGS output'!A:C,3,FALSE)</f>
        <v>Citalopram</v>
      </c>
      <c r="D800" s="5" t="str">
        <f>VLOOKUP(B800,'WinBUGS output'!A:C,3,FALSE)</f>
        <v>Fluoxetine</v>
      </c>
      <c r="E800" s="5" t="str">
        <f>FIXED('WinBUGS output'!N799,2)</f>
        <v>0.11</v>
      </c>
      <c r="F800" s="5" t="str">
        <f>FIXED('WinBUGS output'!M799,2)</f>
        <v>-0.37</v>
      </c>
      <c r="G800" s="5" t="str">
        <f>FIXED('WinBUGS output'!O799,2)</f>
        <v>0.76</v>
      </c>
      <c r="H800"/>
      <c r="I800"/>
      <c r="J800"/>
      <c r="X800" s="5" t="str">
        <f t="shared" si="36"/>
        <v>Citalopram</v>
      </c>
      <c r="Y800" s="5" t="str">
        <f t="shared" si="37"/>
        <v>Fluoxetine</v>
      </c>
      <c r="Z800" s="5" t="str">
        <f>FIXED(EXP('WinBUGS output'!N799),2)</f>
        <v>1.11</v>
      </c>
      <c r="AA800" s="5" t="str">
        <f>FIXED(EXP('WinBUGS output'!M799),2)</f>
        <v>0.69</v>
      </c>
      <c r="AB800" s="5" t="str">
        <f>FIXED(EXP('WinBUGS output'!O799),2)</f>
        <v>2.14</v>
      </c>
    </row>
    <row r="801" spans="1:28" x14ac:dyDescent="0.25">
      <c r="A801">
        <v>16</v>
      </c>
      <c r="B801">
        <v>19</v>
      </c>
      <c r="C801" s="5" t="str">
        <f>VLOOKUP(A801,'WinBUGS output'!A:C,3,FALSE)</f>
        <v>Citalopram</v>
      </c>
      <c r="D801" s="5" t="str">
        <f>VLOOKUP(B801,'WinBUGS output'!A:C,3,FALSE)</f>
        <v>Sertraline</v>
      </c>
      <c r="E801" s="5" t="str">
        <f>FIXED('WinBUGS output'!N800,2)</f>
        <v>0.00</v>
      </c>
      <c r="F801" s="5" t="str">
        <f>FIXED('WinBUGS output'!M800,2)</f>
        <v>-0.52</v>
      </c>
      <c r="G801" s="5" t="str">
        <f>FIXED('WinBUGS output'!O800,2)</f>
        <v>0.54</v>
      </c>
      <c r="H801"/>
      <c r="I801"/>
      <c r="J801"/>
      <c r="X801" s="5" t="str">
        <f t="shared" si="36"/>
        <v>Citalopram</v>
      </c>
      <c r="Y801" s="5" t="str">
        <f t="shared" si="37"/>
        <v>Sertraline</v>
      </c>
      <c r="Z801" s="5" t="str">
        <f>FIXED(EXP('WinBUGS output'!N800),2)</f>
        <v>1.00</v>
      </c>
      <c r="AA801" s="5" t="str">
        <f>FIXED(EXP('WinBUGS output'!M800),2)</f>
        <v>0.59</v>
      </c>
      <c r="AB801" s="5" t="str">
        <f>FIXED(EXP('WinBUGS output'!O800),2)</f>
        <v>1.72</v>
      </c>
    </row>
    <row r="802" spans="1:28" x14ac:dyDescent="0.25">
      <c r="A802">
        <v>16</v>
      </c>
      <c r="B802">
        <v>20</v>
      </c>
      <c r="C802" s="5" t="str">
        <f>VLOOKUP(A802,'WinBUGS output'!A:C,3,FALSE)</f>
        <v>Citalopram</v>
      </c>
      <c r="D802" s="5" t="str">
        <f>VLOOKUP(B802,'WinBUGS output'!A:C,3,FALSE)</f>
        <v>Any AD</v>
      </c>
      <c r="E802" s="5" t="str">
        <f>FIXED('WinBUGS output'!N801,2)</f>
        <v>0.00</v>
      </c>
      <c r="F802" s="5" t="str">
        <f>FIXED('WinBUGS output'!M801,2)</f>
        <v>-0.66</v>
      </c>
      <c r="G802" s="5" t="str">
        <f>FIXED('WinBUGS output'!O801,2)</f>
        <v>0.66</v>
      </c>
      <c r="H802"/>
      <c r="I802"/>
      <c r="J802"/>
      <c r="X802" s="5" t="str">
        <f t="shared" si="36"/>
        <v>Citalopram</v>
      </c>
      <c r="Y802" s="5" t="str">
        <f t="shared" si="37"/>
        <v>Any AD</v>
      </c>
      <c r="Z802" s="5" t="str">
        <f>FIXED(EXP('WinBUGS output'!N801),2)</f>
        <v>1.00</v>
      </c>
      <c r="AA802" s="5" t="str">
        <f>FIXED(EXP('WinBUGS output'!M801),2)</f>
        <v>0.52</v>
      </c>
      <c r="AB802" s="5" t="str">
        <f>FIXED(EXP('WinBUGS output'!O801),2)</f>
        <v>1.93</v>
      </c>
    </row>
    <row r="803" spans="1:28" x14ac:dyDescent="0.25">
      <c r="A803">
        <v>16</v>
      </c>
      <c r="B803">
        <v>21</v>
      </c>
      <c r="C803" s="5" t="str">
        <f>VLOOKUP(A803,'WinBUGS output'!A:C,3,FALSE)</f>
        <v>Citalopram</v>
      </c>
      <c r="D803" s="5" t="str">
        <f>VLOOKUP(B803,'WinBUGS output'!A:C,3,FALSE)</f>
        <v>Short-term psychodynamic psychotherapy individual</v>
      </c>
      <c r="E803" s="5" t="str">
        <f>FIXED('WinBUGS output'!N802,2)</f>
        <v>-0.48</v>
      </c>
      <c r="F803" s="5" t="str">
        <f>FIXED('WinBUGS output'!M802,2)</f>
        <v>-1.33</v>
      </c>
      <c r="G803" s="5" t="str">
        <f>FIXED('WinBUGS output'!O802,2)</f>
        <v>0.33</v>
      </c>
      <c r="H803"/>
      <c r="I803"/>
      <c r="J803"/>
      <c r="X803" s="5" t="str">
        <f t="shared" si="36"/>
        <v>Citalopram</v>
      </c>
      <c r="Y803" s="5" t="str">
        <f t="shared" si="37"/>
        <v>Short-term psychodynamic psychotherapy individual</v>
      </c>
      <c r="Z803" s="5" t="str">
        <f>FIXED(EXP('WinBUGS output'!N802),2)</f>
        <v>0.62</v>
      </c>
      <c r="AA803" s="5" t="str">
        <f>FIXED(EXP('WinBUGS output'!M802),2)</f>
        <v>0.27</v>
      </c>
      <c r="AB803" s="5" t="str">
        <f>FIXED(EXP('WinBUGS output'!O802),2)</f>
        <v>1.40</v>
      </c>
    </row>
    <row r="804" spans="1:28" x14ac:dyDescent="0.25">
      <c r="A804">
        <v>16</v>
      </c>
      <c r="B804">
        <v>22</v>
      </c>
      <c r="C804" s="5" t="str">
        <f>VLOOKUP(A804,'WinBUGS output'!A:C,3,FALSE)</f>
        <v>Citalopram</v>
      </c>
      <c r="D804" s="5" t="str">
        <f>VLOOKUP(B804,'WinBUGS output'!A:C,3,FALSE)</f>
        <v>Short-term psychodynamic psychotherapy group</v>
      </c>
      <c r="E804" s="5" t="str">
        <f>FIXED('WinBUGS output'!N803,2)</f>
        <v>-1.04</v>
      </c>
      <c r="F804" s="5" t="str">
        <f>FIXED('WinBUGS output'!M803,2)</f>
        <v>-2.47</v>
      </c>
      <c r="G804" s="5" t="str">
        <f>FIXED('WinBUGS output'!O803,2)</f>
        <v>0.12</v>
      </c>
      <c r="H804"/>
      <c r="I804"/>
      <c r="J804"/>
      <c r="X804" s="5" t="str">
        <f t="shared" si="36"/>
        <v>Citalopram</v>
      </c>
      <c r="Y804" s="5" t="str">
        <f t="shared" si="37"/>
        <v>Short-term psychodynamic psychotherapy group</v>
      </c>
      <c r="Z804" s="5" t="str">
        <f>FIXED(EXP('WinBUGS output'!N803),2)</f>
        <v>0.35</v>
      </c>
      <c r="AA804" s="5" t="str">
        <f>FIXED(EXP('WinBUGS output'!M803),2)</f>
        <v>0.08</v>
      </c>
      <c r="AB804" s="5" t="str">
        <f>FIXED(EXP('WinBUGS output'!O803),2)</f>
        <v>1.13</v>
      </c>
    </row>
    <row r="805" spans="1:28" x14ac:dyDescent="0.25">
      <c r="A805">
        <v>16</v>
      </c>
      <c r="B805">
        <v>23</v>
      </c>
      <c r="C805" s="5" t="str">
        <f>VLOOKUP(A805,'WinBUGS output'!A:C,3,FALSE)</f>
        <v>Citalopram</v>
      </c>
      <c r="D805" s="5" t="str">
        <f>VLOOKUP(B805,'WinBUGS output'!A:C,3,FALSE)</f>
        <v>Computerised behavioural activation with support</v>
      </c>
      <c r="E805" s="5" t="str">
        <f>FIXED('WinBUGS output'!N804,2)</f>
        <v>-0.38</v>
      </c>
      <c r="F805" s="5" t="str">
        <f>FIXED('WinBUGS output'!M804,2)</f>
        <v>-1.35</v>
      </c>
      <c r="G805" s="5" t="str">
        <f>FIXED('WinBUGS output'!O804,2)</f>
        <v>0.83</v>
      </c>
      <c r="H805"/>
      <c r="I805"/>
      <c r="J805"/>
      <c r="X805" s="5" t="str">
        <f t="shared" si="36"/>
        <v>Citalopram</v>
      </c>
      <c r="Y805" s="5" t="str">
        <f t="shared" si="37"/>
        <v>Computerised behavioural activation with support</v>
      </c>
      <c r="Z805" s="5" t="str">
        <f>FIXED(EXP('WinBUGS output'!N804),2)</f>
        <v>0.69</v>
      </c>
      <c r="AA805" s="5" t="str">
        <f>FIXED(EXP('WinBUGS output'!M804),2)</f>
        <v>0.26</v>
      </c>
      <c r="AB805" s="5" t="str">
        <f>FIXED(EXP('WinBUGS output'!O804),2)</f>
        <v>2.30</v>
      </c>
    </row>
    <row r="806" spans="1:28" x14ac:dyDescent="0.25">
      <c r="A806">
        <v>16</v>
      </c>
      <c r="B806">
        <v>24</v>
      </c>
      <c r="C806" s="5" t="str">
        <f>VLOOKUP(A806,'WinBUGS output'!A:C,3,FALSE)</f>
        <v>Citalopram</v>
      </c>
      <c r="D806" s="5" t="str">
        <f>VLOOKUP(B806,'WinBUGS output'!A:C,3,FALSE)</f>
        <v>Computerised psychodynamic therapy with support</v>
      </c>
      <c r="E806" s="5" t="str">
        <f>FIXED('WinBUGS output'!N805,2)</f>
        <v>-0.35</v>
      </c>
      <c r="F806" s="5" t="str">
        <f>FIXED('WinBUGS output'!M805,2)</f>
        <v>-1.32</v>
      </c>
      <c r="G806" s="5" t="str">
        <f>FIXED('WinBUGS output'!O805,2)</f>
        <v>0.82</v>
      </c>
      <c r="H806"/>
      <c r="I806"/>
      <c r="J806"/>
      <c r="X806" s="5" t="str">
        <f t="shared" si="36"/>
        <v>Citalopram</v>
      </c>
      <c r="Y806" s="5" t="str">
        <f t="shared" si="37"/>
        <v>Computerised psychodynamic therapy with support</v>
      </c>
      <c r="Z806" s="5" t="str">
        <f>FIXED(EXP('WinBUGS output'!N805),2)</f>
        <v>0.71</v>
      </c>
      <c r="AA806" s="5" t="str">
        <f>FIXED(EXP('WinBUGS output'!M805),2)</f>
        <v>0.27</v>
      </c>
      <c r="AB806" s="5" t="str">
        <f>FIXED(EXP('WinBUGS output'!O805),2)</f>
        <v>2.26</v>
      </c>
    </row>
    <row r="807" spans="1:28" x14ac:dyDescent="0.25">
      <c r="A807">
        <v>16</v>
      </c>
      <c r="B807">
        <v>25</v>
      </c>
      <c r="C807" s="5" t="str">
        <f>VLOOKUP(A807,'WinBUGS output'!A:C,3,FALSE)</f>
        <v>Citalopram</v>
      </c>
      <c r="D807" s="5" t="str">
        <f>VLOOKUP(B807,'WinBUGS output'!A:C,3,FALSE)</f>
        <v>Computerised-CBT (CCBT) with support</v>
      </c>
      <c r="E807" s="5" t="str">
        <f>FIXED('WinBUGS output'!N806,2)</f>
        <v>-0.41</v>
      </c>
      <c r="F807" s="5" t="str">
        <f>FIXED('WinBUGS output'!M806,2)</f>
        <v>-1.25</v>
      </c>
      <c r="G807" s="5" t="str">
        <f>FIXED('WinBUGS output'!O806,2)</f>
        <v>0.52</v>
      </c>
      <c r="H807"/>
      <c r="I807"/>
      <c r="J807"/>
      <c r="X807" s="5" t="str">
        <f t="shared" si="36"/>
        <v>Citalopram</v>
      </c>
      <c r="Y807" s="5" t="str">
        <f t="shared" si="37"/>
        <v>Computerised-CBT (CCBT) with support</v>
      </c>
      <c r="Z807" s="5" t="str">
        <f>FIXED(EXP('WinBUGS output'!N806),2)</f>
        <v>0.67</v>
      </c>
      <c r="AA807" s="5" t="str">
        <f>FIXED(EXP('WinBUGS output'!M806),2)</f>
        <v>0.29</v>
      </c>
      <c r="AB807" s="5" t="str">
        <f>FIXED(EXP('WinBUGS output'!O806),2)</f>
        <v>1.69</v>
      </c>
    </row>
    <row r="808" spans="1:28" x14ac:dyDescent="0.25">
      <c r="A808">
        <v>16</v>
      </c>
      <c r="B808">
        <v>26</v>
      </c>
      <c r="C808" s="5" t="str">
        <f>VLOOKUP(A808,'WinBUGS output'!A:C,3,FALSE)</f>
        <v>Citalopram</v>
      </c>
      <c r="D808" s="5" t="str">
        <f>VLOOKUP(B808,'WinBUGS output'!A:C,3,FALSE)</f>
        <v>Computerised-CBT (CCBT) with support + TAU</v>
      </c>
      <c r="E808" s="5" t="str">
        <f>FIXED('WinBUGS output'!N807,2)</f>
        <v>-0.74</v>
      </c>
      <c r="F808" s="5" t="str">
        <f>FIXED('WinBUGS output'!M807,2)</f>
        <v>-1.49</v>
      </c>
      <c r="G808" s="5" t="str">
        <f>FIXED('WinBUGS output'!O807,2)</f>
        <v>0.07</v>
      </c>
      <c r="H808"/>
      <c r="I808"/>
      <c r="J808"/>
      <c r="X808" s="5" t="str">
        <f t="shared" si="36"/>
        <v>Citalopram</v>
      </c>
      <c r="Y808" s="5" t="str">
        <f t="shared" si="37"/>
        <v>Computerised-CBT (CCBT) with support + TAU</v>
      </c>
      <c r="Z808" s="5" t="str">
        <f>FIXED(EXP('WinBUGS output'!N807),2)</f>
        <v>0.48</v>
      </c>
      <c r="AA808" s="5" t="str">
        <f>FIXED(EXP('WinBUGS output'!M807),2)</f>
        <v>0.22</v>
      </c>
      <c r="AB808" s="5" t="str">
        <f>FIXED(EXP('WinBUGS output'!O807),2)</f>
        <v>1.07</v>
      </c>
    </row>
    <row r="809" spans="1:28" x14ac:dyDescent="0.25">
      <c r="A809">
        <v>16</v>
      </c>
      <c r="B809">
        <v>27</v>
      </c>
      <c r="C809" s="5" t="str">
        <f>VLOOKUP(A809,'WinBUGS output'!A:C,3,FALSE)</f>
        <v>Citalopram</v>
      </c>
      <c r="D809" s="5" t="str">
        <f>VLOOKUP(B809,'WinBUGS output'!A:C,3,FALSE)</f>
        <v>Tailored computerised-CBT (CCBT) with support</v>
      </c>
      <c r="E809" s="5" t="str">
        <f>FIXED('WinBUGS output'!N808,2)</f>
        <v>-0.27</v>
      </c>
      <c r="F809" s="5" t="str">
        <f>FIXED('WinBUGS output'!M808,2)</f>
        <v>-1.22</v>
      </c>
      <c r="G809" s="5" t="str">
        <f>FIXED('WinBUGS output'!O808,2)</f>
        <v>0.89</v>
      </c>
      <c r="H809"/>
      <c r="I809"/>
      <c r="J809"/>
      <c r="X809" s="5" t="str">
        <f t="shared" si="36"/>
        <v>Citalopram</v>
      </c>
      <c r="Y809" s="5" t="str">
        <f t="shared" si="37"/>
        <v>Tailored computerised-CBT (CCBT) with support</v>
      </c>
      <c r="Z809" s="5" t="str">
        <f>FIXED(EXP('WinBUGS output'!N808),2)</f>
        <v>0.77</v>
      </c>
      <c r="AA809" s="5" t="str">
        <f>FIXED(EXP('WinBUGS output'!M808),2)</f>
        <v>0.29</v>
      </c>
      <c r="AB809" s="5" t="str">
        <f>FIXED(EXP('WinBUGS output'!O808),2)</f>
        <v>2.43</v>
      </c>
    </row>
    <row r="810" spans="1:28" x14ac:dyDescent="0.25">
      <c r="A810">
        <v>16</v>
      </c>
      <c r="B810">
        <v>28</v>
      </c>
      <c r="C810" s="5" t="str">
        <f>VLOOKUP(A810,'WinBUGS output'!A:C,3,FALSE)</f>
        <v>Citalopram</v>
      </c>
      <c r="D810" s="5" t="str">
        <f>VLOOKUP(B810,'WinBUGS output'!A:C,3,FALSE)</f>
        <v>Cognitive bibliotherapy</v>
      </c>
      <c r="E810" s="5" t="str">
        <f>FIXED('WinBUGS output'!N809,2)</f>
        <v>-1.07</v>
      </c>
      <c r="F810" s="5" t="str">
        <f>FIXED('WinBUGS output'!M809,2)</f>
        <v>-2.27</v>
      </c>
      <c r="G810" s="5" t="str">
        <f>FIXED('WinBUGS output'!O809,2)</f>
        <v>0.11</v>
      </c>
      <c r="H810"/>
      <c r="I810"/>
      <c r="J810"/>
      <c r="X810" s="5" t="str">
        <f t="shared" si="36"/>
        <v>Citalopram</v>
      </c>
      <c r="Y810" s="5" t="str">
        <f t="shared" si="37"/>
        <v>Cognitive bibliotherapy</v>
      </c>
      <c r="Z810" s="5" t="str">
        <f>FIXED(EXP('WinBUGS output'!N809),2)</f>
        <v>0.34</v>
      </c>
      <c r="AA810" s="5" t="str">
        <f>FIXED(EXP('WinBUGS output'!M809),2)</f>
        <v>0.10</v>
      </c>
      <c r="AB810" s="5" t="str">
        <f>FIXED(EXP('WinBUGS output'!O809),2)</f>
        <v>1.11</v>
      </c>
    </row>
    <row r="811" spans="1:28" x14ac:dyDescent="0.25">
      <c r="A811">
        <v>16</v>
      </c>
      <c r="B811">
        <v>29</v>
      </c>
      <c r="C811" s="5" t="str">
        <f>VLOOKUP(A811,'WinBUGS output'!A:C,3,FALSE)</f>
        <v>Citalopram</v>
      </c>
      <c r="D811" s="5" t="str">
        <f>VLOOKUP(B811,'WinBUGS output'!A:C,3,FALSE)</f>
        <v>Cognitive bibliotherapy + TAU</v>
      </c>
      <c r="E811" s="5" t="str">
        <f>FIXED('WinBUGS output'!N810,2)</f>
        <v>-0.17</v>
      </c>
      <c r="F811" s="5" t="str">
        <f>FIXED('WinBUGS output'!M810,2)</f>
        <v>-1.09</v>
      </c>
      <c r="G811" s="5" t="str">
        <f>FIXED('WinBUGS output'!O810,2)</f>
        <v>0.76</v>
      </c>
      <c r="H811"/>
      <c r="I811"/>
      <c r="J811"/>
      <c r="X811" s="5" t="str">
        <f t="shared" si="36"/>
        <v>Citalopram</v>
      </c>
      <c r="Y811" s="5" t="str">
        <f t="shared" si="37"/>
        <v>Cognitive bibliotherapy + TAU</v>
      </c>
      <c r="Z811" s="5" t="str">
        <f>FIXED(EXP('WinBUGS output'!N810),2)</f>
        <v>0.84</v>
      </c>
      <c r="AA811" s="5" t="str">
        <f>FIXED(EXP('WinBUGS output'!M810),2)</f>
        <v>0.34</v>
      </c>
      <c r="AB811" s="5" t="str">
        <f>FIXED(EXP('WinBUGS output'!O810),2)</f>
        <v>2.13</v>
      </c>
    </row>
    <row r="812" spans="1:28" x14ac:dyDescent="0.25">
      <c r="A812">
        <v>16</v>
      </c>
      <c r="B812">
        <v>30</v>
      </c>
      <c r="C812" s="5" t="str">
        <f>VLOOKUP(A812,'WinBUGS output'!A:C,3,FALSE)</f>
        <v>Citalopram</v>
      </c>
      <c r="D812" s="5" t="str">
        <f>VLOOKUP(B812,'WinBUGS output'!A:C,3,FALSE)</f>
        <v>Computerised-CBT (CCBT)</v>
      </c>
      <c r="E812" s="5" t="str">
        <f>FIXED('WinBUGS output'!N811,2)</f>
        <v>0.30</v>
      </c>
      <c r="F812" s="5" t="str">
        <f>FIXED('WinBUGS output'!M811,2)</f>
        <v>-0.80</v>
      </c>
      <c r="G812" s="5" t="str">
        <f>FIXED('WinBUGS output'!O811,2)</f>
        <v>1.38</v>
      </c>
      <c r="H812"/>
      <c r="I812"/>
      <c r="J812"/>
      <c r="X812" s="5" t="str">
        <f t="shared" si="36"/>
        <v>Citalopram</v>
      </c>
      <c r="Y812" s="5" t="str">
        <f t="shared" si="37"/>
        <v>Computerised-CBT (CCBT)</v>
      </c>
      <c r="Z812" s="5" t="str">
        <f>FIXED(EXP('WinBUGS output'!N811),2)</f>
        <v>1.35</v>
      </c>
      <c r="AA812" s="5" t="str">
        <f>FIXED(EXP('WinBUGS output'!M811),2)</f>
        <v>0.45</v>
      </c>
      <c r="AB812" s="5" t="str">
        <f>FIXED(EXP('WinBUGS output'!O811),2)</f>
        <v>3.97</v>
      </c>
    </row>
    <row r="813" spans="1:28" x14ac:dyDescent="0.25">
      <c r="A813">
        <v>16</v>
      </c>
      <c r="B813">
        <v>31</v>
      </c>
      <c r="C813" s="5" t="str">
        <f>VLOOKUP(A813,'WinBUGS output'!A:C,3,FALSE)</f>
        <v>Citalopram</v>
      </c>
      <c r="D813" s="5" t="str">
        <f>VLOOKUP(B813,'WinBUGS output'!A:C,3,FALSE)</f>
        <v>Computerised-CBT (CCBT) + TAU</v>
      </c>
      <c r="E813" s="5" t="str">
        <f>FIXED('WinBUGS output'!N812,2)</f>
        <v>0.30</v>
      </c>
      <c r="F813" s="5" t="str">
        <f>FIXED('WinBUGS output'!M812,2)</f>
        <v>-0.51</v>
      </c>
      <c r="G813" s="5" t="str">
        <f>FIXED('WinBUGS output'!O812,2)</f>
        <v>1.13</v>
      </c>
      <c r="H813"/>
      <c r="I813"/>
      <c r="J813"/>
      <c r="X813" s="5" t="str">
        <f t="shared" si="36"/>
        <v>Citalopram</v>
      </c>
      <c r="Y813" s="5" t="str">
        <f t="shared" si="37"/>
        <v>Computerised-CBT (CCBT) + TAU</v>
      </c>
      <c r="Z813" s="5" t="str">
        <f>FIXED(EXP('WinBUGS output'!N812),2)</f>
        <v>1.35</v>
      </c>
      <c r="AA813" s="5" t="str">
        <f>FIXED(EXP('WinBUGS output'!M812),2)</f>
        <v>0.60</v>
      </c>
      <c r="AB813" s="5" t="str">
        <f>FIXED(EXP('WinBUGS output'!O812),2)</f>
        <v>3.10</v>
      </c>
    </row>
    <row r="814" spans="1:28" x14ac:dyDescent="0.25">
      <c r="A814">
        <v>16</v>
      </c>
      <c r="B814">
        <v>32</v>
      </c>
      <c r="C814" s="5" t="str">
        <f>VLOOKUP(A814,'WinBUGS output'!A:C,3,FALSE)</f>
        <v>Citalopram</v>
      </c>
      <c r="D814" s="5" t="str">
        <f>VLOOKUP(B814,'WinBUGS output'!A:C,3,FALSE)</f>
        <v>Tailored computerised psychoeducation and self-help strategies</v>
      </c>
      <c r="E814" s="5" t="str">
        <f>FIXED('WinBUGS output'!N813,2)</f>
        <v>-0.81</v>
      </c>
      <c r="F814" s="5" t="str">
        <f>FIXED('WinBUGS output'!M813,2)</f>
        <v>-1.88</v>
      </c>
      <c r="G814" s="5" t="str">
        <f>FIXED('WinBUGS output'!O813,2)</f>
        <v>0.28</v>
      </c>
      <c r="H814"/>
      <c r="I814"/>
      <c r="J814"/>
      <c r="X814" s="5" t="str">
        <f t="shared" si="36"/>
        <v>Citalopram</v>
      </c>
      <c r="Y814" s="5" t="str">
        <f t="shared" si="37"/>
        <v>Tailored computerised psychoeducation and self-help strategies</v>
      </c>
      <c r="Z814" s="5" t="str">
        <f>FIXED(EXP('WinBUGS output'!N813),2)</f>
        <v>0.45</v>
      </c>
      <c r="AA814" s="5" t="str">
        <f>FIXED(EXP('WinBUGS output'!M813),2)</f>
        <v>0.15</v>
      </c>
      <c r="AB814" s="5" t="str">
        <f>FIXED(EXP('WinBUGS output'!O813),2)</f>
        <v>1.32</v>
      </c>
    </row>
    <row r="815" spans="1:28" x14ac:dyDescent="0.25">
      <c r="A815">
        <v>16</v>
      </c>
      <c r="B815">
        <v>33</v>
      </c>
      <c r="C815" s="5" t="str">
        <f>VLOOKUP(A815,'WinBUGS output'!A:C,3,FALSE)</f>
        <v>Citalopram</v>
      </c>
      <c r="D815" s="5" t="str">
        <f>VLOOKUP(B815,'WinBUGS output'!A:C,3,FALSE)</f>
        <v>Psychoeducational group programme + TAU</v>
      </c>
      <c r="E815" s="5" t="str">
        <f>FIXED('WinBUGS output'!N814,2)</f>
        <v>0.07</v>
      </c>
      <c r="F815" s="5" t="str">
        <f>FIXED('WinBUGS output'!M814,2)</f>
        <v>-0.95</v>
      </c>
      <c r="G815" s="5" t="str">
        <f>FIXED('WinBUGS output'!O814,2)</f>
        <v>1.11</v>
      </c>
      <c r="H815"/>
      <c r="I815"/>
      <c r="J815"/>
      <c r="X815" s="5" t="str">
        <f t="shared" si="36"/>
        <v>Citalopram</v>
      </c>
      <c r="Y815" s="5" t="str">
        <f t="shared" si="37"/>
        <v>Psychoeducational group programme + TAU</v>
      </c>
      <c r="Z815" s="5" t="str">
        <f>FIXED(EXP('WinBUGS output'!N814),2)</f>
        <v>1.07</v>
      </c>
      <c r="AA815" s="5" t="str">
        <f>FIXED(EXP('WinBUGS output'!M814),2)</f>
        <v>0.39</v>
      </c>
      <c r="AB815" s="5" t="str">
        <f>FIXED(EXP('WinBUGS output'!O814),2)</f>
        <v>3.02</v>
      </c>
    </row>
    <row r="816" spans="1:28" x14ac:dyDescent="0.25">
      <c r="A816">
        <v>16</v>
      </c>
      <c r="B816">
        <v>34</v>
      </c>
      <c r="C816" s="5" t="str">
        <f>VLOOKUP(A816,'WinBUGS output'!A:C,3,FALSE)</f>
        <v>Citalopram</v>
      </c>
      <c r="D816" s="5" t="str">
        <f>VLOOKUP(B816,'WinBUGS output'!A:C,3,FALSE)</f>
        <v>Interpersonal psychotherapy (IPT)</v>
      </c>
      <c r="E816" s="5" t="str">
        <f>FIXED('WinBUGS output'!N815,2)</f>
        <v>0.15</v>
      </c>
      <c r="F816" s="5" t="str">
        <f>FIXED('WinBUGS output'!M815,2)</f>
        <v>-0.46</v>
      </c>
      <c r="G816" s="5" t="str">
        <f>FIXED('WinBUGS output'!O815,2)</f>
        <v>0.80</v>
      </c>
      <c r="H816"/>
      <c r="I816"/>
      <c r="J816"/>
      <c r="X816" s="5" t="str">
        <f t="shared" si="36"/>
        <v>Citalopram</v>
      </c>
      <c r="Y816" s="5" t="str">
        <f t="shared" si="37"/>
        <v>Interpersonal psychotherapy (IPT)</v>
      </c>
      <c r="Z816" s="5" t="str">
        <f>FIXED(EXP('WinBUGS output'!N815),2)</f>
        <v>1.17</v>
      </c>
      <c r="AA816" s="5" t="str">
        <f>FIXED(EXP('WinBUGS output'!M815),2)</f>
        <v>0.63</v>
      </c>
      <c r="AB816" s="5" t="str">
        <f>FIXED(EXP('WinBUGS output'!O815),2)</f>
        <v>2.23</v>
      </c>
    </row>
    <row r="817" spans="1:28" x14ac:dyDescent="0.25">
      <c r="A817">
        <v>16</v>
      </c>
      <c r="B817">
        <v>35</v>
      </c>
      <c r="C817" s="5" t="str">
        <f>VLOOKUP(A817,'WinBUGS output'!A:C,3,FALSE)</f>
        <v>Citalopram</v>
      </c>
      <c r="D817" s="5" t="str">
        <f>VLOOKUP(B817,'WinBUGS output'!A:C,3,FALSE)</f>
        <v>Emotion-focused therapy (EFT)</v>
      </c>
      <c r="E817" s="5" t="str">
        <f>FIXED('WinBUGS output'!N816,2)</f>
        <v>0.15</v>
      </c>
      <c r="F817" s="5" t="str">
        <f>FIXED('WinBUGS output'!M816,2)</f>
        <v>-1.01</v>
      </c>
      <c r="G817" s="5" t="str">
        <f>FIXED('WinBUGS output'!O816,2)</f>
        <v>1.36</v>
      </c>
      <c r="H817"/>
      <c r="I817"/>
      <c r="J817"/>
      <c r="X817" s="5" t="str">
        <f t="shared" si="36"/>
        <v>Citalopram</v>
      </c>
      <c r="Y817" s="5" t="str">
        <f t="shared" si="37"/>
        <v>Emotion-focused therapy (EFT)</v>
      </c>
      <c r="Z817" s="5" t="str">
        <f>FIXED(EXP('WinBUGS output'!N816),2)</f>
        <v>1.17</v>
      </c>
      <c r="AA817" s="5" t="str">
        <f>FIXED(EXP('WinBUGS output'!M816),2)</f>
        <v>0.36</v>
      </c>
      <c r="AB817" s="5" t="str">
        <f>FIXED(EXP('WinBUGS output'!O816),2)</f>
        <v>3.90</v>
      </c>
    </row>
    <row r="818" spans="1:28" x14ac:dyDescent="0.25">
      <c r="A818">
        <v>16</v>
      </c>
      <c r="B818">
        <v>36</v>
      </c>
      <c r="C818" s="5" t="str">
        <f>VLOOKUP(A818,'WinBUGS output'!A:C,3,FALSE)</f>
        <v>Citalopram</v>
      </c>
      <c r="D818" s="5" t="str">
        <f>VLOOKUP(B818,'WinBUGS output'!A:C,3,FALSE)</f>
        <v>Interpersonal counselling</v>
      </c>
      <c r="E818" s="5" t="str">
        <f>FIXED('WinBUGS output'!N817,2)</f>
        <v>0.30</v>
      </c>
      <c r="F818" s="5" t="str">
        <f>FIXED('WinBUGS output'!M817,2)</f>
        <v>-0.46</v>
      </c>
      <c r="G818" s="5" t="str">
        <f>FIXED('WinBUGS output'!O817,2)</f>
        <v>1.00</v>
      </c>
      <c r="H818"/>
      <c r="I818"/>
      <c r="J818"/>
      <c r="X818" s="5" t="str">
        <f t="shared" si="36"/>
        <v>Citalopram</v>
      </c>
      <c r="Y818" s="5" t="str">
        <f t="shared" si="37"/>
        <v>Interpersonal counselling</v>
      </c>
      <c r="Z818" s="5" t="str">
        <f>FIXED(EXP('WinBUGS output'!N817),2)</f>
        <v>1.35</v>
      </c>
      <c r="AA818" s="5" t="str">
        <f>FIXED(EXP('WinBUGS output'!M817),2)</f>
        <v>0.63</v>
      </c>
      <c r="AB818" s="5" t="str">
        <f>FIXED(EXP('WinBUGS output'!O817),2)</f>
        <v>2.71</v>
      </c>
    </row>
    <row r="819" spans="1:28" x14ac:dyDescent="0.25">
      <c r="A819">
        <v>16</v>
      </c>
      <c r="B819">
        <v>37</v>
      </c>
      <c r="C819" s="5" t="str">
        <f>VLOOKUP(A819,'WinBUGS output'!A:C,3,FALSE)</f>
        <v>Citalopram</v>
      </c>
      <c r="D819" s="5" t="str">
        <f>VLOOKUP(B819,'WinBUGS output'!A:C,3,FALSE)</f>
        <v>Non-directive counselling</v>
      </c>
      <c r="E819" s="5" t="str">
        <f>FIXED('WinBUGS output'!N818,2)</f>
        <v>-0.10</v>
      </c>
      <c r="F819" s="5" t="str">
        <f>FIXED('WinBUGS output'!M818,2)</f>
        <v>-1.15</v>
      </c>
      <c r="G819" s="5" t="str">
        <f>FIXED('WinBUGS output'!O818,2)</f>
        <v>0.86</v>
      </c>
      <c r="H819"/>
      <c r="I819"/>
      <c r="J819"/>
      <c r="X819" s="5" t="str">
        <f t="shared" si="36"/>
        <v>Citalopram</v>
      </c>
      <c r="Y819" s="5" t="str">
        <f t="shared" si="37"/>
        <v>Non-directive counselling</v>
      </c>
      <c r="Z819" s="5" t="str">
        <f>FIXED(EXP('WinBUGS output'!N818),2)</f>
        <v>0.91</v>
      </c>
      <c r="AA819" s="5" t="str">
        <f>FIXED(EXP('WinBUGS output'!M818),2)</f>
        <v>0.32</v>
      </c>
      <c r="AB819" s="5" t="str">
        <f>FIXED(EXP('WinBUGS output'!O818),2)</f>
        <v>2.36</v>
      </c>
    </row>
    <row r="820" spans="1:28" x14ac:dyDescent="0.25">
      <c r="A820">
        <v>16</v>
      </c>
      <c r="B820">
        <v>38</v>
      </c>
      <c r="C820" s="5" t="str">
        <f>VLOOKUP(A820,'WinBUGS output'!A:C,3,FALSE)</f>
        <v>Citalopram</v>
      </c>
      <c r="D820" s="5" t="str">
        <f>VLOOKUP(B820,'WinBUGS output'!A:C,3,FALSE)</f>
        <v>Psychodynamic counselling + TAU</v>
      </c>
      <c r="E820" s="5" t="str">
        <f>FIXED('WinBUGS output'!N819,2)</f>
        <v>-0.24</v>
      </c>
      <c r="F820" s="5" t="str">
        <f>FIXED('WinBUGS output'!M819,2)</f>
        <v>-1.14</v>
      </c>
      <c r="G820" s="5" t="str">
        <f>FIXED('WinBUGS output'!O819,2)</f>
        <v>0.64</v>
      </c>
      <c r="H820"/>
      <c r="I820"/>
      <c r="J820"/>
      <c r="X820" s="5" t="str">
        <f t="shared" si="36"/>
        <v>Citalopram</v>
      </c>
      <c r="Y820" s="5" t="str">
        <f t="shared" si="37"/>
        <v>Psychodynamic counselling + TAU</v>
      </c>
      <c r="Z820" s="5" t="str">
        <f>FIXED(EXP('WinBUGS output'!N819),2)</f>
        <v>0.79</v>
      </c>
      <c r="AA820" s="5" t="str">
        <f>FIXED(EXP('WinBUGS output'!M819),2)</f>
        <v>0.32</v>
      </c>
      <c r="AB820" s="5" t="str">
        <f>FIXED(EXP('WinBUGS output'!O819),2)</f>
        <v>1.90</v>
      </c>
    </row>
    <row r="821" spans="1:28" x14ac:dyDescent="0.25">
      <c r="A821">
        <v>16</v>
      </c>
      <c r="B821">
        <v>39</v>
      </c>
      <c r="C821" s="5" t="str">
        <f>VLOOKUP(A821,'WinBUGS output'!A:C,3,FALSE)</f>
        <v>Citalopram</v>
      </c>
      <c r="D821" s="5" t="str">
        <f>VLOOKUP(B821,'WinBUGS output'!A:C,3,FALSE)</f>
        <v>Relational client-centered therapy</v>
      </c>
      <c r="E821" s="5" t="str">
        <f>FIXED('WinBUGS output'!N820,2)</f>
        <v>-0.16</v>
      </c>
      <c r="F821" s="5" t="str">
        <f>FIXED('WinBUGS output'!M820,2)</f>
        <v>-1.48</v>
      </c>
      <c r="G821" s="5" t="str">
        <f>FIXED('WinBUGS output'!O820,2)</f>
        <v>0.95</v>
      </c>
      <c r="H821"/>
      <c r="I821"/>
      <c r="J821"/>
      <c r="X821" s="5" t="str">
        <f t="shared" si="36"/>
        <v>Citalopram</v>
      </c>
      <c r="Y821" s="5" t="str">
        <f t="shared" si="37"/>
        <v>Relational client-centered therapy</v>
      </c>
      <c r="Z821" s="5" t="str">
        <f>FIXED(EXP('WinBUGS output'!N820),2)</f>
        <v>0.85</v>
      </c>
      <c r="AA821" s="5" t="str">
        <f>FIXED(EXP('WinBUGS output'!M820),2)</f>
        <v>0.23</v>
      </c>
      <c r="AB821" s="5" t="str">
        <f>FIXED(EXP('WinBUGS output'!O820),2)</f>
        <v>2.59</v>
      </c>
    </row>
    <row r="822" spans="1:28" x14ac:dyDescent="0.25">
      <c r="A822">
        <v>16</v>
      </c>
      <c r="B822">
        <v>40</v>
      </c>
      <c r="C822" s="5" t="str">
        <f>VLOOKUP(A822,'WinBUGS output'!A:C,3,FALSE)</f>
        <v>Citalopram</v>
      </c>
      <c r="D822" s="5" t="str">
        <f>VLOOKUP(B822,'WinBUGS output'!A:C,3,FALSE)</f>
        <v>Problem solving individual</v>
      </c>
      <c r="E822" s="5" t="str">
        <f>FIXED('WinBUGS output'!N821,2)</f>
        <v>-0.54</v>
      </c>
      <c r="F822" s="5" t="str">
        <f>FIXED('WinBUGS output'!M821,2)</f>
        <v>-1.38</v>
      </c>
      <c r="G822" s="5" t="str">
        <f>FIXED('WinBUGS output'!O821,2)</f>
        <v>0.31</v>
      </c>
      <c r="H822"/>
      <c r="I822"/>
      <c r="J822"/>
      <c r="X822" s="5" t="str">
        <f t="shared" si="36"/>
        <v>Citalopram</v>
      </c>
      <c r="Y822" s="5" t="str">
        <f t="shared" si="37"/>
        <v>Problem solving individual</v>
      </c>
      <c r="Z822" s="5" t="str">
        <f>FIXED(EXP('WinBUGS output'!N821),2)</f>
        <v>0.58</v>
      </c>
      <c r="AA822" s="5" t="str">
        <f>FIXED(EXP('WinBUGS output'!M821),2)</f>
        <v>0.25</v>
      </c>
      <c r="AB822" s="5" t="str">
        <f>FIXED(EXP('WinBUGS output'!O821),2)</f>
        <v>1.36</v>
      </c>
    </row>
    <row r="823" spans="1:28" x14ac:dyDescent="0.25">
      <c r="A823">
        <v>16</v>
      </c>
      <c r="B823">
        <v>41</v>
      </c>
      <c r="C823" s="5" t="str">
        <f>VLOOKUP(A823,'WinBUGS output'!A:C,3,FALSE)</f>
        <v>Citalopram</v>
      </c>
      <c r="D823" s="5" t="str">
        <f>VLOOKUP(B823,'WinBUGS output'!A:C,3,FALSE)</f>
        <v>Problem solving individual + enhanced TAU</v>
      </c>
      <c r="E823" s="5" t="str">
        <f>FIXED('WinBUGS output'!N822,2)</f>
        <v>-0.73</v>
      </c>
      <c r="F823" s="5" t="str">
        <f>FIXED('WinBUGS output'!M822,2)</f>
        <v>-1.64</v>
      </c>
      <c r="G823" s="5" t="str">
        <f>FIXED('WinBUGS output'!O822,2)</f>
        <v>0.17</v>
      </c>
      <c r="H823"/>
      <c r="I823"/>
      <c r="J823"/>
      <c r="X823" s="5" t="str">
        <f t="shared" si="36"/>
        <v>Citalopram</v>
      </c>
      <c r="Y823" s="5" t="str">
        <f t="shared" si="37"/>
        <v>Problem solving individual + enhanced TAU</v>
      </c>
      <c r="Z823" s="5" t="str">
        <f>FIXED(EXP('WinBUGS output'!N822),2)</f>
        <v>0.48</v>
      </c>
      <c r="AA823" s="5" t="str">
        <f>FIXED(EXP('WinBUGS output'!M822),2)</f>
        <v>0.19</v>
      </c>
      <c r="AB823" s="5" t="str">
        <f>FIXED(EXP('WinBUGS output'!O822),2)</f>
        <v>1.18</v>
      </c>
    </row>
    <row r="824" spans="1:28" x14ac:dyDescent="0.25">
      <c r="A824">
        <v>16</v>
      </c>
      <c r="B824">
        <v>42</v>
      </c>
      <c r="C824" s="5" t="str">
        <f>VLOOKUP(A824,'WinBUGS output'!A:C,3,FALSE)</f>
        <v>Citalopram</v>
      </c>
      <c r="D824" s="5" t="str">
        <f>VLOOKUP(B824,'WinBUGS output'!A:C,3,FALSE)</f>
        <v>Behavioural activation (BA)</v>
      </c>
      <c r="E824" s="5" t="str">
        <f>FIXED('WinBUGS output'!N823,2)</f>
        <v>0.63</v>
      </c>
      <c r="F824" s="5" t="str">
        <f>FIXED('WinBUGS output'!M823,2)</f>
        <v>-0.19</v>
      </c>
      <c r="G824" s="5" t="str">
        <f>FIXED('WinBUGS output'!O823,2)</f>
        <v>1.47</v>
      </c>
      <c r="H824"/>
      <c r="I824"/>
      <c r="J824"/>
      <c r="X824" s="5" t="str">
        <f t="shared" si="36"/>
        <v>Citalopram</v>
      </c>
      <c r="Y824" s="5" t="str">
        <f t="shared" si="37"/>
        <v>Behavioural activation (BA)</v>
      </c>
      <c r="Z824" s="5" t="str">
        <f>FIXED(EXP('WinBUGS output'!N823),2)</f>
        <v>1.89</v>
      </c>
      <c r="AA824" s="5" t="str">
        <f>FIXED(EXP('WinBUGS output'!M823),2)</f>
        <v>0.82</v>
      </c>
      <c r="AB824" s="5" t="str">
        <f>FIXED(EXP('WinBUGS output'!O823),2)</f>
        <v>4.36</v>
      </c>
    </row>
    <row r="825" spans="1:28" x14ac:dyDescent="0.25">
      <c r="A825">
        <v>16</v>
      </c>
      <c r="B825">
        <v>43</v>
      </c>
      <c r="C825" s="5" t="str">
        <f>VLOOKUP(A825,'WinBUGS output'!A:C,3,FALSE)</f>
        <v>Citalopram</v>
      </c>
      <c r="D825" s="5" t="str">
        <f>VLOOKUP(B825,'WinBUGS output'!A:C,3,FALSE)</f>
        <v>Behavioural therapy (Lewinsohn 1976)</v>
      </c>
      <c r="E825" s="5" t="str">
        <f>FIXED('WinBUGS output'!N824,2)</f>
        <v>0.48</v>
      </c>
      <c r="F825" s="5" t="str">
        <f>FIXED('WinBUGS output'!M824,2)</f>
        <v>-0.75</v>
      </c>
      <c r="G825" s="5" t="str">
        <f>FIXED('WinBUGS output'!O824,2)</f>
        <v>1.62</v>
      </c>
      <c r="H825"/>
      <c r="I825"/>
      <c r="J825"/>
      <c r="X825" s="5" t="str">
        <f t="shared" si="36"/>
        <v>Citalopram</v>
      </c>
      <c r="Y825" s="5" t="str">
        <f t="shared" si="37"/>
        <v>Behavioural therapy (Lewinsohn 1976)</v>
      </c>
      <c r="Z825" s="5" t="str">
        <f>FIXED(EXP('WinBUGS output'!N824),2)</f>
        <v>1.61</v>
      </c>
      <c r="AA825" s="5" t="str">
        <f>FIXED(EXP('WinBUGS output'!M824),2)</f>
        <v>0.47</v>
      </c>
      <c r="AB825" s="5" t="str">
        <f>FIXED(EXP('WinBUGS output'!O824),2)</f>
        <v>5.05</v>
      </c>
    </row>
    <row r="826" spans="1:28" x14ac:dyDescent="0.25">
      <c r="A826">
        <v>16</v>
      </c>
      <c r="B826">
        <v>44</v>
      </c>
      <c r="C826" s="5" t="str">
        <f>VLOOKUP(A826,'WinBUGS output'!A:C,3,FALSE)</f>
        <v>Citalopram</v>
      </c>
      <c r="D826" s="5" t="str">
        <f>VLOOKUP(B826,'WinBUGS output'!A:C,3,FALSE)</f>
        <v>CBT individual (under 15 sessions)</v>
      </c>
      <c r="E826" s="5" t="str">
        <f>FIXED('WinBUGS output'!N825,2)</f>
        <v>-0.09</v>
      </c>
      <c r="F826" s="5" t="str">
        <f>FIXED('WinBUGS output'!M825,2)</f>
        <v>-0.76</v>
      </c>
      <c r="G826" s="5" t="str">
        <f>FIXED('WinBUGS output'!O825,2)</f>
        <v>0.60</v>
      </c>
      <c r="H826"/>
      <c r="I826"/>
      <c r="J826"/>
      <c r="X826" s="5" t="str">
        <f t="shared" si="36"/>
        <v>Citalopram</v>
      </c>
      <c r="Y826" s="5" t="str">
        <f t="shared" si="37"/>
        <v>CBT individual (under 15 sessions)</v>
      </c>
      <c r="Z826" s="5" t="str">
        <f>FIXED(EXP('WinBUGS output'!N825),2)</f>
        <v>0.91</v>
      </c>
      <c r="AA826" s="5" t="str">
        <f>FIXED(EXP('WinBUGS output'!M825),2)</f>
        <v>0.47</v>
      </c>
      <c r="AB826" s="5" t="str">
        <f>FIXED(EXP('WinBUGS output'!O825),2)</f>
        <v>1.83</v>
      </c>
    </row>
    <row r="827" spans="1:28" x14ac:dyDescent="0.25">
      <c r="A827">
        <v>16</v>
      </c>
      <c r="B827">
        <v>45</v>
      </c>
      <c r="C827" s="5" t="str">
        <f>VLOOKUP(A827,'WinBUGS output'!A:C,3,FALSE)</f>
        <v>Citalopram</v>
      </c>
      <c r="D827" s="5" t="str">
        <f>VLOOKUP(B827,'WinBUGS output'!A:C,3,FALSE)</f>
        <v>CBT individual (over 15 sessions)</v>
      </c>
      <c r="E827" s="5" t="str">
        <f>FIXED('WinBUGS output'!N826,2)</f>
        <v>0.16</v>
      </c>
      <c r="F827" s="5" t="str">
        <f>FIXED('WinBUGS output'!M826,2)</f>
        <v>-0.46</v>
      </c>
      <c r="G827" s="5" t="str">
        <f>FIXED('WinBUGS output'!O826,2)</f>
        <v>0.81</v>
      </c>
      <c r="H827"/>
      <c r="I827"/>
      <c r="J827"/>
      <c r="X827" s="5" t="str">
        <f t="shared" si="36"/>
        <v>Citalopram</v>
      </c>
      <c r="Y827" s="5" t="str">
        <f t="shared" si="37"/>
        <v>CBT individual (over 15 sessions)</v>
      </c>
      <c r="Z827" s="5" t="str">
        <f>FIXED(EXP('WinBUGS output'!N826),2)</f>
        <v>1.17</v>
      </c>
      <c r="AA827" s="5" t="str">
        <f>FIXED(EXP('WinBUGS output'!M826),2)</f>
        <v>0.63</v>
      </c>
      <c r="AB827" s="5" t="str">
        <f>FIXED(EXP('WinBUGS output'!O826),2)</f>
        <v>2.24</v>
      </c>
    </row>
    <row r="828" spans="1:28" x14ac:dyDescent="0.25">
      <c r="A828">
        <v>16</v>
      </c>
      <c r="B828">
        <v>46</v>
      </c>
      <c r="C828" s="5" t="str">
        <f>VLOOKUP(A828,'WinBUGS output'!A:C,3,FALSE)</f>
        <v>Citalopram</v>
      </c>
      <c r="D828" s="5" t="str">
        <f>VLOOKUP(B828,'WinBUGS output'!A:C,3,FALSE)</f>
        <v>CBT individual (over 15 sessions) + TAU</v>
      </c>
      <c r="E828" s="5" t="str">
        <f>FIXED('WinBUGS output'!N827,2)</f>
        <v>0.18</v>
      </c>
      <c r="F828" s="5" t="str">
        <f>FIXED('WinBUGS output'!M827,2)</f>
        <v>-0.67</v>
      </c>
      <c r="G828" s="5" t="str">
        <f>FIXED('WinBUGS output'!O827,2)</f>
        <v>1.19</v>
      </c>
      <c r="H828"/>
      <c r="I828"/>
      <c r="J828"/>
      <c r="X828" s="5" t="str">
        <f t="shared" si="36"/>
        <v>Citalopram</v>
      </c>
      <c r="Y828" s="5" t="str">
        <f t="shared" si="37"/>
        <v>CBT individual (over 15 sessions) + TAU</v>
      </c>
      <c r="Z828" s="5" t="str">
        <f>FIXED(EXP('WinBUGS output'!N827),2)</f>
        <v>1.20</v>
      </c>
      <c r="AA828" s="5" t="str">
        <f>FIXED(EXP('WinBUGS output'!M827),2)</f>
        <v>0.51</v>
      </c>
      <c r="AB828" s="5" t="str">
        <f>FIXED(EXP('WinBUGS output'!O827),2)</f>
        <v>3.29</v>
      </c>
    </row>
    <row r="829" spans="1:28" x14ac:dyDescent="0.25">
      <c r="A829">
        <v>16</v>
      </c>
      <c r="B829">
        <v>47</v>
      </c>
      <c r="C829" s="5" t="str">
        <f>VLOOKUP(A829,'WinBUGS output'!A:C,3,FALSE)</f>
        <v>Citalopram</v>
      </c>
      <c r="D829" s="5" t="str">
        <f>VLOOKUP(B829,'WinBUGS output'!A:C,3,FALSE)</f>
        <v>Rational emotive behaviour therapy (REBT) individual</v>
      </c>
      <c r="E829" s="5" t="str">
        <f>FIXED('WinBUGS output'!N828,2)</f>
        <v>0.01</v>
      </c>
      <c r="F829" s="5" t="str">
        <f>FIXED('WinBUGS output'!M828,2)</f>
        <v>-0.73</v>
      </c>
      <c r="G829" s="5" t="str">
        <f>FIXED('WinBUGS output'!O828,2)</f>
        <v>0.78</v>
      </c>
      <c r="H829"/>
      <c r="I829"/>
      <c r="J829"/>
      <c r="X829" s="5" t="str">
        <f t="shared" si="36"/>
        <v>Citalopram</v>
      </c>
      <c r="Y829" s="5" t="str">
        <f t="shared" si="37"/>
        <v>Rational emotive behaviour therapy (REBT) individual</v>
      </c>
      <c r="Z829" s="5" t="str">
        <f>FIXED(EXP('WinBUGS output'!N828),2)</f>
        <v>1.01</v>
      </c>
      <c r="AA829" s="5" t="str">
        <f>FIXED(EXP('WinBUGS output'!M828),2)</f>
        <v>0.48</v>
      </c>
      <c r="AB829" s="5" t="str">
        <f>FIXED(EXP('WinBUGS output'!O828),2)</f>
        <v>2.17</v>
      </c>
    </row>
    <row r="830" spans="1:28" x14ac:dyDescent="0.25">
      <c r="A830">
        <v>16</v>
      </c>
      <c r="B830">
        <v>48</v>
      </c>
      <c r="C830" s="5" t="str">
        <f>VLOOKUP(A830,'WinBUGS output'!A:C,3,FALSE)</f>
        <v>Citalopram</v>
      </c>
      <c r="D830" s="5" t="str">
        <f>VLOOKUP(B830,'WinBUGS output'!A:C,3,FALSE)</f>
        <v>Third-wave cognitive therapy individual</v>
      </c>
      <c r="E830" s="5" t="str">
        <f>FIXED('WinBUGS output'!N829,2)</f>
        <v>0.23</v>
      </c>
      <c r="F830" s="5" t="str">
        <f>FIXED('WinBUGS output'!M829,2)</f>
        <v>-0.50</v>
      </c>
      <c r="G830" s="5" t="str">
        <f>FIXED('WinBUGS output'!O829,2)</f>
        <v>1.06</v>
      </c>
      <c r="H830"/>
      <c r="I830"/>
      <c r="J830"/>
      <c r="X830" s="5" t="str">
        <f t="shared" si="36"/>
        <v>Citalopram</v>
      </c>
      <c r="Y830" s="5" t="str">
        <f t="shared" si="37"/>
        <v>Third-wave cognitive therapy individual</v>
      </c>
      <c r="Z830" s="5" t="str">
        <f>FIXED(EXP('WinBUGS output'!N829),2)</f>
        <v>1.26</v>
      </c>
      <c r="AA830" s="5" t="str">
        <f>FIXED(EXP('WinBUGS output'!M829),2)</f>
        <v>0.60</v>
      </c>
      <c r="AB830" s="5" t="str">
        <f>FIXED(EXP('WinBUGS output'!O829),2)</f>
        <v>2.87</v>
      </c>
    </row>
    <row r="831" spans="1:28" x14ac:dyDescent="0.25">
      <c r="A831">
        <v>16</v>
      </c>
      <c r="B831">
        <v>49</v>
      </c>
      <c r="C831" s="5" t="str">
        <f>VLOOKUP(A831,'WinBUGS output'!A:C,3,FALSE)</f>
        <v>Citalopram</v>
      </c>
      <c r="D831" s="5" t="str">
        <f>VLOOKUP(B831,'WinBUGS output'!A:C,3,FALSE)</f>
        <v>CBT group (under 15 sessions)</v>
      </c>
      <c r="E831" s="5" t="str">
        <f>FIXED('WinBUGS output'!N830,2)</f>
        <v>0.62</v>
      </c>
      <c r="F831" s="5" t="str">
        <f>FIXED('WinBUGS output'!M830,2)</f>
        <v>-0.27</v>
      </c>
      <c r="G831" s="5" t="str">
        <f>FIXED('WinBUGS output'!O830,2)</f>
        <v>1.55</v>
      </c>
      <c r="H831"/>
      <c r="I831"/>
      <c r="J831"/>
      <c r="X831" s="5" t="str">
        <f t="shared" si="36"/>
        <v>Citalopram</v>
      </c>
      <c r="Y831" s="5" t="str">
        <f t="shared" si="37"/>
        <v>CBT group (under 15 sessions)</v>
      </c>
      <c r="Z831" s="5" t="str">
        <f>FIXED(EXP('WinBUGS output'!N830),2)</f>
        <v>1.86</v>
      </c>
      <c r="AA831" s="5" t="str">
        <f>FIXED(EXP('WinBUGS output'!M830),2)</f>
        <v>0.77</v>
      </c>
      <c r="AB831" s="5" t="str">
        <f>FIXED(EXP('WinBUGS output'!O830),2)</f>
        <v>4.70</v>
      </c>
    </row>
    <row r="832" spans="1:28" x14ac:dyDescent="0.25">
      <c r="A832">
        <v>16</v>
      </c>
      <c r="B832">
        <v>50</v>
      </c>
      <c r="C832" s="5" t="str">
        <f>VLOOKUP(A832,'WinBUGS output'!A:C,3,FALSE)</f>
        <v>Citalopram</v>
      </c>
      <c r="D832" s="5" t="str">
        <f>VLOOKUP(B832,'WinBUGS output'!A:C,3,FALSE)</f>
        <v>CBT group (under 15 sessions) + TAU</v>
      </c>
      <c r="E832" s="5" t="str">
        <f>FIXED('WinBUGS output'!N831,2)</f>
        <v>0.81</v>
      </c>
      <c r="F832" s="5" t="str">
        <f>FIXED('WinBUGS output'!M831,2)</f>
        <v>-0.07</v>
      </c>
      <c r="G832" s="5" t="str">
        <f>FIXED('WinBUGS output'!O831,2)</f>
        <v>1.82</v>
      </c>
      <c r="H832"/>
      <c r="I832"/>
      <c r="J832"/>
      <c r="X832" s="5" t="str">
        <f t="shared" si="36"/>
        <v>Citalopram</v>
      </c>
      <c r="Y832" s="5" t="str">
        <f t="shared" si="37"/>
        <v>CBT group (under 15 sessions) + TAU</v>
      </c>
      <c r="Z832" s="5" t="str">
        <f>FIXED(EXP('WinBUGS output'!N831),2)</f>
        <v>2.25</v>
      </c>
      <c r="AA832" s="5" t="str">
        <f>FIXED(EXP('WinBUGS output'!M831),2)</f>
        <v>0.93</v>
      </c>
      <c r="AB832" s="5" t="str">
        <f>FIXED(EXP('WinBUGS output'!O831),2)</f>
        <v>6.14</v>
      </c>
    </row>
    <row r="833" spans="1:28" x14ac:dyDescent="0.25">
      <c r="A833">
        <v>16</v>
      </c>
      <c r="B833">
        <v>51</v>
      </c>
      <c r="C833" s="5" t="str">
        <f>VLOOKUP(A833,'WinBUGS output'!A:C,3,FALSE)</f>
        <v>Citalopram</v>
      </c>
      <c r="D833" s="5" t="str">
        <f>VLOOKUP(B833,'WinBUGS output'!A:C,3,FALSE)</f>
        <v>Coping with Depression course (group) + TAU</v>
      </c>
      <c r="E833" s="5" t="str">
        <f>FIXED('WinBUGS output'!N832,2)</f>
        <v>0.50</v>
      </c>
      <c r="F833" s="5" t="str">
        <f>FIXED('WinBUGS output'!M832,2)</f>
        <v>-0.43</v>
      </c>
      <c r="G833" s="5" t="str">
        <f>FIXED('WinBUGS output'!O832,2)</f>
        <v>1.44</v>
      </c>
      <c r="H833"/>
      <c r="I833"/>
      <c r="J833"/>
      <c r="X833" s="5" t="str">
        <f t="shared" si="36"/>
        <v>Citalopram</v>
      </c>
      <c r="Y833" s="5" t="str">
        <f t="shared" si="37"/>
        <v>Coping with Depression course (group) + TAU</v>
      </c>
      <c r="Z833" s="5" t="str">
        <f>FIXED(EXP('WinBUGS output'!N832),2)</f>
        <v>1.65</v>
      </c>
      <c r="AA833" s="5" t="str">
        <f>FIXED(EXP('WinBUGS output'!M832),2)</f>
        <v>0.65</v>
      </c>
      <c r="AB833" s="5" t="str">
        <f>FIXED(EXP('WinBUGS output'!O832),2)</f>
        <v>4.22</v>
      </c>
    </row>
    <row r="834" spans="1:28" x14ac:dyDescent="0.25">
      <c r="A834">
        <v>16</v>
      </c>
      <c r="B834">
        <v>52</v>
      </c>
      <c r="C834" s="5" t="str">
        <f>VLOOKUP(A834,'WinBUGS output'!A:C,3,FALSE)</f>
        <v>Citalopram</v>
      </c>
      <c r="D834" s="5" t="str">
        <f>VLOOKUP(B834,'WinBUGS output'!A:C,3,FALSE)</f>
        <v>CBT individual (over 15 sessions) + any TCA</v>
      </c>
      <c r="E834" s="5" t="str">
        <f>FIXED('WinBUGS output'!N833,2)</f>
        <v>0.93</v>
      </c>
      <c r="F834" s="5" t="str">
        <f>FIXED('WinBUGS output'!M833,2)</f>
        <v>-0.24</v>
      </c>
      <c r="G834" s="5" t="str">
        <f>FIXED('WinBUGS output'!O833,2)</f>
        <v>2.15</v>
      </c>
      <c r="H834"/>
      <c r="I834"/>
      <c r="J834"/>
      <c r="X834" s="5" t="str">
        <f t="shared" si="36"/>
        <v>Citalopram</v>
      </c>
      <c r="Y834" s="5" t="str">
        <f t="shared" si="37"/>
        <v>CBT individual (over 15 sessions) + any TCA</v>
      </c>
      <c r="Z834" s="5" t="str">
        <f>FIXED(EXP('WinBUGS output'!N833),2)</f>
        <v>2.55</v>
      </c>
      <c r="AA834" s="5" t="str">
        <f>FIXED(EXP('WinBUGS output'!M833),2)</f>
        <v>0.79</v>
      </c>
      <c r="AB834" s="5" t="str">
        <f>FIXED(EXP('WinBUGS output'!O833),2)</f>
        <v>8.62</v>
      </c>
    </row>
    <row r="835" spans="1:28" x14ac:dyDescent="0.25">
      <c r="A835">
        <v>16</v>
      </c>
      <c r="B835">
        <v>53</v>
      </c>
      <c r="C835" s="5" t="str">
        <f>VLOOKUP(A835,'WinBUGS output'!A:C,3,FALSE)</f>
        <v>Citalopram</v>
      </c>
      <c r="D835" s="5" t="str">
        <f>VLOOKUP(B835,'WinBUGS output'!A:C,3,FALSE)</f>
        <v>CBT individual (over 15 sessions) + imipramine</v>
      </c>
      <c r="E835" s="5" t="str">
        <f>FIXED('WinBUGS output'!N834,2)</f>
        <v>1.03</v>
      </c>
      <c r="F835" s="5" t="str">
        <f>FIXED('WinBUGS output'!M834,2)</f>
        <v>-0.14</v>
      </c>
      <c r="G835" s="5" t="str">
        <f>FIXED('WinBUGS output'!O834,2)</f>
        <v>2.26</v>
      </c>
      <c r="H835"/>
      <c r="I835"/>
      <c r="J835"/>
      <c r="X835" s="5" t="str">
        <f t="shared" si="36"/>
        <v>Citalopram</v>
      </c>
      <c r="Y835" s="5" t="str">
        <f t="shared" si="37"/>
        <v>CBT individual (over 15 sessions) + imipramine</v>
      </c>
      <c r="Z835" s="5" t="str">
        <f>FIXED(EXP('WinBUGS output'!N834),2)</f>
        <v>2.80</v>
      </c>
      <c r="AA835" s="5" t="str">
        <f>FIXED(EXP('WinBUGS output'!M834),2)</f>
        <v>0.87</v>
      </c>
      <c r="AB835" s="5" t="str">
        <f>FIXED(EXP('WinBUGS output'!O834),2)</f>
        <v>9.54</v>
      </c>
    </row>
    <row r="836" spans="1:28" x14ac:dyDescent="0.25">
      <c r="A836">
        <v>16</v>
      </c>
      <c r="B836">
        <v>54</v>
      </c>
      <c r="C836" s="5" t="str">
        <f>VLOOKUP(A836,'WinBUGS output'!A:C,3,FALSE)</f>
        <v>Citalopram</v>
      </c>
      <c r="D836" s="5" t="str">
        <f>VLOOKUP(B836,'WinBUGS output'!A:C,3,FALSE)</f>
        <v>CBT group (under 15 sessions) + imipramine</v>
      </c>
      <c r="E836" s="5" t="str">
        <f>FIXED('WinBUGS output'!N835,2)</f>
        <v>1.32</v>
      </c>
      <c r="F836" s="5" t="str">
        <f>FIXED('WinBUGS output'!M835,2)</f>
        <v>-0.11</v>
      </c>
      <c r="G836" s="5" t="str">
        <f>FIXED('WinBUGS output'!O835,2)</f>
        <v>2.75</v>
      </c>
      <c r="H836"/>
      <c r="I836"/>
      <c r="J836"/>
      <c r="X836" s="5" t="str">
        <f t="shared" si="36"/>
        <v>Citalopram</v>
      </c>
      <c r="Y836" s="5" t="str">
        <f t="shared" si="37"/>
        <v>CBT group (under 15 sessions) + imipramine</v>
      </c>
      <c r="Z836" s="5" t="str">
        <f>FIXED(EXP('WinBUGS output'!N835),2)</f>
        <v>3.75</v>
      </c>
      <c r="AA836" s="5" t="str">
        <f>FIXED(EXP('WinBUGS output'!M835),2)</f>
        <v>0.90</v>
      </c>
      <c r="AB836" s="5" t="str">
        <f>FIXED(EXP('WinBUGS output'!O835),2)</f>
        <v>15.67</v>
      </c>
    </row>
    <row r="837" spans="1:28" x14ac:dyDescent="0.25">
      <c r="A837">
        <v>16</v>
      </c>
      <c r="B837">
        <v>55</v>
      </c>
      <c r="C837" s="5" t="str">
        <f>VLOOKUP(A837,'WinBUGS output'!A:C,3,FALSE)</f>
        <v>Citalopram</v>
      </c>
      <c r="D837" s="5" t="str">
        <f>VLOOKUP(B837,'WinBUGS output'!A:C,3,FALSE)</f>
        <v>Problem solving individual + any SSRI</v>
      </c>
      <c r="E837" s="5" t="str">
        <f>FIXED('WinBUGS output'!N836,2)</f>
        <v>-0.56</v>
      </c>
      <c r="F837" s="5" t="str">
        <f>FIXED('WinBUGS output'!M836,2)</f>
        <v>-1.80</v>
      </c>
      <c r="G837" s="5" t="str">
        <f>FIXED('WinBUGS output'!O836,2)</f>
        <v>0.73</v>
      </c>
      <c r="H837"/>
      <c r="I837"/>
      <c r="J837"/>
      <c r="X837" s="5" t="str">
        <f t="shared" ref="X837:X900" si="38">C837</f>
        <v>Citalopram</v>
      </c>
      <c r="Y837" s="5" t="str">
        <f t="shared" ref="Y837:Y900" si="39">D837</f>
        <v>Problem solving individual + any SSRI</v>
      </c>
      <c r="Z837" s="5" t="str">
        <f>FIXED(EXP('WinBUGS output'!N836),2)</f>
        <v>0.57</v>
      </c>
      <c r="AA837" s="5" t="str">
        <f>FIXED(EXP('WinBUGS output'!M836),2)</f>
        <v>0.17</v>
      </c>
      <c r="AB837" s="5" t="str">
        <f>FIXED(EXP('WinBUGS output'!O836),2)</f>
        <v>2.07</v>
      </c>
    </row>
    <row r="838" spans="1:28" x14ac:dyDescent="0.25">
      <c r="A838">
        <v>16</v>
      </c>
      <c r="B838">
        <v>56</v>
      </c>
      <c r="C838" s="5" t="str">
        <f>VLOOKUP(A838,'WinBUGS output'!A:C,3,FALSE)</f>
        <v>Citalopram</v>
      </c>
      <c r="D838" s="5" t="str">
        <f>VLOOKUP(B838,'WinBUGS output'!A:C,3,FALSE)</f>
        <v>Supportive psychotherapy + any SSRI</v>
      </c>
      <c r="E838" s="5" t="str">
        <f>FIXED('WinBUGS output'!N837,2)</f>
        <v>2.08</v>
      </c>
      <c r="F838" s="5" t="str">
        <f>FIXED('WinBUGS output'!M837,2)</f>
        <v>0.03</v>
      </c>
      <c r="G838" s="5" t="str">
        <f>FIXED('WinBUGS output'!O837,2)</f>
        <v>4.21</v>
      </c>
      <c r="H838"/>
      <c r="I838"/>
      <c r="J838"/>
      <c r="X838" s="5" t="str">
        <f t="shared" si="38"/>
        <v>Citalopram</v>
      </c>
      <c r="Y838" s="5" t="str">
        <f t="shared" si="39"/>
        <v>Supportive psychotherapy + any SSRI</v>
      </c>
      <c r="Z838" s="5" t="str">
        <f>FIXED(EXP('WinBUGS output'!N837),2)</f>
        <v>7.96</v>
      </c>
      <c r="AA838" s="5" t="str">
        <f>FIXED(EXP('WinBUGS output'!M837),2)</f>
        <v>1.03</v>
      </c>
      <c r="AB838" s="5" t="str">
        <f>FIXED(EXP('WinBUGS output'!O837),2)</f>
        <v>67.09</v>
      </c>
    </row>
    <row r="839" spans="1:28" x14ac:dyDescent="0.25">
      <c r="A839">
        <v>16</v>
      </c>
      <c r="B839">
        <v>57</v>
      </c>
      <c r="C839" s="5" t="str">
        <f>VLOOKUP(A839,'WinBUGS output'!A:C,3,FALSE)</f>
        <v>Citalopram</v>
      </c>
      <c r="D839" s="5" t="str">
        <f>VLOOKUP(B839,'WinBUGS output'!A:C,3,FALSE)</f>
        <v>Interpersonal psychotherapy (IPT) + any AD</v>
      </c>
      <c r="E839" s="5" t="str">
        <f>FIXED('WinBUGS output'!N838,2)</f>
        <v>0.75</v>
      </c>
      <c r="F839" s="5" t="str">
        <f>FIXED('WinBUGS output'!M838,2)</f>
        <v>-0.38</v>
      </c>
      <c r="G839" s="5" t="str">
        <f>FIXED('WinBUGS output'!O838,2)</f>
        <v>1.87</v>
      </c>
      <c r="H839"/>
      <c r="I839"/>
      <c r="J839"/>
      <c r="X839" s="5" t="str">
        <f t="shared" si="38"/>
        <v>Citalopram</v>
      </c>
      <c r="Y839" s="5" t="str">
        <f t="shared" si="39"/>
        <v>Interpersonal psychotherapy (IPT) + any AD</v>
      </c>
      <c r="Z839" s="5" t="str">
        <f>FIXED(EXP('WinBUGS output'!N838),2)</f>
        <v>2.11</v>
      </c>
      <c r="AA839" s="5" t="str">
        <f>FIXED(EXP('WinBUGS output'!M838),2)</f>
        <v>0.69</v>
      </c>
      <c r="AB839" s="5" t="str">
        <f>FIXED(EXP('WinBUGS output'!O838),2)</f>
        <v>6.46</v>
      </c>
    </row>
    <row r="840" spans="1:28" x14ac:dyDescent="0.25">
      <c r="A840">
        <v>16</v>
      </c>
      <c r="B840">
        <v>58</v>
      </c>
      <c r="C840" s="5" t="str">
        <f>VLOOKUP(A840,'WinBUGS output'!A:C,3,FALSE)</f>
        <v>Citalopram</v>
      </c>
      <c r="D840" s="5" t="str">
        <f>VLOOKUP(B840,'WinBUGS output'!A:C,3,FALSE)</f>
        <v>Short-term psychodynamic psychotherapy individual + Any AD</v>
      </c>
      <c r="E840" s="5" t="str">
        <f>FIXED('WinBUGS output'!N839,2)</f>
        <v>1.30</v>
      </c>
      <c r="F840" s="5" t="str">
        <f>FIXED('WinBUGS output'!M839,2)</f>
        <v>0.37</v>
      </c>
      <c r="G840" s="5" t="str">
        <f>FIXED('WinBUGS output'!O839,2)</f>
        <v>2.24</v>
      </c>
      <c r="H840"/>
      <c r="I840"/>
      <c r="J840"/>
      <c r="X840" s="5" t="str">
        <f t="shared" si="38"/>
        <v>Citalopram</v>
      </c>
      <c r="Y840" s="5" t="str">
        <f t="shared" si="39"/>
        <v>Short-term psychodynamic psychotherapy individual + Any AD</v>
      </c>
      <c r="Z840" s="5" t="str">
        <f>FIXED(EXP('WinBUGS output'!N839),2)</f>
        <v>3.67</v>
      </c>
      <c r="AA840" s="5" t="str">
        <f>FIXED(EXP('WinBUGS output'!M839),2)</f>
        <v>1.45</v>
      </c>
      <c r="AB840" s="5" t="str">
        <f>FIXED(EXP('WinBUGS output'!O839),2)</f>
        <v>9.38</v>
      </c>
    </row>
    <row r="841" spans="1:28" x14ac:dyDescent="0.25">
      <c r="A841">
        <v>16</v>
      </c>
      <c r="B841">
        <v>59</v>
      </c>
      <c r="C841" s="5" t="str">
        <f>VLOOKUP(A841,'WinBUGS output'!A:C,3,FALSE)</f>
        <v>Citalopram</v>
      </c>
      <c r="D841" s="5" t="str">
        <f>VLOOKUP(B841,'WinBUGS output'!A:C,3,FALSE)</f>
        <v>Short-term psychodynamic psychotherapy individual + any SSRI</v>
      </c>
      <c r="E841" s="5" t="str">
        <f>FIXED('WinBUGS output'!N840,2)</f>
        <v>1.33</v>
      </c>
      <c r="F841" s="5" t="str">
        <f>FIXED('WinBUGS output'!M840,2)</f>
        <v>0.16</v>
      </c>
      <c r="G841" s="5" t="str">
        <f>FIXED('WinBUGS output'!O840,2)</f>
        <v>2.57</v>
      </c>
      <c r="H841"/>
      <c r="I841"/>
      <c r="J841"/>
      <c r="X841" s="5" t="str">
        <f t="shared" si="38"/>
        <v>Citalopram</v>
      </c>
      <c r="Y841" s="5" t="str">
        <f t="shared" si="39"/>
        <v>Short-term psychodynamic psychotherapy individual + any SSRI</v>
      </c>
      <c r="Z841" s="5" t="str">
        <f>FIXED(EXP('WinBUGS output'!N840),2)</f>
        <v>3.78</v>
      </c>
      <c r="AA841" s="5" t="str">
        <f>FIXED(EXP('WinBUGS output'!M840),2)</f>
        <v>1.18</v>
      </c>
      <c r="AB841" s="5" t="str">
        <f>FIXED(EXP('WinBUGS output'!O840),2)</f>
        <v>13.01</v>
      </c>
    </row>
    <row r="842" spans="1:28" x14ac:dyDescent="0.25">
      <c r="A842">
        <v>16</v>
      </c>
      <c r="B842">
        <v>60</v>
      </c>
      <c r="C842" s="5" t="str">
        <f>VLOOKUP(A842,'WinBUGS output'!A:C,3,FALSE)</f>
        <v>Citalopram</v>
      </c>
      <c r="D842" s="5" t="str">
        <f>VLOOKUP(B842,'WinBUGS output'!A:C,3,FALSE)</f>
        <v>CBT individual (over 15 sessions) + Pill placebo</v>
      </c>
      <c r="E842" s="5" t="str">
        <f>FIXED('WinBUGS output'!N841,2)</f>
        <v>1.04</v>
      </c>
      <c r="F842" s="5" t="str">
        <f>FIXED('WinBUGS output'!M841,2)</f>
        <v>-0.41</v>
      </c>
      <c r="G842" s="5" t="str">
        <f>FIXED('WinBUGS output'!O841,2)</f>
        <v>2.64</v>
      </c>
      <c r="H842"/>
      <c r="I842"/>
      <c r="J842"/>
      <c r="X842" s="5" t="str">
        <f t="shared" si="38"/>
        <v>Citalopram</v>
      </c>
      <c r="Y842" s="5" t="str">
        <f t="shared" si="39"/>
        <v>CBT individual (over 15 sessions) + Pill placebo</v>
      </c>
      <c r="Z842" s="5" t="str">
        <f>FIXED(EXP('WinBUGS output'!N841),2)</f>
        <v>2.84</v>
      </c>
      <c r="AA842" s="5" t="str">
        <f>FIXED(EXP('WinBUGS output'!M841),2)</f>
        <v>0.66</v>
      </c>
      <c r="AB842" s="5" t="str">
        <f>FIXED(EXP('WinBUGS output'!O841),2)</f>
        <v>13.96</v>
      </c>
    </row>
    <row r="843" spans="1:28" x14ac:dyDescent="0.25">
      <c r="A843">
        <v>16</v>
      </c>
      <c r="B843">
        <v>61</v>
      </c>
      <c r="C843" s="5" t="str">
        <f>VLOOKUP(A843,'WinBUGS output'!A:C,3,FALSE)</f>
        <v>Citalopram</v>
      </c>
      <c r="D843" s="5" t="str">
        <f>VLOOKUP(B843,'WinBUGS output'!A:C,3,FALSE)</f>
        <v>Exercise + Sertraline</v>
      </c>
      <c r="E843" s="5" t="str">
        <f>FIXED('WinBUGS output'!N842,2)</f>
        <v>-0.30</v>
      </c>
      <c r="F843" s="5" t="str">
        <f>FIXED('WinBUGS output'!M842,2)</f>
        <v>-1.09</v>
      </c>
      <c r="G843" s="5" t="str">
        <f>FIXED('WinBUGS output'!O842,2)</f>
        <v>0.53</v>
      </c>
      <c r="H843"/>
      <c r="I843"/>
      <c r="J843"/>
      <c r="X843" s="5" t="str">
        <f t="shared" si="38"/>
        <v>Citalopram</v>
      </c>
      <c r="Y843" s="5" t="str">
        <f t="shared" si="39"/>
        <v>Exercise + Sertraline</v>
      </c>
      <c r="Z843" s="5" t="str">
        <f>FIXED(EXP('WinBUGS output'!N842),2)</f>
        <v>0.74</v>
      </c>
      <c r="AA843" s="5" t="str">
        <f>FIXED(EXP('WinBUGS output'!M842),2)</f>
        <v>0.34</v>
      </c>
      <c r="AB843" s="5" t="str">
        <f>FIXED(EXP('WinBUGS output'!O842),2)</f>
        <v>1.70</v>
      </c>
    </row>
    <row r="844" spans="1:28" x14ac:dyDescent="0.25">
      <c r="A844">
        <v>17</v>
      </c>
      <c r="B844">
        <v>18</v>
      </c>
      <c r="C844" s="5" t="str">
        <f>VLOOKUP(A844,'WinBUGS output'!A:C,3,FALSE)</f>
        <v>Escitalopram</v>
      </c>
      <c r="D844" s="5" t="str">
        <f>VLOOKUP(B844,'WinBUGS output'!A:C,3,FALSE)</f>
        <v>Fluoxetine</v>
      </c>
      <c r="E844" s="5" t="str">
        <f>FIXED('WinBUGS output'!N843,2)</f>
        <v>0.03</v>
      </c>
      <c r="F844" s="5" t="str">
        <f>FIXED('WinBUGS output'!M843,2)</f>
        <v>-0.37</v>
      </c>
      <c r="G844" s="5" t="str">
        <f>FIXED('WinBUGS output'!O843,2)</f>
        <v>0.47</v>
      </c>
      <c r="H844"/>
      <c r="I844"/>
      <c r="J844"/>
      <c r="X844" s="5" t="str">
        <f t="shared" si="38"/>
        <v>Escitalopram</v>
      </c>
      <c r="Y844" s="5" t="str">
        <f t="shared" si="39"/>
        <v>Fluoxetine</v>
      </c>
      <c r="Z844" s="5" t="str">
        <f>FIXED(EXP('WinBUGS output'!N843),2)</f>
        <v>1.03</v>
      </c>
      <c r="AA844" s="5" t="str">
        <f>FIXED(EXP('WinBUGS output'!M843),2)</f>
        <v>0.69</v>
      </c>
      <c r="AB844" s="5" t="str">
        <f>FIXED(EXP('WinBUGS output'!O843),2)</f>
        <v>1.60</v>
      </c>
    </row>
    <row r="845" spans="1:28" x14ac:dyDescent="0.25">
      <c r="A845">
        <v>17</v>
      </c>
      <c r="B845">
        <v>19</v>
      </c>
      <c r="C845" s="5" t="str">
        <f>VLOOKUP(A845,'WinBUGS output'!A:C,3,FALSE)</f>
        <v>Escitalopram</v>
      </c>
      <c r="D845" s="5" t="str">
        <f>VLOOKUP(B845,'WinBUGS output'!A:C,3,FALSE)</f>
        <v>Sertraline</v>
      </c>
      <c r="E845" s="5" t="str">
        <f>FIXED('WinBUGS output'!N844,2)</f>
        <v>-0.08</v>
      </c>
      <c r="F845" s="5" t="str">
        <f>FIXED('WinBUGS output'!M844,2)</f>
        <v>-0.49</v>
      </c>
      <c r="G845" s="5" t="str">
        <f>FIXED('WinBUGS output'!O844,2)</f>
        <v>0.25</v>
      </c>
      <c r="H845" t="s">
        <v>2496</v>
      </c>
      <c r="I845" t="s">
        <v>2632</v>
      </c>
      <c r="J845" t="s">
        <v>2624</v>
      </c>
      <c r="X845" s="5" t="str">
        <f t="shared" si="38"/>
        <v>Escitalopram</v>
      </c>
      <c r="Y845" s="5" t="str">
        <f t="shared" si="39"/>
        <v>Sertraline</v>
      </c>
      <c r="Z845" s="5" t="str">
        <f>FIXED(EXP('WinBUGS output'!N844),2)</f>
        <v>0.92</v>
      </c>
      <c r="AA845" s="5" t="str">
        <f>FIXED(EXP('WinBUGS output'!M844),2)</f>
        <v>0.61</v>
      </c>
      <c r="AB845" s="5" t="str">
        <f>FIXED(EXP('WinBUGS output'!O844),2)</f>
        <v>1.28</v>
      </c>
    </row>
    <row r="846" spans="1:28" x14ac:dyDescent="0.25">
      <c r="A846">
        <v>17</v>
      </c>
      <c r="B846">
        <v>20</v>
      </c>
      <c r="C846" s="5" t="str">
        <f>VLOOKUP(A846,'WinBUGS output'!A:C,3,FALSE)</f>
        <v>Escitalopram</v>
      </c>
      <c r="D846" s="5" t="str">
        <f>VLOOKUP(B846,'WinBUGS output'!A:C,3,FALSE)</f>
        <v>Any AD</v>
      </c>
      <c r="E846" s="5" t="str">
        <f>FIXED('WinBUGS output'!N845,2)</f>
        <v>-0.10</v>
      </c>
      <c r="F846" s="5" t="str">
        <f>FIXED('WinBUGS output'!M845,2)</f>
        <v>-0.66</v>
      </c>
      <c r="G846" s="5" t="str">
        <f>FIXED('WinBUGS output'!O845,2)</f>
        <v>0.44</v>
      </c>
      <c r="H846"/>
      <c r="I846"/>
      <c r="J846"/>
      <c r="X846" s="5" t="str">
        <f t="shared" si="38"/>
        <v>Escitalopram</v>
      </c>
      <c r="Y846" s="5" t="str">
        <f t="shared" si="39"/>
        <v>Any AD</v>
      </c>
      <c r="Z846" s="5" t="str">
        <f>FIXED(EXP('WinBUGS output'!N845),2)</f>
        <v>0.90</v>
      </c>
      <c r="AA846" s="5" t="str">
        <f>FIXED(EXP('WinBUGS output'!M845),2)</f>
        <v>0.52</v>
      </c>
      <c r="AB846" s="5" t="str">
        <f>FIXED(EXP('WinBUGS output'!O845),2)</f>
        <v>1.55</v>
      </c>
    </row>
    <row r="847" spans="1:28" x14ac:dyDescent="0.25">
      <c r="A847">
        <v>17</v>
      </c>
      <c r="B847">
        <v>21</v>
      </c>
      <c r="C847" s="5" t="str">
        <f>VLOOKUP(A847,'WinBUGS output'!A:C,3,FALSE)</f>
        <v>Escitalopram</v>
      </c>
      <c r="D847" s="5" t="str">
        <f>VLOOKUP(B847,'WinBUGS output'!A:C,3,FALSE)</f>
        <v>Short-term psychodynamic psychotherapy individual</v>
      </c>
      <c r="E847" s="5" t="str">
        <f>FIXED('WinBUGS output'!N846,2)</f>
        <v>-0.58</v>
      </c>
      <c r="F847" s="5" t="str">
        <f>FIXED('WinBUGS output'!M846,2)</f>
        <v>-1.35</v>
      </c>
      <c r="G847" s="5" t="str">
        <f>FIXED('WinBUGS output'!O846,2)</f>
        <v>0.14</v>
      </c>
      <c r="H847"/>
      <c r="I847"/>
      <c r="J847"/>
      <c r="X847" s="5" t="str">
        <f t="shared" si="38"/>
        <v>Escitalopram</v>
      </c>
      <c r="Y847" s="5" t="str">
        <f t="shared" si="39"/>
        <v>Short-term psychodynamic psychotherapy individual</v>
      </c>
      <c r="Z847" s="5" t="str">
        <f>FIXED(EXP('WinBUGS output'!N846),2)</f>
        <v>0.56</v>
      </c>
      <c r="AA847" s="5" t="str">
        <f>FIXED(EXP('WinBUGS output'!M846),2)</f>
        <v>0.26</v>
      </c>
      <c r="AB847" s="5" t="str">
        <f>FIXED(EXP('WinBUGS output'!O846),2)</f>
        <v>1.15</v>
      </c>
    </row>
    <row r="848" spans="1:28" x14ac:dyDescent="0.25">
      <c r="A848">
        <v>17</v>
      </c>
      <c r="B848">
        <v>22</v>
      </c>
      <c r="C848" s="5" t="str">
        <f>VLOOKUP(A848,'WinBUGS output'!A:C,3,FALSE)</f>
        <v>Escitalopram</v>
      </c>
      <c r="D848" s="5" t="str">
        <f>VLOOKUP(B848,'WinBUGS output'!A:C,3,FALSE)</f>
        <v>Short-term psychodynamic psychotherapy group</v>
      </c>
      <c r="E848" s="5" t="str">
        <f>FIXED('WinBUGS output'!N847,2)</f>
        <v>-1.14</v>
      </c>
      <c r="F848" s="5" t="str">
        <f>FIXED('WinBUGS output'!M847,2)</f>
        <v>-2.53</v>
      </c>
      <c r="G848" s="5" t="str">
        <f>FIXED('WinBUGS output'!O847,2)</f>
        <v>-0.04</v>
      </c>
      <c r="H848"/>
      <c r="I848"/>
      <c r="J848"/>
      <c r="X848" s="5" t="str">
        <f t="shared" si="38"/>
        <v>Escitalopram</v>
      </c>
      <c r="Y848" s="5" t="str">
        <f t="shared" si="39"/>
        <v>Short-term psychodynamic psychotherapy group</v>
      </c>
      <c r="Z848" s="5" t="str">
        <f>FIXED(EXP('WinBUGS output'!N847),2)</f>
        <v>0.32</v>
      </c>
      <c r="AA848" s="5" t="str">
        <f>FIXED(EXP('WinBUGS output'!M847),2)</f>
        <v>0.08</v>
      </c>
      <c r="AB848" s="5" t="str">
        <f>FIXED(EXP('WinBUGS output'!O847),2)</f>
        <v>0.96</v>
      </c>
    </row>
    <row r="849" spans="1:28" x14ac:dyDescent="0.25">
      <c r="A849">
        <v>17</v>
      </c>
      <c r="B849">
        <v>23</v>
      </c>
      <c r="C849" s="5" t="str">
        <f>VLOOKUP(A849,'WinBUGS output'!A:C,3,FALSE)</f>
        <v>Escitalopram</v>
      </c>
      <c r="D849" s="5" t="str">
        <f>VLOOKUP(B849,'WinBUGS output'!A:C,3,FALSE)</f>
        <v>Computerised behavioural activation with support</v>
      </c>
      <c r="E849" s="5" t="str">
        <f>FIXED('WinBUGS output'!N848,2)</f>
        <v>-0.48</v>
      </c>
      <c r="F849" s="5" t="str">
        <f>FIXED('WinBUGS output'!M848,2)</f>
        <v>-1.39</v>
      </c>
      <c r="G849" s="5" t="str">
        <f>FIXED('WinBUGS output'!O848,2)</f>
        <v>0.67</v>
      </c>
      <c r="H849"/>
      <c r="I849"/>
      <c r="J849"/>
      <c r="X849" s="5" t="str">
        <f t="shared" si="38"/>
        <v>Escitalopram</v>
      </c>
      <c r="Y849" s="5" t="str">
        <f t="shared" si="39"/>
        <v>Computerised behavioural activation with support</v>
      </c>
      <c r="Z849" s="5" t="str">
        <f>FIXED(EXP('WinBUGS output'!N848),2)</f>
        <v>0.62</v>
      </c>
      <c r="AA849" s="5" t="str">
        <f>FIXED(EXP('WinBUGS output'!M848),2)</f>
        <v>0.25</v>
      </c>
      <c r="AB849" s="5" t="str">
        <f>FIXED(EXP('WinBUGS output'!O848),2)</f>
        <v>1.96</v>
      </c>
    </row>
    <row r="850" spans="1:28" x14ac:dyDescent="0.25">
      <c r="A850">
        <v>17</v>
      </c>
      <c r="B850">
        <v>24</v>
      </c>
      <c r="C850" s="5" t="str">
        <f>VLOOKUP(A850,'WinBUGS output'!A:C,3,FALSE)</f>
        <v>Escitalopram</v>
      </c>
      <c r="D850" s="5" t="str">
        <f>VLOOKUP(B850,'WinBUGS output'!A:C,3,FALSE)</f>
        <v>Computerised psychodynamic therapy with support</v>
      </c>
      <c r="E850" s="5" t="str">
        <f>FIXED('WinBUGS output'!N849,2)</f>
        <v>-0.45</v>
      </c>
      <c r="F850" s="5" t="str">
        <f>FIXED('WinBUGS output'!M849,2)</f>
        <v>-1.35</v>
      </c>
      <c r="G850" s="5" t="str">
        <f>FIXED('WinBUGS output'!O849,2)</f>
        <v>0.66</v>
      </c>
      <c r="H850"/>
      <c r="I850"/>
      <c r="J850"/>
      <c r="X850" s="5" t="str">
        <f t="shared" si="38"/>
        <v>Escitalopram</v>
      </c>
      <c r="Y850" s="5" t="str">
        <f t="shared" si="39"/>
        <v>Computerised psychodynamic therapy with support</v>
      </c>
      <c r="Z850" s="5" t="str">
        <f>FIXED(EXP('WinBUGS output'!N849),2)</f>
        <v>0.64</v>
      </c>
      <c r="AA850" s="5" t="str">
        <f>FIXED(EXP('WinBUGS output'!M849),2)</f>
        <v>0.26</v>
      </c>
      <c r="AB850" s="5" t="str">
        <f>FIXED(EXP('WinBUGS output'!O849),2)</f>
        <v>1.93</v>
      </c>
    </row>
    <row r="851" spans="1:28" x14ac:dyDescent="0.25">
      <c r="A851">
        <v>17</v>
      </c>
      <c r="B851">
        <v>25</v>
      </c>
      <c r="C851" s="5" t="str">
        <f>VLOOKUP(A851,'WinBUGS output'!A:C,3,FALSE)</f>
        <v>Escitalopram</v>
      </c>
      <c r="D851" s="5" t="str">
        <f>VLOOKUP(B851,'WinBUGS output'!A:C,3,FALSE)</f>
        <v>Computerised-CBT (CCBT) with support</v>
      </c>
      <c r="E851" s="5" t="str">
        <f>FIXED('WinBUGS output'!N850,2)</f>
        <v>-0.51</v>
      </c>
      <c r="F851" s="5" t="str">
        <f>FIXED('WinBUGS output'!M850,2)</f>
        <v>-1.28</v>
      </c>
      <c r="G851" s="5" t="str">
        <f>FIXED('WinBUGS output'!O850,2)</f>
        <v>0.34</v>
      </c>
      <c r="H851"/>
      <c r="I851"/>
      <c r="J851"/>
      <c r="X851" s="5" t="str">
        <f t="shared" si="38"/>
        <v>Escitalopram</v>
      </c>
      <c r="Y851" s="5" t="str">
        <f t="shared" si="39"/>
        <v>Computerised-CBT (CCBT) with support</v>
      </c>
      <c r="Z851" s="5" t="str">
        <f>FIXED(EXP('WinBUGS output'!N850),2)</f>
        <v>0.60</v>
      </c>
      <c r="AA851" s="5" t="str">
        <f>FIXED(EXP('WinBUGS output'!M850),2)</f>
        <v>0.28</v>
      </c>
      <c r="AB851" s="5" t="str">
        <f>FIXED(EXP('WinBUGS output'!O850),2)</f>
        <v>1.40</v>
      </c>
    </row>
    <row r="852" spans="1:28" x14ac:dyDescent="0.25">
      <c r="A852">
        <v>17</v>
      </c>
      <c r="B852">
        <v>26</v>
      </c>
      <c r="C852" s="5" t="str">
        <f>VLOOKUP(A852,'WinBUGS output'!A:C,3,FALSE)</f>
        <v>Escitalopram</v>
      </c>
      <c r="D852" s="5" t="str">
        <f>VLOOKUP(B852,'WinBUGS output'!A:C,3,FALSE)</f>
        <v>Computerised-CBT (CCBT) with support + TAU</v>
      </c>
      <c r="E852" s="5" t="str">
        <f>FIXED('WinBUGS output'!N851,2)</f>
        <v>-0.84</v>
      </c>
      <c r="F852" s="5" t="str">
        <f>FIXED('WinBUGS output'!M851,2)</f>
        <v>-1.51</v>
      </c>
      <c r="G852" s="5" t="str">
        <f>FIXED('WinBUGS output'!O851,2)</f>
        <v>-0.12</v>
      </c>
      <c r="H852"/>
      <c r="I852"/>
      <c r="J852"/>
      <c r="X852" s="5" t="str">
        <f t="shared" si="38"/>
        <v>Escitalopram</v>
      </c>
      <c r="Y852" s="5" t="str">
        <f t="shared" si="39"/>
        <v>Computerised-CBT (CCBT) with support + TAU</v>
      </c>
      <c r="Z852" s="5" t="str">
        <f>FIXED(EXP('WinBUGS output'!N851),2)</f>
        <v>0.43</v>
      </c>
      <c r="AA852" s="5" t="str">
        <f>FIXED(EXP('WinBUGS output'!M851),2)</f>
        <v>0.22</v>
      </c>
      <c r="AB852" s="5" t="str">
        <f>FIXED(EXP('WinBUGS output'!O851),2)</f>
        <v>0.88</v>
      </c>
    </row>
    <row r="853" spans="1:28" x14ac:dyDescent="0.25">
      <c r="A853">
        <v>17</v>
      </c>
      <c r="B853">
        <v>27</v>
      </c>
      <c r="C853" s="5" t="str">
        <f>VLOOKUP(A853,'WinBUGS output'!A:C,3,FALSE)</f>
        <v>Escitalopram</v>
      </c>
      <c r="D853" s="5" t="str">
        <f>VLOOKUP(B853,'WinBUGS output'!A:C,3,FALSE)</f>
        <v>Tailored computerised-CBT (CCBT) with support</v>
      </c>
      <c r="E853" s="5" t="str">
        <f>FIXED('WinBUGS output'!N852,2)</f>
        <v>-0.37</v>
      </c>
      <c r="F853" s="5" t="str">
        <f>FIXED('WinBUGS output'!M852,2)</f>
        <v>-1.26</v>
      </c>
      <c r="G853" s="5" t="str">
        <f>FIXED('WinBUGS output'!O852,2)</f>
        <v>0.72</v>
      </c>
      <c r="H853"/>
      <c r="I853"/>
      <c r="J853"/>
      <c r="X853" s="5" t="str">
        <f t="shared" si="38"/>
        <v>Escitalopram</v>
      </c>
      <c r="Y853" s="5" t="str">
        <f t="shared" si="39"/>
        <v>Tailored computerised-CBT (CCBT) with support</v>
      </c>
      <c r="Z853" s="5" t="str">
        <f>FIXED(EXP('WinBUGS output'!N852),2)</f>
        <v>0.69</v>
      </c>
      <c r="AA853" s="5" t="str">
        <f>FIXED(EXP('WinBUGS output'!M852),2)</f>
        <v>0.28</v>
      </c>
      <c r="AB853" s="5" t="str">
        <f>FIXED(EXP('WinBUGS output'!O852),2)</f>
        <v>2.05</v>
      </c>
    </row>
    <row r="854" spans="1:28" x14ac:dyDescent="0.25">
      <c r="A854">
        <v>17</v>
      </c>
      <c r="B854">
        <v>28</v>
      </c>
      <c r="C854" s="5" t="str">
        <f>VLOOKUP(A854,'WinBUGS output'!A:C,3,FALSE)</f>
        <v>Escitalopram</v>
      </c>
      <c r="D854" s="5" t="str">
        <f>VLOOKUP(B854,'WinBUGS output'!A:C,3,FALSE)</f>
        <v>Cognitive bibliotherapy</v>
      </c>
      <c r="E854" s="5" t="str">
        <f>FIXED('WinBUGS output'!N853,2)</f>
        <v>-1.17</v>
      </c>
      <c r="F854" s="5" t="str">
        <f>FIXED('WinBUGS output'!M853,2)</f>
        <v>-2.31</v>
      </c>
      <c r="G854" s="5" t="str">
        <f>FIXED('WinBUGS output'!O853,2)</f>
        <v>-0.04</v>
      </c>
      <c r="H854"/>
      <c r="I854"/>
      <c r="J854"/>
      <c r="X854" s="5" t="str">
        <f t="shared" si="38"/>
        <v>Escitalopram</v>
      </c>
      <c r="Y854" s="5" t="str">
        <f t="shared" si="39"/>
        <v>Cognitive bibliotherapy</v>
      </c>
      <c r="Z854" s="5" t="str">
        <f>FIXED(EXP('WinBUGS output'!N853),2)</f>
        <v>0.31</v>
      </c>
      <c r="AA854" s="5" t="str">
        <f>FIXED(EXP('WinBUGS output'!M853),2)</f>
        <v>0.10</v>
      </c>
      <c r="AB854" s="5" t="str">
        <f>FIXED(EXP('WinBUGS output'!O853),2)</f>
        <v>0.96</v>
      </c>
    </row>
    <row r="855" spans="1:28" x14ac:dyDescent="0.25">
      <c r="A855">
        <v>17</v>
      </c>
      <c r="B855">
        <v>29</v>
      </c>
      <c r="C855" s="5" t="str">
        <f>VLOOKUP(A855,'WinBUGS output'!A:C,3,FALSE)</f>
        <v>Escitalopram</v>
      </c>
      <c r="D855" s="5" t="str">
        <f>VLOOKUP(B855,'WinBUGS output'!A:C,3,FALSE)</f>
        <v>Cognitive bibliotherapy + TAU</v>
      </c>
      <c r="E855" s="5" t="str">
        <f>FIXED('WinBUGS output'!N854,2)</f>
        <v>-0.27</v>
      </c>
      <c r="F855" s="5" t="str">
        <f>FIXED('WinBUGS output'!M854,2)</f>
        <v>-1.12</v>
      </c>
      <c r="G855" s="5" t="str">
        <f>FIXED('WinBUGS output'!O854,2)</f>
        <v>0.58</v>
      </c>
      <c r="H855"/>
      <c r="I855"/>
      <c r="J855"/>
      <c r="X855" s="5" t="str">
        <f t="shared" si="38"/>
        <v>Escitalopram</v>
      </c>
      <c r="Y855" s="5" t="str">
        <f t="shared" si="39"/>
        <v>Cognitive bibliotherapy + TAU</v>
      </c>
      <c r="Z855" s="5" t="str">
        <f>FIXED(EXP('WinBUGS output'!N854),2)</f>
        <v>0.76</v>
      </c>
      <c r="AA855" s="5" t="str">
        <f>FIXED(EXP('WinBUGS output'!M854),2)</f>
        <v>0.33</v>
      </c>
      <c r="AB855" s="5" t="str">
        <f>FIXED(EXP('WinBUGS output'!O854),2)</f>
        <v>1.78</v>
      </c>
    </row>
    <row r="856" spans="1:28" x14ac:dyDescent="0.25">
      <c r="A856">
        <v>17</v>
      </c>
      <c r="B856">
        <v>30</v>
      </c>
      <c r="C856" s="5" t="str">
        <f>VLOOKUP(A856,'WinBUGS output'!A:C,3,FALSE)</f>
        <v>Escitalopram</v>
      </c>
      <c r="D856" s="5" t="str">
        <f>VLOOKUP(B856,'WinBUGS output'!A:C,3,FALSE)</f>
        <v>Computerised-CBT (CCBT)</v>
      </c>
      <c r="E856" s="5" t="str">
        <f>FIXED('WinBUGS output'!N855,2)</f>
        <v>0.19</v>
      </c>
      <c r="F856" s="5" t="str">
        <f>FIXED('WinBUGS output'!M855,2)</f>
        <v>-0.84</v>
      </c>
      <c r="G856" s="5" t="str">
        <f>FIXED('WinBUGS output'!O855,2)</f>
        <v>1.22</v>
      </c>
      <c r="H856"/>
      <c r="I856"/>
      <c r="J856"/>
      <c r="X856" s="5" t="str">
        <f t="shared" si="38"/>
        <v>Escitalopram</v>
      </c>
      <c r="Y856" s="5" t="str">
        <f t="shared" si="39"/>
        <v>Computerised-CBT (CCBT)</v>
      </c>
      <c r="Z856" s="5" t="str">
        <f>FIXED(EXP('WinBUGS output'!N855),2)</f>
        <v>1.22</v>
      </c>
      <c r="AA856" s="5" t="str">
        <f>FIXED(EXP('WinBUGS output'!M855),2)</f>
        <v>0.43</v>
      </c>
      <c r="AB856" s="5" t="str">
        <f>FIXED(EXP('WinBUGS output'!O855),2)</f>
        <v>3.39</v>
      </c>
    </row>
    <row r="857" spans="1:28" x14ac:dyDescent="0.25">
      <c r="A857">
        <v>17</v>
      </c>
      <c r="B857">
        <v>31</v>
      </c>
      <c r="C857" s="5" t="str">
        <f>VLOOKUP(A857,'WinBUGS output'!A:C,3,FALSE)</f>
        <v>Escitalopram</v>
      </c>
      <c r="D857" s="5" t="str">
        <f>VLOOKUP(B857,'WinBUGS output'!A:C,3,FALSE)</f>
        <v>Computerised-CBT (CCBT) + TAU</v>
      </c>
      <c r="E857" s="5" t="str">
        <f>FIXED('WinBUGS output'!N856,2)</f>
        <v>0.20</v>
      </c>
      <c r="F857" s="5" t="str">
        <f>FIXED('WinBUGS output'!M856,2)</f>
        <v>-0.54</v>
      </c>
      <c r="G857" s="5" t="str">
        <f>FIXED('WinBUGS output'!O856,2)</f>
        <v>0.94</v>
      </c>
      <c r="H857"/>
      <c r="I857"/>
      <c r="J857"/>
      <c r="X857" s="5" t="str">
        <f t="shared" si="38"/>
        <v>Escitalopram</v>
      </c>
      <c r="Y857" s="5" t="str">
        <f t="shared" si="39"/>
        <v>Computerised-CBT (CCBT) + TAU</v>
      </c>
      <c r="Z857" s="5" t="str">
        <f>FIXED(EXP('WinBUGS output'!N856),2)</f>
        <v>1.23</v>
      </c>
      <c r="AA857" s="5" t="str">
        <f>FIXED(EXP('WinBUGS output'!M856),2)</f>
        <v>0.58</v>
      </c>
      <c r="AB857" s="5" t="str">
        <f>FIXED(EXP('WinBUGS output'!O856),2)</f>
        <v>2.55</v>
      </c>
    </row>
    <row r="858" spans="1:28" x14ac:dyDescent="0.25">
      <c r="A858">
        <v>17</v>
      </c>
      <c r="B858">
        <v>32</v>
      </c>
      <c r="C858" s="5" t="str">
        <f>VLOOKUP(A858,'WinBUGS output'!A:C,3,FALSE)</f>
        <v>Escitalopram</v>
      </c>
      <c r="D858" s="5" t="str">
        <f>VLOOKUP(B858,'WinBUGS output'!A:C,3,FALSE)</f>
        <v>Tailored computerised psychoeducation and self-help strategies</v>
      </c>
      <c r="E858" s="5" t="str">
        <f>FIXED('WinBUGS output'!N857,2)</f>
        <v>-0.90</v>
      </c>
      <c r="F858" s="5" t="str">
        <f>FIXED('WinBUGS output'!M857,2)</f>
        <v>-1.93</v>
      </c>
      <c r="G858" s="5" t="str">
        <f>FIXED('WinBUGS output'!O857,2)</f>
        <v>0.11</v>
      </c>
      <c r="H858"/>
      <c r="I858"/>
      <c r="J858"/>
      <c r="X858" s="5" t="str">
        <f t="shared" si="38"/>
        <v>Escitalopram</v>
      </c>
      <c r="Y858" s="5" t="str">
        <f t="shared" si="39"/>
        <v>Tailored computerised psychoeducation and self-help strategies</v>
      </c>
      <c r="Z858" s="5" t="str">
        <f>FIXED(EXP('WinBUGS output'!N857),2)</f>
        <v>0.40</v>
      </c>
      <c r="AA858" s="5" t="str">
        <f>FIXED(EXP('WinBUGS output'!M857),2)</f>
        <v>0.15</v>
      </c>
      <c r="AB858" s="5" t="str">
        <f>FIXED(EXP('WinBUGS output'!O857),2)</f>
        <v>1.12</v>
      </c>
    </row>
    <row r="859" spans="1:28" x14ac:dyDescent="0.25">
      <c r="A859">
        <v>17</v>
      </c>
      <c r="B859">
        <v>33</v>
      </c>
      <c r="C859" s="5" t="str">
        <f>VLOOKUP(A859,'WinBUGS output'!A:C,3,FALSE)</f>
        <v>Escitalopram</v>
      </c>
      <c r="D859" s="5" t="str">
        <f>VLOOKUP(B859,'WinBUGS output'!A:C,3,FALSE)</f>
        <v>Psychoeducational group programme + TAU</v>
      </c>
      <c r="E859" s="5" t="str">
        <f>FIXED('WinBUGS output'!N858,2)</f>
        <v>-0.03</v>
      </c>
      <c r="F859" s="5" t="str">
        <f>FIXED('WinBUGS output'!M858,2)</f>
        <v>-0.98</v>
      </c>
      <c r="G859" s="5" t="str">
        <f>FIXED('WinBUGS output'!O858,2)</f>
        <v>0.93</v>
      </c>
      <c r="H859"/>
      <c r="I859"/>
      <c r="J859"/>
      <c r="X859" s="5" t="str">
        <f t="shared" si="38"/>
        <v>Escitalopram</v>
      </c>
      <c r="Y859" s="5" t="str">
        <f t="shared" si="39"/>
        <v>Psychoeducational group programme + TAU</v>
      </c>
      <c r="Z859" s="5" t="str">
        <f>FIXED(EXP('WinBUGS output'!N858),2)</f>
        <v>0.97</v>
      </c>
      <c r="AA859" s="5" t="str">
        <f>FIXED(EXP('WinBUGS output'!M858),2)</f>
        <v>0.37</v>
      </c>
      <c r="AB859" s="5" t="str">
        <f>FIXED(EXP('WinBUGS output'!O858),2)</f>
        <v>2.54</v>
      </c>
    </row>
    <row r="860" spans="1:28" x14ac:dyDescent="0.25">
      <c r="A860">
        <v>17</v>
      </c>
      <c r="B860">
        <v>34</v>
      </c>
      <c r="C860" s="5" t="str">
        <f>VLOOKUP(A860,'WinBUGS output'!A:C,3,FALSE)</f>
        <v>Escitalopram</v>
      </c>
      <c r="D860" s="5" t="str">
        <f>VLOOKUP(B860,'WinBUGS output'!A:C,3,FALSE)</f>
        <v>Interpersonal psychotherapy (IPT)</v>
      </c>
      <c r="E860" s="5" t="str">
        <f>FIXED('WinBUGS output'!N859,2)</f>
        <v>0.06</v>
      </c>
      <c r="F860" s="5" t="str">
        <f>FIXED('WinBUGS output'!M859,2)</f>
        <v>-0.43</v>
      </c>
      <c r="G860" s="5" t="str">
        <f>FIXED('WinBUGS output'!O859,2)</f>
        <v>0.56</v>
      </c>
      <c r="H860" t="s">
        <v>2633</v>
      </c>
      <c r="I860" t="s">
        <v>2504</v>
      </c>
      <c r="J860" t="s">
        <v>2608</v>
      </c>
      <c r="X860" s="5" t="str">
        <f t="shared" si="38"/>
        <v>Escitalopram</v>
      </c>
      <c r="Y860" s="5" t="str">
        <f t="shared" si="39"/>
        <v>Interpersonal psychotherapy (IPT)</v>
      </c>
      <c r="Z860" s="5" t="str">
        <f>FIXED(EXP('WinBUGS output'!N859),2)</f>
        <v>1.06</v>
      </c>
      <c r="AA860" s="5" t="str">
        <f>FIXED(EXP('WinBUGS output'!M859),2)</f>
        <v>0.65</v>
      </c>
      <c r="AB860" s="5" t="str">
        <f>FIXED(EXP('WinBUGS output'!O859),2)</f>
        <v>1.75</v>
      </c>
    </row>
    <row r="861" spans="1:28" x14ac:dyDescent="0.25">
      <c r="A861">
        <v>17</v>
      </c>
      <c r="B861">
        <v>35</v>
      </c>
      <c r="C861" s="5" t="str">
        <f>VLOOKUP(A861,'WinBUGS output'!A:C,3,FALSE)</f>
        <v>Escitalopram</v>
      </c>
      <c r="D861" s="5" t="str">
        <f>VLOOKUP(B861,'WinBUGS output'!A:C,3,FALSE)</f>
        <v>Emotion-focused therapy (EFT)</v>
      </c>
      <c r="E861" s="5" t="str">
        <f>FIXED('WinBUGS output'!N860,2)</f>
        <v>0.05</v>
      </c>
      <c r="F861" s="5" t="str">
        <f>FIXED('WinBUGS output'!M860,2)</f>
        <v>-1.06</v>
      </c>
      <c r="G861" s="5" t="str">
        <f>FIXED('WinBUGS output'!O860,2)</f>
        <v>1.22</v>
      </c>
      <c r="H861"/>
      <c r="I861"/>
      <c r="J861"/>
      <c r="X861" s="5" t="str">
        <f t="shared" si="38"/>
        <v>Escitalopram</v>
      </c>
      <c r="Y861" s="5" t="str">
        <f t="shared" si="39"/>
        <v>Emotion-focused therapy (EFT)</v>
      </c>
      <c r="Z861" s="5" t="str">
        <f>FIXED(EXP('WinBUGS output'!N860),2)</f>
        <v>1.05</v>
      </c>
      <c r="AA861" s="5" t="str">
        <f>FIXED(EXP('WinBUGS output'!M860),2)</f>
        <v>0.35</v>
      </c>
      <c r="AB861" s="5" t="str">
        <f>FIXED(EXP('WinBUGS output'!O860),2)</f>
        <v>3.39</v>
      </c>
    </row>
    <row r="862" spans="1:28" x14ac:dyDescent="0.25">
      <c r="A862">
        <v>17</v>
      </c>
      <c r="B862">
        <v>36</v>
      </c>
      <c r="C862" s="5" t="str">
        <f>VLOOKUP(A862,'WinBUGS output'!A:C,3,FALSE)</f>
        <v>Escitalopram</v>
      </c>
      <c r="D862" s="5" t="str">
        <f>VLOOKUP(B862,'WinBUGS output'!A:C,3,FALSE)</f>
        <v>Interpersonal counselling</v>
      </c>
      <c r="E862" s="5" t="str">
        <f>FIXED('WinBUGS output'!N861,2)</f>
        <v>0.20</v>
      </c>
      <c r="F862" s="5" t="str">
        <f>FIXED('WinBUGS output'!M861,2)</f>
        <v>-0.49</v>
      </c>
      <c r="G862" s="5" t="str">
        <f>FIXED('WinBUGS output'!O861,2)</f>
        <v>0.82</v>
      </c>
      <c r="H862"/>
      <c r="I862"/>
      <c r="J862"/>
      <c r="X862" s="5" t="str">
        <f t="shared" si="38"/>
        <v>Escitalopram</v>
      </c>
      <c r="Y862" s="5" t="str">
        <f t="shared" si="39"/>
        <v>Interpersonal counselling</v>
      </c>
      <c r="Z862" s="5" t="str">
        <f>FIXED(EXP('WinBUGS output'!N861),2)</f>
        <v>1.22</v>
      </c>
      <c r="AA862" s="5" t="str">
        <f>FIXED(EXP('WinBUGS output'!M861),2)</f>
        <v>0.61</v>
      </c>
      <c r="AB862" s="5" t="str">
        <f>FIXED(EXP('WinBUGS output'!O861),2)</f>
        <v>2.26</v>
      </c>
    </row>
    <row r="863" spans="1:28" x14ac:dyDescent="0.25">
      <c r="A863">
        <v>17</v>
      </c>
      <c r="B863">
        <v>37</v>
      </c>
      <c r="C863" s="5" t="str">
        <f>VLOOKUP(A863,'WinBUGS output'!A:C,3,FALSE)</f>
        <v>Escitalopram</v>
      </c>
      <c r="D863" s="5" t="str">
        <f>VLOOKUP(B863,'WinBUGS output'!A:C,3,FALSE)</f>
        <v>Non-directive counselling</v>
      </c>
      <c r="E863" s="5" t="str">
        <f>FIXED('WinBUGS output'!N862,2)</f>
        <v>-0.19</v>
      </c>
      <c r="F863" s="5" t="str">
        <f>FIXED('WinBUGS output'!M862,2)</f>
        <v>-1.19</v>
      </c>
      <c r="G863" s="5" t="str">
        <f>FIXED('WinBUGS output'!O862,2)</f>
        <v>0.69</v>
      </c>
      <c r="H863"/>
      <c r="I863"/>
      <c r="J863"/>
      <c r="X863" s="5" t="str">
        <f t="shared" si="38"/>
        <v>Escitalopram</v>
      </c>
      <c r="Y863" s="5" t="str">
        <f t="shared" si="39"/>
        <v>Non-directive counselling</v>
      </c>
      <c r="Z863" s="5" t="str">
        <f>FIXED(EXP('WinBUGS output'!N862),2)</f>
        <v>0.82</v>
      </c>
      <c r="AA863" s="5" t="str">
        <f>FIXED(EXP('WinBUGS output'!M862),2)</f>
        <v>0.30</v>
      </c>
      <c r="AB863" s="5" t="str">
        <f>FIXED(EXP('WinBUGS output'!O862),2)</f>
        <v>2.00</v>
      </c>
    </row>
    <row r="864" spans="1:28" x14ac:dyDescent="0.25">
      <c r="A864">
        <v>17</v>
      </c>
      <c r="B864">
        <v>38</v>
      </c>
      <c r="C864" s="5" t="str">
        <f>VLOOKUP(A864,'WinBUGS output'!A:C,3,FALSE)</f>
        <v>Escitalopram</v>
      </c>
      <c r="D864" s="5" t="str">
        <f>VLOOKUP(B864,'WinBUGS output'!A:C,3,FALSE)</f>
        <v>Psychodynamic counselling + TAU</v>
      </c>
      <c r="E864" s="5" t="str">
        <f>FIXED('WinBUGS output'!N863,2)</f>
        <v>-0.33</v>
      </c>
      <c r="F864" s="5" t="str">
        <f>FIXED('WinBUGS output'!M863,2)</f>
        <v>-1.18</v>
      </c>
      <c r="G864" s="5" t="str">
        <f>FIXED('WinBUGS output'!O863,2)</f>
        <v>0.46</v>
      </c>
      <c r="H864"/>
      <c r="I864"/>
      <c r="J864"/>
      <c r="X864" s="5" t="str">
        <f t="shared" si="38"/>
        <v>Escitalopram</v>
      </c>
      <c r="Y864" s="5" t="str">
        <f t="shared" si="39"/>
        <v>Psychodynamic counselling + TAU</v>
      </c>
      <c r="Z864" s="5" t="str">
        <f>FIXED(EXP('WinBUGS output'!N863),2)</f>
        <v>0.72</v>
      </c>
      <c r="AA864" s="5" t="str">
        <f>FIXED(EXP('WinBUGS output'!M863),2)</f>
        <v>0.31</v>
      </c>
      <c r="AB864" s="5" t="str">
        <f>FIXED(EXP('WinBUGS output'!O863),2)</f>
        <v>1.58</v>
      </c>
    </row>
    <row r="865" spans="1:28" x14ac:dyDescent="0.25">
      <c r="A865">
        <v>17</v>
      </c>
      <c r="B865">
        <v>39</v>
      </c>
      <c r="C865" s="5" t="str">
        <f>VLOOKUP(A865,'WinBUGS output'!A:C,3,FALSE)</f>
        <v>Escitalopram</v>
      </c>
      <c r="D865" s="5" t="str">
        <f>VLOOKUP(B865,'WinBUGS output'!A:C,3,FALSE)</f>
        <v>Relational client-centered therapy</v>
      </c>
      <c r="E865" s="5" t="str">
        <f>FIXED('WinBUGS output'!N864,2)</f>
        <v>-0.26</v>
      </c>
      <c r="F865" s="5" t="str">
        <f>FIXED('WinBUGS output'!M864,2)</f>
        <v>-1.54</v>
      </c>
      <c r="G865" s="5" t="str">
        <f>FIXED('WinBUGS output'!O864,2)</f>
        <v>0.80</v>
      </c>
      <c r="H865"/>
      <c r="I865"/>
      <c r="J865"/>
      <c r="X865" s="5" t="str">
        <f t="shared" si="38"/>
        <v>Escitalopram</v>
      </c>
      <c r="Y865" s="5" t="str">
        <f t="shared" si="39"/>
        <v>Relational client-centered therapy</v>
      </c>
      <c r="Z865" s="5" t="str">
        <f>FIXED(EXP('WinBUGS output'!N864),2)</f>
        <v>0.77</v>
      </c>
      <c r="AA865" s="5" t="str">
        <f>FIXED(EXP('WinBUGS output'!M864),2)</f>
        <v>0.21</v>
      </c>
      <c r="AB865" s="5" t="str">
        <f>FIXED(EXP('WinBUGS output'!O864),2)</f>
        <v>2.22</v>
      </c>
    </row>
    <row r="866" spans="1:28" x14ac:dyDescent="0.25">
      <c r="A866">
        <v>17</v>
      </c>
      <c r="B866">
        <v>40</v>
      </c>
      <c r="C866" s="5" t="str">
        <f>VLOOKUP(A866,'WinBUGS output'!A:C,3,FALSE)</f>
        <v>Escitalopram</v>
      </c>
      <c r="D866" s="5" t="str">
        <f>VLOOKUP(B866,'WinBUGS output'!A:C,3,FALSE)</f>
        <v>Problem solving individual</v>
      </c>
      <c r="E866" s="5" t="str">
        <f>FIXED('WinBUGS output'!N865,2)</f>
        <v>-0.64</v>
      </c>
      <c r="F866" s="5" t="str">
        <f>FIXED('WinBUGS output'!M865,2)</f>
        <v>-1.42</v>
      </c>
      <c r="G866" s="5" t="str">
        <f>FIXED('WinBUGS output'!O865,2)</f>
        <v>0.13</v>
      </c>
      <c r="H866"/>
      <c r="I866"/>
      <c r="J866"/>
      <c r="X866" s="5" t="str">
        <f t="shared" si="38"/>
        <v>Escitalopram</v>
      </c>
      <c r="Y866" s="5" t="str">
        <f t="shared" si="39"/>
        <v>Problem solving individual</v>
      </c>
      <c r="Z866" s="5" t="str">
        <f>FIXED(EXP('WinBUGS output'!N865),2)</f>
        <v>0.53</v>
      </c>
      <c r="AA866" s="5" t="str">
        <f>FIXED(EXP('WinBUGS output'!M865),2)</f>
        <v>0.24</v>
      </c>
      <c r="AB866" s="5" t="str">
        <f>FIXED(EXP('WinBUGS output'!O865),2)</f>
        <v>1.14</v>
      </c>
    </row>
    <row r="867" spans="1:28" x14ac:dyDescent="0.25">
      <c r="A867">
        <v>17</v>
      </c>
      <c r="B867">
        <v>41</v>
      </c>
      <c r="C867" s="5" t="str">
        <f>VLOOKUP(A867,'WinBUGS output'!A:C,3,FALSE)</f>
        <v>Escitalopram</v>
      </c>
      <c r="D867" s="5" t="str">
        <f>VLOOKUP(B867,'WinBUGS output'!A:C,3,FALSE)</f>
        <v>Problem solving individual + enhanced TAU</v>
      </c>
      <c r="E867" s="5" t="str">
        <f>FIXED('WinBUGS output'!N866,2)</f>
        <v>-0.83</v>
      </c>
      <c r="F867" s="5" t="str">
        <f>FIXED('WinBUGS output'!M866,2)</f>
        <v>-1.69</v>
      </c>
      <c r="G867" s="5" t="str">
        <f>FIXED('WinBUGS output'!O866,2)</f>
        <v>-0.01</v>
      </c>
      <c r="H867"/>
      <c r="I867"/>
      <c r="J867"/>
      <c r="X867" s="5" t="str">
        <f t="shared" si="38"/>
        <v>Escitalopram</v>
      </c>
      <c r="Y867" s="5" t="str">
        <f t="shared" si="39"/>
        <v>Problem solving individual + enhanced TAU</v>
      </c>
      <c r="Z867" s="5" t="str">
        <f>FIXED(EXP('WinBUGS output'!N866),2)</f>
        <v>0.44</v>
      </c>
      <c r="AA867" s="5" t="str">
        <f>FIXED(EXP('WinBUGS output'!M866),2)</f>
        <v>0.18</v>
      </c>
      <c r="AB867" s="5" t="str">
        <f>FIXED(EXP('WinBUGS output'!O866),2)</f>
        <v>0.99</v>
      </c>
    </row>
    <row r="868" spans="1:28" x14ac:dyDescent="0.25">
      <c r="A868">
        <v>17</v>
      </c>
      <c r="B868">
        <v>42</v>
      </c>
      <c r="C868" s="5" t="str">
        <f>VLOOKUP(A868,'WinBUGS output'!A:C,3,FALSE)</f>
        <v>Escitalopram</v>
      </c>
      <c r="D868" s="5" t="str">
        <f>VLOOKUP(B868,'WinBUGS output'!A:C,3,FALSE)</f>
        <v>Behavioural activation (BA)</v>
      </c>
      <c r="E868" s="5" t="str">
        <f>FIXED('WinBUGS output'!N867,2)</f>
        <v>0.53</v>
      </c>
      <c r="F868" s="5" t="str">
        <f>FIXED('WinBUGS output'!M867,2)</f>
        <v>-0.22</v>
      </c>
      <c r="G868" s="5" t="str">
        <f>FIXED('WinBUGS output'!O867,2)</f>
        <v>1.31</v>
      </c>
      <c r="H868"/>
      <c r="I868"/>
      <c r="J868"/>
      <c r="X868" s="5" t="str">
        <f t="shared" si="38"/>
        <v>Escitalopram</v>
      </c>
      <c r="Y868" s="5" t="str">
        <f t="shared" si="39"/>
        <v>Behavioural activation (BA)</v>
      </c>
      <c r="Z868" s="5" t="str">
        <f>FIXED(EXP('WinBUGS output'!N867),2)</f>
        <v>1.70</v>
      </c>
      <c r="AA868" s="5" t="str">
        <f>FIXED(EXP('WinBUGS output'!M867),2)</f>
        <v>0.80</v>
      </c>
      <c r="AB868" s="5" t="str">
        <f>FIXED(EXP('WinBUGS output'!O867),2)</f>
        <v>3.69</v>
      </c>
    </row>
    <row r="869" spans="1:28" x14ac:dyDescent="0.25">
      <c r="A869">
        <v>17</v>
      </c>
      <c r="B869">
        <v>43</v>
      </c>
      <c r="C869" s="5" t="str">
        <f>VLOOKUP(A869,'WinBUGS output'!A:C,3,FALSE)</f>
        <v>Escitalopram</v>
      </c>
      <c r="D869" s="5" t="str">
        <f>VLOOKUP(B869,'WinBUGS output'!A:C,3,FALSE)</f>
        <v>Behavioural therapy (Lewinsohn 1976)</v>
      </c>
      <c r="E869" s="5" t="str">
        <f>FIXED('WinBUGS output'!N868,2)</f>
        <v>0.38</v>
      </c>
      <c r="F869" s="5" t="str">
        <f>FIXED('WinBUGS output'!M868,2)</f>
        <v>-0.81</v>
      </c>
      <c r="G869" s="5" t="str">
        <f>FIXED('WinBUGS output'!O868,2)</f>
        <v>1.47</v>
      </c>
      <c r="H869"/>
      <c r="I869"/>
      <c r="J869"/>
      <c r="X869" s="5" t="str">
        <f t="shared" si="38"/>
        <v>Escitalopram</v>
      </c>
      <c r="Y869" s="5" t="str">
        <f t="shared" si="39"/>
        <v>Behavioural therapy (Lewinsohn 1976)</v>
      </c>
      <c r="Z869" s="5" t="str">
        <f>FIXED(EXP('WinBUGS output'!N868),2)</f>
        <v>1.46</v>
      </c>
      <c r="AA869" s="5" t="str">
        <f>FIXED(EXP('WinBUGS output'!M868),2)</f>
        <v>0.44</v>
      </c>
      <c r="AB869" s="5" t="str">
        <f>FIXED(EXP('WinBUGS output'!O868),2)</f>
        <v>4.33</v>
      </c>
    </row>
    <row r="870" spans="1:28" x14ac:dyDescent="0.25">
      <c r="A870">
        <v>17</v>
      </c>
      <c r="B870">
        <v>44</v>
      </c>
      <c r="C870" s="5" t="str">
        <f>VLOOKUP(A870,'WinBUGS output'!A:C,3,FALSE)</f>
        <v>Escitalopram</v>
      </c>
      <c r="D870" s="5" t="str">
        <f>VLOOKUP(B870,'WinBUGS output'!A:C,3,FALSE)</f>
        <v>CBT individual (under 15 sessions)</v>
      </c>
      <c r="E870" s="5" t="str">
        <f>FIXED('WinBUGS output'!N869,2)</f>
        <v>-0.18</v>
      </c>
      <c r="F870" s="5" t="str">
        <f>FIXED('WinBUGS output'!M869,2)</f>
        <v>-0.78</v>
      </c>
      <c r="G870" s="5" t="str">
        <f>FIXED('WinBUGS output'!O869,2)</f>
        <v>0.38</v>
      </c>
      <c r="H870"/>
      <c r="I870"/>
      <c r="J870"/>
      <c r="X870" s="5" t="str">
        <f t="shared" si="38"/>
        <v>Escitalopram</v>
      </c>
      <c r="Y870" s="5" t="str">
        <f t="shared" si="39"/>
        <v>CBT individual (under 15 sessions)</v>
      </c>
      <c r="Z870" s="5" t="str">
        <f>FIXED(EXP('WinBUGS output'!N869),2)</f>
        <v>0.83</v>
      </c>
      <c r="AA870" s="5" t="str">
        <f>FIXED(EXP('WinBUGS output'!M869),2)</f>
        <v>0.46</v>
      </c>
      <c r="AB870" s="5" t="str">
        <f>FIXED(EXP('WinBUGS output'!O869),2)</f>
        <v>1.47</v>
      </c>
    </row>
    <row r="871" spans="1:28" x14ac:dyDescent="0.25">
      <c r="A871">
        <v>17</v>
      </c>
      <c r="B871">
        <v>45</v>
      </c>
      <c r="C871" s="5" t="str">
        <f>VLOOKUP(A871,'WinBUGS output'!A:C,3,FALSE)</f>
        <v>Escitalopram</v>
      </c>
      <c r="D871" s="5" t="str">
        <f>VLOOKUP(B871,'WinBUGS output'!A:C,3,FALSE)</f>
        <v>CBT individual (over 15 sessions)</v>
      </c>
      <c r="E871" s="5" t="str">
        <f>FIXED('WinBUGS output'!N870,2)</f>
        <v>0.06</v>
      </c>
      <c r="F871" s="5" t="str">
        <f>FIXED('WinBUGS output'!M870,2)</f>
        <v>-0.46</v>
      </c>
      <c r="G871" s="5" t="str">
        <f>FIXED('WinBUGS output'!O870,2)</f>
        <v>0.57</v>
      </c>
      <c r="H871"/>
      <c r="I871"/>
      <c r="J871"/>
      <c r="X871" s="5" t="str">
        <f t="shared" si="38"/>
        <v>Escitalopram</v>
      </c>
      <c r="Y871" s="5" t="str">
        <f t="shared" si="39"/>
        <v>CBT individual (over 15 sessions)</v>
      </c>
      <c r="Z871" s="5" t="str">
        <f>FIXED(EXP('WinBUGS output'!N870),2)</f>
        <v>1.06</v>
      </c>
      <c r="AA871" s="5" t="str">
        <f>FIXED(EXP('WinBUGS output'!M870),2)</f>
        <v>0.63</v>
      </c>
      <c r="AB871" s="5" t="str">
        <f>FIXED(EXP('WinBUGS output'!O870),2)</f>
        <v>1.77</v>
      </c>
    </row>
    <row r="872" spans="1:28" x14ac:dyDescent="0.25">
      <c r="A872">
        <v>17</v>
      </c>
      <c r="B872">
        <v>46</v>
      </c>
      <c r="C872" s="5" t="str">
        <f>VLOOKUP(A872,'WinBUGS output'!A:C,3,FALSE)</f>
        <v>Escitalopram</v>
      </c>
      <c r="D872" s="5" t="str">
        <f>VLOOKUP(B872,'WinBUGS output'!A:C,3,FALSE)</f>
        <v>CBT individual (over 15 sessions) + TAU</v>
      </c>
      <c r="E872" s="5" t="str">
        <f>FIXED('WinBUGS output'!N871,2)</f>
        <v>0.08</v>
      </c>
      <c r="F872" s="5" t="str">
        <f>FIXED('WinBUGS output'!M871,2)</f>
        <v>-0.70</v>
      </c>
      <c r="G872" s="5" t="str">
        <f>FIXED('WinBUGS output'!O871,2)</f>
        <v>1.02</v>
      </c>
      <c r="H872"/>
      <c r="I872"/>
      <c r="J872"/>
      <c r="X872" s="5" t="str">
        <f t="shared" si="38"/>
        <v>Escitalopram</v>
      </c>
      <c r="Y872" s="5" t="str">
        <f t="shared" si="39"/>
        <v>CBT individual (over 15 sessions) + TAU</v>
      </c>
      <c r="Z872" s="5" t="str">
        <f>FIXED(EXP('WinBUGS output'!N871),2)</f>
        <v>1.09</v>
      </c>
      <c r="AA872" s="5" t="str">
        <f>FIXED(EXP('WinBUGS output'!M871),2)</f>
        <v>0.50</v>
      </c>
      <c r="AB872" s="5" t="str">
        <f>FIXED(EXP('WinBUGS output'!O871),2)</f>
        <v>2.78</v>
      </c>
    </row>
    <row r="873" spans="1:28" x14ac:dyDescent="0.25">
      <c r="A873">
        <v>17</v>
      </c>
      <c r="B873">
        <v>47</v>
      </c>
      <c r="C873" s="5" t="str">
        <f>VLOOKUP(A873,'WinBUGS output'!A:C,3,FALSE)</f>
        <v>Escitalopram</v>
      </c>
      <c r="D873" s="5" t="str">
        <f>VLOOKUP(B873,'WinBUGS output'!A:C,3,FALSE)</f>
        <v>Rational emotive behaviour therapy (REBT) individual</v>
      </c>
      <c r="E873" s="5" t="str">
        <f>FIXED('WinBUGS output'!N872,2)</f>
        <v>-0.09</v>
      </c>
      <c r="F873" s="5" t="str">
        <f>FIXED('WinBUGS output'!M872,2)</f>
        <v>-0.75</v>
      </c>
      <c r="G873" s="5" t="str">
        <f>FIXED('WinBUGS output'!O872,2)</f>
        <v>0.57</v>
      </c>
      <c r="H873"/>
      <c r="I873"/>
      <c r="J873"/>
      <c r="X873" s="5" t="str">
        <f t="shared" si="38"/>
        <v>Escitalopram</v>
      </c>
      <c r="Y873" s="5" t="str">
        <f t="shared" si="39"/>
        <v>Rational emotive behaviour therapy (REBT) individual</v>
      </c>
      <c r="Z873" s="5" t="str">
        <f>FIXED(EXP('WinBUGS output'!N872),2)</f>
        <v>0.92</v>
      </c>
      <c r="AA873" s="5" t="str">
        <f>FIXED(EXP('WinBUGS output'!M872),2)</f>
        <v>0.47</v>
      </c>
      <c r="AB873" s="5" t="str">
        <f>FIXED(EXP('WinBUGS output'!O872),2)</f>
        <v>1.77</v>
      </c>
    </row>
    <row r="874" spans="1:28" x14ac:dyDescent="0.25">
      <c r="A874">
        <v>17</v>
      </c>
      <c r="B874">
        <v>48</v>
      </c>
      <c r="C874" s="5" t="str">
        <f>VLOOKUP(A874,'WinBUGS output'!A:C,3,FALSE)</f>
        <v>Escitalopram</v>
      </c>
      <c r="D874" s="5" t="str">
        <f>VLOOKUP(B874,'WinBUGS output'!A:C,3,FALSE)</f>
        <v>Third-wave cognitive therapy individual</v>
      </c>
      <c r="E874" s="5" t="str">
        <f>FIXED('WinBUGS output'!N873,2)</f>
        <v>0.13</v>
      </c>
      <c r="F874" s="5" t="str">
        <f>FIXED('WinBUGS output'!M873,2)</f>
        <v>-0.52</v>
      </c>
      <c r="G874" s="5" t="str">
        <f>FIXED('WinBUGS output'!O873,2)</f>
        <v>0.86</v>
      </c>
      <c r="H874"/>
      <c r="I874"/>
      <c r="J874"/>
      <c r="X874" s="5" t="str">
        <f t="shared" si="38"/>
        <v>Escitalopram</v>
      </c>
      <c r="Y874" s="5" t="str">
        <f t="shared" si="39"/>
        <v>Third-wave cognitive therapy individual</v>
      </c>
      <c r="Z874" s="5" t="str">
        <f>FIXED(EXP('WinBUGS output'!N873),2)</f>
        <v>1.14</v>
      </c>
      <c r="AA874" s="5" t="str">
        <f>FIXED(EXP('WinBUGS output'!M873),2)</f>
        <v>0.60</v>
      </c>
      <c r="AB874" s="5" t="str">
        <f>FIXED(EXP('WinBUGS output'!O873),2)</f>
        <v>2.37</v>
      </c>
    </row>
    <row r="875" spans="1:28" x14ac:dyDescent="0.25">
      <c r="A875">
        <v>17</v>
      </c>
      <c r="B875">
        <v>49</v>
      </c>
      <c r="C875" s="5" t="str">
        <f>VLOOKUP(A875,'WinBUGS output'!A:C,3,FALSE)</f>
        <v>Escitalopram</v>
      </c>
      <c r="D875" s="5" t="str">
        <f>VLOOKUP(B875,'WinBUGS output'!A:C,3,FALSE)</f>
        <v>CBT group (under 15 sessions)</v>
      </c>
      <c r="E875" s="5" t="str">
        <f>FIXED('WinBUGS output'!N874,2)</f>
        <v>0.52</v>
      </c>
      <c r="F875" s="5" t="str">
        <f>FIXED('WinBUGS output'!M874,2)</f>
        <v>-0.30</v>
      </c>
      <c r="G875" s="5" t="str">
        <f>FIXED('WinBUGS output'!O874,2)</f>
        <v>1.35</v>
      </c>
      <c r="H875"/>
      <c r="I875"/>
      <c r="J875"/>
      <c r="X875" s="5" t="str">
        <f t="shared" si="38"/>
        <v>Escitalopram</v>
      </c>
      <c r="Y875" s="5" t="str">
        <f t="shared" si="39"/>
        <v>CBT group (under 15 sessions)</v>
      </c>
      <c r="Z875" s="5" t="str">
        <f>FIXED(EXP('WinBUGS output'!N874),2)</f>
        <v>1.69</v>
      </c>
      <c r="AA875" s="5" t="str">
        <f>FIXED(EXP('WinBUGS output'!M874),2)</f>
        <v>0.74</v>
      </c>
      <c r="AB875" s="5" t="str">
        <f>FIXED(EXP('WinBUGS output'!O874),2)</f>
        <v>3.87</v>
      </c>
    </row>
    <row r="876" spans="1:28" x14ac:dyDescent="0.25">
      <c r="A876">
        <v>17</v>
      </c>
      <c r="B876">
        <v>50</v>
      </c>
      <c r="C876" s="5" t="str">
        <f>VLOOKUP(A876,'WinBUGS output'!A:C,3,FALSE)</f>
        <v>Escitalopram</v>
      </c>
      <c r="D876" s="5" t="str">
        <f>VLOOKUP(B876,'WinBUGS output'!A:C,3,FALSE)</f>
        <v>CBT group (under 15 sessions) + TAU</v>
      </c>
      <c r="E876" s="5" t="str">
        <f>FIXED('WinBUGS output'!N875,2)</f>
        <v>0.71</v>
      </c>
      <c r="F876" s="5" t="str">
        <f>FIXED('WinBUGS output'!M875,2)</f>
        <v>-0.10</v>
      </c>
      <c r="G876" s="5" t="str">
        <f>FIXED('WinBUGS output'!O875,2)</f>
        <v>1.64</v>
      </c>
      <c r="H876"/>
      <c r="I876"/>
      <c r="J876"/>
      <c r="X876" s="5" t="str">
        <f t="shared" si="38"/>
        <v>Escitalopram</v>
      </c>
      <c r="Y876" s="5" t="str">
        <f t="shared" si="39"/>
        <v>CBT group (under 15 sessions) + TAU</v>
      </c>
      <c r="Z876" s="5" t="str">
        <f>FIXED(EXP('WinBUGS output'!N875),2)</f>
        <v>2.03</v>
      </c>
      <c r="AA876" s="5" t="str">
        <f>FIXED(EXP('WinBUGS output'!M875),2)</f>
        <v>0.91</v>
      </c>
      <c r="AB876" s="5" t="str">
        <f>FIXED(EXP('WinBUGS output'!O875),2)</f>
        <v>5.16</v>
      </c>
    </row>
    <row r="877" spans="1:28" x14ac:dyDescent="0.25">
      <c r="A877">
        <v>17</v>
      </c>
      <c r="B877">
        <v>51</v>
      </c>
      <c r="C877" s="5" t="str">
        <f>VLOOKUP(A877,'WinBUGS output'!A:C,3,FALSE)</f>
        <v>Escitalopram</v>
      </c>
      <c r="D877" s="5" t="str">
        <f>VLOOKUP(B877,'WinBUGS output'!A:C,3,FALSE)</f>
        <v>Coping with Depression course (group) + TAU</v>
      </c>
      <c r="E877" s="5" t="str">
        <f>FIXED('WinBUGS output'!N876,2)</f>
        <v>0.40</v>
      </c>
      <c r="F877" s="5" t="str">
        <f>FIXED('WinBUGS output'!M876,2)</f>
        <v>-0.47</v>
      </c>
      <c r="G877" s="5" t="str">
        <f>FIXED('WinBUGS output'!O876,2)</f>
        <v>1.27</v>
      </c>
      <c r="H877"/>
      <c r="I877"/>
      <c r="J877"/>
      <c r="X877" s="5" t="str">
        <f t="shared" si="38"/>
        <v>Escitalopram</v>
      </c>
      <c r="Y877" s="5" t="str">
        <f t="shared" si="39"/>
        <v>Coping with Depression course (group) + TAU</v>
      </c>
      <c r="Z877" s="5" t="str">
        <f>FIXED(EXP('WinBUGS output'!N876),2)</f>
        <v>1.49</v>
      </c>
      <c r="AA877" s="5" t="str">
        <f>FIXED(EXP('WinBUGS output'!M876),2)</f>
        <v>0.62</v>
      </c>
      <c r="AB877" s="5" t="str">
        <f>FIXED(EXP('WinBUGS output'!O876),2)</f>
        <v>3.55</v>
      </c>
    </row>
    <row r="878" spans="1:28" x14ac:dyDescent="0.25">
      <c r="A878">
        <v>17</v>
      </c>
      <c r="B878">
        <v>52</v>
      </c>
      <c r="C878" s="5" t="str">
        <f>VLOOKUP(A878,'WinBUGS output'!A:C,3,FALSE)</f>
        <v>Escitalopram</v>
      </c>
      <c r="D878" s="5" t="str">
        <f>VLOOKUP(B878,'WinBUGS output'!A:C,3,FALSE)</f>
        <v>CBT individual (over 15 sessions) + any TCA</v>
      </c>
      <c r="E878" s="5" t="str">
        <f>FIXED('WinBUGS output'!N877,2)</f>
        <v>0.83</v>
      </c>
      <c r="F878" s="5" t="str">
        <f>FIXED('WinBUGS output'!M877,2)</f>
        <v>-0.29</v>
      </c>
      <c r="G878" s="5" t="str">
        <f>FIXED('WinBUGS output'!O877,2)</f>
        <v>2.01</v>
      </c>
      <c r="H878"/>
      <c r="I878"/>
      <c r="J878"/>
      <c r="X878" s="5" t="str">
        <f t="shared" si="38"/>
        <v>Escitalopram</v>
      </c>
      <c r="Y878" s="5" t="str">
        <f t="shared" si="39"/>
        <v>CBT individual (over 15 sessions) + any TCA</v>
      </c>
      <c r="Z878" s="5" t="str">
        <f>FIXED(EXP('WinBUGS output'!N877),2)</f>
        <v>2.30</v>
      </c>
      <c r="AA878" s="5" t="str">
        <f>FIXED(EXP('WinBUGS output'!M877),2)</f>
        <v>0.75</v>
      </c>
      <c r="AB878" s="5" t="str">
        <f>FIXED(EXP('WinBUGS output'!O877),2)</f>
        <v>7.43</v>
      </c>
    </row>
    <row r="879" spans="1:28" x14ac:dyDescent="0.25">
      <c r="A879">
        <v>17</v>
      </c>
      <c r="B879">
        <v>53</v>
      </c>
      <c r="C879" s="5" t="str">
        <f>VLOOKUP(A879,'WinBUGS output'!A:C,3,FALSE)</f>
        <v>Escitalopram</v>
      </c>
      <c r="D879" s="5" t="str">
        <f>VLOOKUP(B879,'WinBUGS output'!A:C,3,FALSE)</f>
        <v>CBT individual (over 15 sessions) + imipramine</v>
      </c>
      <c r="E879" s="5" t="str">
        <f>FIXED('WinBUGS output'!N878,2)</f>
        <v>0.93</v>
      </c>
      <c r="F879" s="5" t="str">
        <f>FIXED('WinBUGS output'!M878,2)</f>
        <v>-0.19</v>
      </c>
      <c r="G879" s="5" t="str">
        <f>FIXED('WinBUGS output'!O878,2)</f>
        <v>2.10</v>
      </c>
      <c r="H879"/>
      <c r="I879"/>
      <c r="J879"/>
      <c r="X879" s="5" t="str">
        <f t="shared" si="38"/>
        <v>Escitalopram</v>
      </c>
      <c r="Y879" s="5" t="str">
        <f t="shared" si="39"/>
        <v>CBT individual (over 15 sessions) + imipramine</v>
      </c>
      <c r="Z879" s="5" t="str">
        <f>FIXED(EXP('WinBUGS output'!N878),2)</f>
        <v>2.53</v>
      </c>
      <c r="AA879" s="5" t="str">
        <f>FIXED(EXP('WinBUGS output'!M878),2)</f>
        <v>0.82</v>
      </c>
      <c r="AB879" s="5" t="str">
        <f>FIXED(EXP('WinBUGS output'!O878),2)</f>
        <v>8.18</v>
      </c>
    </row>
    <row r="880" spans="1:28" x14ac:dyDescent="0.25">
      <c r="A880">
        <v>17</v>
      </c>
      <c r="B880">
        <v>54</v>
      </c>
      <c r="C880" s="5" t="str">
        <f>VLOOKUP(A880,'WinBUGS output'!A:C,3,FALSE)</f>
        <v>Escitalopram</v>
      </c>
      <c r="D880" s="5" t="str">
        <f>VLOOKUP(B880,'WinBUGS output'!A:C,3,FALSE)</f>
        <v>CBT group (under 15 sessions) + imipramine</v>
      </c>
      <c r="E880" s="5" t="str">
        <f>FIXED('WinBUGS output'!N879,2)</f>
        <v>1.22</v>
      </c>
      <c r="F880" s="5" t="str">
        <f>FIXED('WinBUGS output'!M879,2)</f>
        <v>-0.17</v>
      </c>
      <c r="G880" s="5" t="str">
        <f>FIXED('WinBUGS output'!O879,2)</f>
        <v>2.61</v>
      </c>
      <c r="H880"/>
      <c r="I880"/>
      <c r="J880"/>
      <c r="X880" s="5" t="str">
        <f t="shared" si="38"/>
        <v>Escitalopram</v>
      </c>
      <c r="Y880" s="5" t="str">
        <f t="shared" si="39"/>
        <v>CBT group (under 15 sessions) + imipramine</v>
      </c>
      <c r="Z880" s="5" t="str">
        <f>FIXED(EXP('WinBUGS output'!N879),2)</f>
        <v>3.39</v>
      </c>
      <c r="AA880" s="5" t="str">
        <f>FIXED(EXP('WinBUGS output'!M879),2)</f>
        <v>0.85</v>
      </c>
      <c r="AB880" s="5" t="str">
        <f>FIXED(EXP('WinBUGS output'!O879),2)</f>
        <v>13.56</v>
      </c>
    </row>
    <row r="881" spans="1:28" x14ac:dyDescent="0.25">
      <c r="A881">
        <v>17</v>
      </c>
      <c r="B881">
        <v>55</v>
      </c>
      <c r="C881" s="5" t="str">
        <f>VLOOKUP(A881,'WinBUGS output'!A:C,3,FALSE)</f>
        <v>Escitalopram</v>
      </c>
      <c r="D881" s="5" t="str">
        <f>VLOOKUP(B881,'WinBUGS output'!A:C,3,FALSE)</f>
        <v>Problem solving individual + any SSRI</v>
      </c>
      <c r="E881" s="5" t="str">
        <f>FIXED('WinBUGS output'!N880,2)</f>
        <v>-0.66</v>
      </c>
      <c r="F881" s="5" t="str">
        <f>FIXED('WinBUGS output'!M880,2)</f>
        <v>-1.86</v>
      </c>
      <c r="G881" s="5" t="str">
        <f>FIXED('WinBUGS output'!O880,2)</f>
        <v>0.58</v>
      </c>
      <c r="H881"/>
      <c r="I881"/>
      <c r="J881"/>
      <c r="X881" s="5" t="str">
        <f t="shared" si="38"/>
        <v>Escitalopram</v>
      </c>
      <c r="Y881" s="5" t="str">
        <f t="shared" si="39"/>
        <v>Problem solving individual + any SSRI</v>
      </c>
      <c r="Z881" s="5" t="str">
        <f>FIXED(EXP('WinBUGS output'!N880),2)</f>
        <v>0.52</v>
      </c>
      <c r="AA881" s="5" t="str">
        <f>FIXED(EXP('WinBUGS output'!M880),2)</f>
        <v>0.16</v>
      </c>
      <c r="AB881" s="5" t="str">
        <f>FIXED(EXP('WinBUGS output'!O880),2)</f>
        <v>1.79</v>
      </c>
    </row>
    <row r="882" spans="1:28" x14ac:dyDescent="0.25">
      <c r="A882">
        <v>17</v>
      </c>
      <c r="B882">
        <v>56</v>
      </c>
      <c r="C882" s="5" t="str">
        <f>VLOOKUP(A882,'WinBUGS output'!A:C,3,FALSE)</f>
        <v>Escitalopram</v>
      </c>
      <c r="D882" s="5" t="str">
        <f>VLOOKUP(B882,'WinBUGS output'!A:C,3,FALSE)</f>
        <v>Supportive psychotherapy + any SSRI</v>
      </c>
      <c r="E882" s="5" t="str">
        <f>FIXED('WinBUGS output'!N881,2)</f>
        <v>1.98</v>
      </c>
      <c r="F882" s="5" t="str">
        <f>FIXED('WinBUGS output'!M881,2)</f>
        <v>-0.05</v>
      </c>
      <c r="G882" s="5" t="str">
        <f>FIXED('WinBUGS output'!O881,2)</f>
        <v>4.06</v>
      </c>
      <c r="H882"/>
      <c r="I882"/>
      <c r="J882"/>
      <c r="X882" s="5" t="str">
        <f t="shared" si="38"/>
        <v>Escitalopram</v>
      </c>
      <c r="Y882" s="5" t="str">
        <f t="shared" si="39"/>
        <v>Supportive psychotherapy + any SSRI</v>
      </c>
      <c r="Z882" s="5" t="str">
        <f>FIXED(EXP('WinBUGS output'!N881),2)</f>
        <v>7.23</v>
      </c>
      <c r="AA882" s="5" t="str">
        <f>FIXED(EXP('WinBUGS output'!M881),2)</f>
        <v>0.95</v>
      </c>
      <c r="AB882" s="5" t="str">
        <f>FIXED(EXP('WinBUGS output'!O881),2)</f>
        <v>57.80</v>
      </c>
    </row>
    <row r="883" spans="1:28" x14ac:dyDescent="0.25">
      <c r="A883">
        <v>17</v>
      </c>
      <c r="B883">
        <v>57</v>
      </c>
      <c r="C883" s="5" t="str">
        <f>VLOOKUP(A883,'WinBUGS output'!A:C,3,FALSE)</f>
        <v>Escitalopram</v>
      </c>
      <c r="D883" s="5" t="str">
        <f>VLOOKUP(B883,'WinBUGS output'!A:C,3,FALSE)</f>
        <v>Interpersonal psychotherapy (IPT) + any AD</v>
      </c>
      <c r="E883" s="5" t="str">
        <f>FIXED('WinBUGS output'!N882,2)</f>
        <v>0.65</v>
      </c>
      <c r="F883" s="5" t="str">
        <f>FIXED('WinBUGS output'!M882,2)</f>
        <v>-0.42</v>
      </c>
      <c r="G883" s="5" t="str">
        <f>FIXED('WinBUGS output'!O882,2)</f>
        <v>1.70</v>
      </c>
      <c r="H883"/>
      <c r="I883"/>
      <c r="J883"/>
      <c r="X883" s="5" t="str">
        <f t="shared" si="38"/>
        <v>Escitalopram</v>
      </c>
      <c r="Y883" s="5" t="str">
        <f t="shared" si="39"/>
        <v>Interpersonal psychotherapy (IPT) + any AD</v>
      </c>
      <c r="Z883" s="5" t="str">
        <f>FIXED(EXP('WinBUGS output'!N882),2)</f>
        <v>1.91</v>
      </c>
      <c r="AA883" s="5" t="str">
        <f>FIXED(EXP('WinBUGS output'!M882),2)</f>
        <v>0.66</v>
      </c>
      <c r="AB883" s="5" t="str">
        <f>FIXED(EXP('WinBUGS output'!O882),2)</f>
        <v>5.48</v>
      </c>
    </row>
    <row r="884" spans="1:28" x14ac:dyDescent="0.25">
      <c r="A884">
        <v>17</v>
      </c>
      <c r="B884">
        <v>58</v>
      </c>
      <c r="C884" s="5" t="str">
        <f>VLOOKUP(A884,'WinBUGS output'!A:C,3,FALSE)</f>
        <v>Escitalopram</v>
      </c>
      <c r="D884" s="5" t="str">
        <f>VLOOKUP(B884,'WinBUGS output'!A:C,3,FALSE)</f>
        <v>Short-term psychodynamic psychotherapy individual + Any AD</v>
      </c>
      <c r="E884" s="5" t="str">
        <f>FIXED('WinBUGS output'!N883,2)</f>
        <v>1.20</v>
      </c>
      <c r="F884" s="5" t="str">
        <f>FIXED('WinBUGS output'!M883,2)</f>
        <v>0.34</v>
      </c>
      <c r="G884" s="5" t="str">
        <f>FIXED('WinBUGS output'!O883,2)</f>
        <v>2.06</v>
      </c>
      <c r="H884"/>
      <c r="I884"/>
      <c r="J884"/>
      <c r="X884" s="5" t="str">
        <f t="shared" si="38"/>
        <v>Escitalopram</v>
      </c>
      <c r="Y884" s="5" t="str">
        <f t="shared" si="39"/>
        <v>Short-term psychodynamic psychotherapy individual + Any AD</v>
      </c>
      <c r="Z884" s="5" t="str">
        <f>FIXED(EXP('WinBUGS output'!N883),2)</f>
        <v>3.31</v>
      </c>
      <c r="AA884" s="5" t="str">
        <f>FIXED(EXP('WinBUGS output'!M883),2)</f>
        <v>1.40</v>
      </c>
      <c r="AB884" s="5" t="str">
        <f>FIXED(EXP('WinBUGS output'!O883),2)</f>
        <v>7.87</v>
      </c>
    </row>
    <row r="885" spans="1:28" x14ac:dyDescent="0.25">
      <c r="A885">
        <v>17</v>
      </c>
      <c r="B885">
        <v>59</v>
      </c>
      <c r="C885" s="5" t="str">
        <f>VLOOKUP(A885,'WinBUGS output'!A:C,3,FALSE)</f>
        <v>Escitalopram</v>
      </c>
      <c r="D885" s="5" t="str">
        <f>VLOOKUP(B885,'WinBUGS output'!A:C,3,FALSE)</f>
        <v>Short-term psychodynamic psychotherapy individual + any SSRI</v>
      </c>
      <c r="E885" s="5" t="str">
        <f>FIXED('WinBUGS output'!N884,2)</f>
        <v>1.24</v>
      </c>
      <c r="F885" s="5" t="str">
        <f>FIXED('WinBUGS output'!M884,2)</f>
        <v>0.10</v>
      </c>
      <c r="G885" s="5" t="str">
        <f>FIXED('WinBUGS output'!O884,2)</f>
        <v>2.36</v>
      </c>
      <c r="H885"/>
      <c r="I885"/>
      <c r="J885"/>
      <c r="X885" s="5" t="str">
        <f t="shared" si="38"/>
        <v>Escitalopram</v>
      </c>
      <c r="Y885" s="5" t="str">
        <f t="shared" si="39"/>
        <v>Short-term psychodynamic psychotherapy individual + any SSRI</v>
      </c>
      <c r="Z885" s="5" t="str">
        <f>FIXED(EXP('WinBUGS output'!N884),2)</f>
        <v>3.44</v>
      </c>
      <c r="AA885" s="5" t="str">
        <f>FIXED(EXP('WinBUGS output'!M884),2)</f>
        <v>1.10</v>
      </c>
      <c r="AB885" s="5" t="str">
        <f>FIXED(EXP('WinBUGS output'!O884),2)</f>
        <v>10.63</v>
      </c>
    </row>
    <row r="886" spans="1:28" x14ac:dyDescent="0.25">
      <c r="A886">
        <v>17</v>
      </c>
      <c r="B886">
        <v>60</v>
      </c>
      <c r="C886" s="5" t="str">
        <f>VLOOKUP(A886,'WinBUGS output'!A:C,3,FALSE)</f>
        <v>Escitalopram</v>
      </c>
      <c r="D886" s="5" t="str">
        <f>VLOOKUP(B886,'WinBUGS output'!A:C,3,FALSE)</f>
        <v>CBT individual (over 15 sessions) + Pill placebo</v>
      </c>
      <c r="E886" s="5" t="str">
        <f>FIXED('WinBUGS output'!N885,2)</f>
        <v>0.94</v>
      </c>
      <c r="F886" s="5" t="str">
        <f>FIXED('WinBUGS output'!M885,2)</f>
        <v>-0.47</v>
      </c>
      <c r="G886" s="5" t="str">
        <f>FIXED('WinBUGS output'!O885,2)</f>
        <v>2.50</v>
      </c>
      <c r="H886"/>
      <c r="I886"/>
      <c r="J886"/>
      <c r="X886" s="5" t="str">
        <f t="shared" si="38"/>
        <v>Escitalopram</v>
      </c>
      <c r="Y886" s="5" t="str">
        <f t="shared" si="39"/>
        <v>CBT individual (over 15 sessions) + Pill placebo</v>
      </c>
      <c r="Z886" s="5" t="str">
        <f>FIXED(EXP('WinBUGS output'!N885),2)</f>
        <v>2.57</v>
      </c>
      <c r="AA886" s="5" t="str">
        <f>FIXED(EXP('WinBUGS output'!M885),2)</f>
        <v>0.62</v>
      </c>
      <c r="AB886" s="5" t="str">
        <f>FIXED(EXP('WinBUGS output'!O885),2)</f>
        <v>12.12</v>
      </c>
    </row>
    <row r="887" spans="1:28" x14ac:dyDescent="0.25">
      <c r="A887">
        <v>17</v>
      </c>
      <c r="B887">
        <v>61</v>
      </c>
      <c r="C887" s="5" t="str">
        <f>VLOOKUP(A887,'WinBUGS output'!A:C,3,FALSE)</f>
        <v>Escitalopram</v>
      </c>
      <c r="D887" s="5" t="str">
        <f>VLOOKUP(B887,'WinBUGS output'!A:C,3,FALSE)</f>
        <v>Exercise + Sertraline</v>
      </c>
      <c r="E887" s="5" t="str">
        <f>FIXED('WinBUGS output'!N886,2)</f>
        <v>-0.39</v>
      </c>
      <c r="F887" s="5" t="str">
        <f>FIXED('WinBUGS output'!M886,2)</f>
        <v>-1.11</v>
      </c>
      <c r="G887" s="5" t="str">
        <f>FIXED('WinBUGS output'!O886,2)</f>
        <v>0.32</v>
      </c>
      <c r="H887"/>
      <c r="I887"/>
      <c r="J887"/>
      <c r="X887" s="5" t="str">
        <f t="shared" si="38"/>
        <v>Escitalopram</v>
      </c>
      <c r="Y887" s="5" t="str">
        <f t="shared" si="39"/>
        <v>Exercise + Sertraline</v>
      </c>
      <c r="Z887" s="5" t="str">
        <f>FIXED(EXP('WinBUGS output'!N886),2)</f>
        <v>0.68</v>
      </c>
      <c r="AA887" s="5" t="str">
        <f>FIXED(EXP('WinBUGS output'!M886),2)</f>
        <v>0.33</v>
      </c>
      <c r="AB887" s="5" t="str">
        <f>FIXED(EXP('WinBUGS output'!O886),2)</f>
        <v>1.38</v>
      </c>
    </row>
    <row r="888" spans="1:28" x14ac:dyDescent="0.25">
      <c r="A888">
        <v>18</v>
      </c>
      <c r="B888">
        <v>19</v>
      </c>
      <c r="C888" s="5" t="str">
        <f>VLOOKUP(A888,'WinBUGS output'!A:C,3,FALSE)</f>
        <v>Fluoxetine</v>
      </c>
      <c r="D888" s="5" t="str">
        <f>VLOOKUP(B888,'WinBUGS output'!A:C,3,FALSE)</f>
        <v>Sertraline</v>
      </c>
      <c r="E888" s="5" t="str">
        <f>FIXED('WinBUGS output'!N887,2)</f>
        <v>-0.11</v>
      </c>
      <c r="F888" s="5" t="str">
        <f>FIXED('WinBUGS output'!M887,2)</f>
        <v>-0.64</v>
      </c>
      <c r="G888" s="5" t="str">
        <f>FIXED('WinBUGS output'!O887,2)</f>
        <v>0.30</v>
      </c>
      <c r="H888"/>
      <c r="I888"/>
      <c r="J888"/>
      <c r="X888" s="5" t="str">
        <f t="shared" si="38"/>
        <v>Fluoxetine</v>
      </c>
      <c r="Y888" s="5" t="str">
        <f t="shared" si="39"/>
        <v>Sertraline</v>
      </c>
      <c r="Z888" s="5" t="str">
        <f>FIXED(EXP('WinBUGS output'!N887),2)</f>
        <v>0.89</v>
      </c>
      <c r="AA888" s="5" t="str">
        <f>FIXED(EXP('WinBUGS output'!M887),2)</f>
        <v>0.53</v>
      </c>
      <c r="AB888" s="5" t="str">
        <f>FIXED(EXP('WinBUGS output'!O887),2)</f>
        <v>1.35</v>
      </c>
    </row>
    <row r="889" spans="1:28" x14ac:dyDescent="0.25">
      <c r="A889">
        <v>18</v>
      </c>
      <c r="B889">
        <v>20</v>
      </c>
      <c r="C889" s="5" t="str">
        <f>VLOOKUP(A889,'WinBUGS output'!A:C,3,FALSE)</f>
        <v>Fluoxetine</v>
      </c>
      <c r="D889" s="5" t="str">
        <f>VLOOKUP(B889,'WinBUGS output'!A:C,3,FALSE)</f>
        <v>Any AD</v>
      </c>
      <c r="E889" s="5" t="str">
        <f>FIXED('WinBUGS output'!N888,2)</f>
        <v>-0.14</v>
      </c>
      <c r="F889" s="5" t="str">
        <f>FIXED('WinBUGS output'!M888,2)</f>
        <v>-0.70</v>
      </c>
      <c r="G889" s="5" t="str">
        <f>FIXED('WinBUGS output'!O888,2)</f>
        <v>0.39</v>
      </c>
      <c r="H889"/>
      <c r="I889"/>
      <c r="J889"/>
      <c r="X889" s="5" t="str">
        <f t="shared" si="38"/>
        <v>Fluoxetine</v>
      </c>
      <c r="Y889" s="5" t="str">
        <f t="shared" si="39"/>
        <v>Any AD</v>
      </c>
      <c r="Z889" s="5" t="str">
        <f>FIXED(EXP('WinBUGS output'!N888),2)</f>
        <v>0.87</v>
      </c>
      <c r="AA889" s="5" t="str">
        <f>FIXED(EXP('WinBUGS output'!M888),2)</f>
        <v>0.50</v>
      </c>
      <c r="AB889" s="5" t="str">
        <f>FIXED(EXP('WinBUGS output'!O888),2)</f>
        <v>1.48</v>
      </c>
    </row>
    <row r="890" spans="1:28" x14ac:dyDescent="0.25">
      <c r="A890">
        <v>18</v>
      </c>
      <c r="B890">
        <v>21</v>
      </c>
      <c r="C890" s="5" t="str">
        <f>VLOOKUP(A890,'WinBUGS output'!A:C,3,FALSE)</f>
        <v>Fluoxetine</v>
      </c>
      <c r="D890" s="5" t="str">
        <f>VLOOKUP(B890,'WinBUGS output'!A:C,3,FALSE)</f>
        <v>Short-term psychodynamic psychotherapy individual</v>
      </c>
      <c r="E890" s="5" t="str">
        <f>FIXED('WinBUGS output'!N889,2)</f>
        <v>-0.62</v>
      </c>
      <c r="F890" s="5" t="str">
        <f>FIXED('WinBUGS output'!M889,2)</f>
        <v>-1.39</v>
      </c>
      <c r="G890" s="5" t="str">
        <f>FIXED('WinBUGS output'!O889,2)</f>
        <v>0.09</v>
      </c>
      <c r="H890"/>
      <c r="I890"/>
      <c r="J890"/>
      <c r="X890" s="5" t="str">
        <f t="shared" si="38"/>
        <v>Fluoxetine</v>
      </c>
      <c r="Y890" s="5" t="str">
        <f t="shared" si="39"/>
        <v>Short-term psychodynamic psychotherapy individual</v>
      </c>
      <c r="Z890" s="5" t="str">
        <f>FIXED(EXP('WinBUGS output'!N889),2)</f>
        <v>0.54</v>
      </c>
      <c r="AA890" s="5" t="str">
        <f>FIXED(EXP('WinBUGS output'!M889),2)</f>
        <v>0.25</v>
      </c>
      <c r="AB890" s="5" t="str">
        <f>FIXED(EXP('WinBUGS output'!O889),2)</f>
        <v>1.10</v>
      </c>
    </row>
    <row r="891" spans="1:28" x14ac:dyDescent="0.25">
      <c r="A891">
        <v>18</v>
      </c>
      <c r="B891">
        <v>22</v>
      </c>
      <c r="C891" s="5" t="str">
        <f>VLOOKUP(A891,'WinBUGS output'!A:C,3,FALSE)</f>
        <v>Fluoxetine</v>
      </c>
      <c r="D891" s="5" t="str">
        <f>VLOOKUP(B891,'WinBUGS output'!A:C,3,FALSE)</f>
        <v>Short-term psychodynamic psychotherapy group</v>
      </c>
      <c r="E891" s="5" t="str">
        <f>FIXED('WinBUGS output'!N890,2)</f>
        <v>-1.17</v>
      </c>
      <c r="F891" s="5" t="str">
        <f>FIXED('WinBUGS output'!M890,2)</f>
        <v>-2.55</v>
      </c>
      <c r="G891" s="5" t="str">
        <f>FIXED('WinBUGS output'!O890,2)</f>
        <v>-0.09</v>
      </c>
      <c r="H891"/>
      <c r="I891"/>
      <c r="J891"/>
      <c r="X891" s="5" t="str">
        <f t="shared" si="38"/>
        <v>Fluoxetine</v>
      </c>
      <c r="Y891" s="5" t="str">
        <f t="shared" si="39"/>
        <v>Short-term psychodynamic psychotherapy group</v>
      </c>
      <c r="Z891" s="5" t="str">
        <f>FIXED(EXP('WinBUGS output'!N890),2)</f>
        <v>0.31</v>
      </c>
      <c r="AA891" s="5" t="str">
        <f>FIXED(EXP('WinBUGS output'!M890),2)</f>
        <v>0.08</v>
      </c>
      <c r="AB891" s="5" t="str">
        <f>FIXED(EXP('WinBUGS output'!O890),2)</f>
        <v>0.91</v>
      </c>
    </row>
    <row r="892" spans="1:28" x14ac:dyDescent="0.25">
      <c r="A892">
        <v>18</v>
      </c>
      <c r="B892">
        <v>23</v>
      </c>
      <c r="C892" s="5" t="str">
        <f>VLOOKUP(A892,'WinBUGS output'!A:C,3,FALSE)</f>
        <v>Fluoxetine</v>
      </c>
      <c r="D892" s="5" t="str">
        <f>VLOOKUP(B892,'WinBUGS output'!A:C,3,FALSE)</f>
        <v>Computerised behavioural activation with support</v>
      </c>
      <c r="E892" s="5" t="str">
        <f>FIXED('WinBUGS output'!N891,2)</f>
        <v>-0.51</v>
      </c>
      <c r="F892" s="5" t="str">
        <f>FIXED('WinBUGS output'!M891,2)</f>
        <v>-1.44</v>
      </c>
      <c r="G892" s="5" t="str">
        <f>FIXED('WinBUGS output'!O891,2)</f>
        <v>0.64</v>
      </c>
      <c r="H892"/>
      <c r="I892"/>
      <c r="J892"/>
      <c r="X892" s="5" t="str">
        <f t="shared" si="38"/>
        <v>Fluoxetine</v>
      </c>
      <c r="Y892" s="5" t="str">
        <f t="shared" si="39"/>
        <v>Computerised behavioural activation with support</v>
      </c>
      <c r="Z892" s="5" t="str">
        <f>FIXED(EXP('WinBUGS output'!N891),2)</f>
        <v>0.60</v>
      </c>
      <c r="AA892" s="5" t="str">
        <f>FIXED(EXP('WinBUGS output'!M891),2)</f>
        <v>0.24</v>
      </c>
      <c r="AB892" s="5" t="str">
        <f>FIXED(EXP('WinBUGS output'!O891),2)</f>
        <v>1.90</v>
      </c>
    </row>
    <row r="893" spans="1:28" x14ac:dyDescent="0.25">
      <c r="A893">
        <v>18</v>
      </c>
      <c r="B893">
        <v>24</v>
      </c>
      <c r="C893" s="5" t="str">
        <f>VLOOKUP(A893,'WinBUGS output'!A:C,3,FALSE)</f>
        <v>Fluoxetine</v>
      </c>
      <c r="D893" s="5" t="str">
        <f>VLOOKUP(B893,'WinBUGS output'!A:C,3,FALSE)</f>
        <v>Computerised psychodynamic therapy with support</v>
      </c>
      <c r="E893" s="5" t="str">
        <f>FIXED('WinBUGS output'!N892,2)</f>
        <v>-0.48</v>
      </c>
      <c r="F893" s="5" t="str">
        <f>FIXED('WinBUGS output'!M892,2)</f>
        <v>-1.40</v>
      </c>
      <c r="G893" s="5" t="str">
        <f>FIXED('WinBUGS output'!O892,2)</f>
        <v>0.62</v>
      </c>
      <c r="H893"/>
      <c r="I893"/>
      <c r="J893"/>
      <c r="X893" s="5" t="str">
        <f t="shared" si="38"/>
        <v>Fluoxetine</v>
      </c>
      <c r="Y893" s="5" t="str">
        <f t="shared" si="39"/>
        <v>Computerised psychodynamic therapy with support</v>
      </c>
      <c r="Z893" s="5" t="str">
        <f>FIXED(EXP('WinBUGS output'!N892),2)</f>
        <v>0.62</v>
      </c>
      <c r="AA893" s="5" t="str">
        <f>FIXED(EXP('WinBUGS output'!M892),2)</f>
        <v>0.25</v>
      </c>
      <c r="AB893" s="5" t="str">
        <f>FIXED(EXP('WinBUGS output'!O892),2)</f>
        <v>1.87</v>
      </c>
    </row>
    <row r="894" spans="1:28" x14ac:dyDescent="0.25">
      <c r="A894">
        <v>18</v>
      </c>
      <c r="B894">
        <v>25</v>
      </c>
      <c r="C894" s="5" t="str">
        <f>VLOOKUP(A894,'WinBUGS output'!A:C,3,FALSE)</f>
        <v>Fluoxetine</v>
      </c>
      <c r="D894" s="5" t="str">
        <f>VLOOKUP(B894,'WinBUGS output'!A:C,3,FALSE)</f>
        <v>Computerised-CBT (CCBT) with support</v>
      </c>
      <c r="E894" s="5" t="str">
        <f>FIXED('WinBUGS output'!N893,2)</f>
        <v>-0.54</v>
      </c>
      <c r="F894" s="5" t="str">
        <f>FIXED('WinBUGS output'!M893,2)</f>
        <v>-1.32</v>
      </c>
      <c r="G894" s="5" t="str">
        <f>FIXED('WinBUGS output'!O893,2)</f>
        <v>0.30</v>
      </c>
      <c r="H894"/>
      <c r="I894"/>
      <c r="J894"/>
      <c r="X894" s="5" t="str">
        <f t="shared" si="38"/>
        <v>Fluoxetine</v>
      </c>
      <c r="Y894" s="5" t="str">
        <f t="shared" si="39"/>
        <v>Computerised-CBT (CCBT) with support</v>
      </c>
      <c r="Z894" s="5" t="str">
        <f>FIXED(EXP('WinBUGS output'!N893),2)</f>
        <v>0.58</v>
      </c>
      <c r="AA894" s="5" t="str">
        <f>FIXED(EXP('WinBUGS output'!M893),2)</f>
        <v>0.27</v>
      </c>
      <c r="AB894" s="5" t="str">
        <f>FIXED(EXP('WinBUGS output'!O893),2)</f>
        <v>1.35</v>
      </c>
    </row>
    <row r="895" spans="1:28" x14ac:dyDescent="0.25">
      <c r="A895">
        <v>18</v>
      </c>
      <c r="B895">
        <v>26</v>
      </c>
      <c r="C895" s="5" t="str">
        <f>VLOOKUP(A895,'WinBUGS output'!A:C,3,FALSE)</f>
        <v>Fluoxetine</v>
      </c>
      <c r="D895" s="5" t="str">
        <f>VLOOKUP(B895,'WinBUGS output'!A:C,3,FALSE)</f>
        <v>Computerised-CBT (CCBT) with support + TAU</v>
      </c>
      <c r="E895" s="5" t="str">
        <f>FIXED('WinBUGS output'!N894,2)</f>
        <v>-0.88</v>
      </c>
      <c r="F895" s="5" t="str">
        <f>FIXED('WinBUGS output'!M894,2)</f>
        <v>-1.56</v>
      </c>
      <c r="G895" s="5" t="str">
        <f>FIXED('WinBUGS output'!O894,2)</f>
        <v>-0.16</v>
      </c>
      <c r="H895"/>
      <c r="I895"/>
      <c r="J895"/>
      <c r="X895" s="5" t="str">
        <f t="shared" si="38"/>
        <v>Fluoxetine</v>
      </c>
      <c r="Y895" s="5" t="str">
        <f t="shared" si="39"/>
        <v>Computerised-CBT (CCBT) with support + TAU</v>
      </c>
      <c r="Z895" s="5" t="str">
        <f>FIXED(EXP('WinBUGS output'!N894),2)</f>
        <v>0.42</v>
      </c>
      <c r="AA895" s="5" t="str">
        <f>FIXED(EXP('WinBUGS output'!M894),2)</f>
        <v>0.21</v>
      </c>
      <c r="AB895" s="5" t="str">
        <f>FIXED(EXP('WinBUGS output'!O894),2)</f>
        <v>0.85</v>
      </c>
    </row>
    <row r="896" spans="1:28" x14ac:dyDescent="0.25">
      <c r="A896">
        <v>18</v>
      </c>
      <c r="B896">
        <v>27</v>
      </c>
      <c r="C896" s="5" t="str">
        <f>VLOOKUP(A896,'WinBUGS output'!A:C,3,FALSE)</f>
        <v>Fluoxetine</v>
      </c>
      <c r="D896" s="5" t="str">
        <f>VLOOKUP(B896,'WinBUGS output'!A:C,3,FALSE)</f>
        <v>Tailored computerised-CBT (CCBT) with support</v>
      </c>
      <c r="E896" s="5" t="str">
        <f>FIXED('WinBUGS output'!N895,2)</f>
        <v>-0.40</v>
      </c>
      <c r="F896" s="5" t="str">
        <f>FIXED('WinBUGS output'!M895,2)</f>
        <v>-1.30</v>
      </c>
      <c r="G896" s="5" t="str">
        <f>FIXED('WinBUGS output'!O895,2)</f>
        <v>0.68</v>
      </c>
      <c r="H896"/>
      <c r="I896"/>
      <c r="J896"/>
      <c r="X896" s="5" t="str">
        <f t="shared" si="38"/>
        <v>Fluoxetine</v>
      </c>
      <c r="Y896" s="5" t="str">
        <f t="shared" si="39"/>
        <v>Tailored computerised-CBT (CCBT) with support</v>
      </c>
      <c r="Z896" s="5" t="str">
        <f>FIXED(EXP('WinBUGS output'!N895),2)</f>
        <v>0.67</v>
      </c>
      <c r="AA896" s="5" t="str">
        <f>FIXED(EXP('WinBUGS output'!M895),2)</f>
        <v>0.27</v>
      </c>
      <c r="AB896" s="5" t="str">
        <f>FIXED(EXP('WinBUGS output'!O895),2)</f>
        <v>1.97</v>
      </c>
    </row>
    <row r="897" spans="1:28" x14ac:dyDescent="0.25">
      <c r="A897">
        <v>18</v>
      </c>
      <c r="B897">
        <v>28</v>
      </c>
      <c r="C897" s="5" t="str">
        <f>VLOOKUP(A897,'WinBUGS output'!A:C,3,FALSE)</f>
        <v>Fluoxetine</v>
      </c>
      <c r="D897" s="5" t="str">
        <f>VLOOKUP(B897,'WinBUGS output'!A:C,3,FALSE)</f>
        <v>Cognitive bibliotherapy</v>
      </c>
      <c r="E897" s="5" t="str">
        <f>FIXED('WinBUGS output'!N896,2)</f>
        <v>-1.21</v>
      </c>
      <c r="F897" s="5" t="str">
        <f>FIXED('WinBUGS output'!M896,2)</f>
        <v>-2.35</v>
      </c>
      <c r="G897" s="5" t="str">
        <f>FIXED('WinBUGS output'!O896,2)</f>
        <v>-0.08</v>
      </c>
      <c r="H897"/>
      <c r="I897"/>
      <c r="J897"/>
      <c r="X897" s="5" t="str">
        <f t="shared" si="38"/>
        <v>Fluoxetine</v>
      </c>
      <c r="Y897" s="5" t="str">
        <f t="shared" si="39"/>
        <v>Cognitive bibliotherapy</v>
      </c>
      <c r="Z897" s="5" t="str">
        <f>FIXED(EXP('WinBUGS output'!N896),2)</f>
        <v>0.30</v>
      </c>
      <c r="AA897" s="5" t="str">
        <f>FIXED(EXP('WinBUGS output'!M896),2)</f>
        <v>0.09</v>
      </c>
      <c r="AB897" s="5" t="str">
        <f>FIXED(EXP('WinBUGS output'!O896),2)</f>
        <v>0.92</v>
      </c>
    </row>
    <row r="898" spans="1:28" x14ac:dyDescent="0.25">
      <c r="A898">
        <v>18</v>
      </c>
      <c r="B898">
        <v>29</v>
      </c>
      <c r="C898" s="5" t="str">
        <f>VLOOKUP(A898,'WinBUGS output'!A:C,3,FALSE)</f>
        <v>Fluoxetine</v>
      </c>
      <c r="D898" s="5" t="str">
        <f>VLOOKUP(B898,'WinBUGS output'!A:C,3,FALSE)</f>
        <v>Cognitive bibliotherapy + TAU</v>
      </c>
      <c r="E898" s="5" t="str">
        <f>FIXED('WinBUGS output'!N897,2)</f>
        <v>-0.31</v>
      </c>
      <c r="F898" s="5" t="str">
        <f>FIXED('WinBUGS output'!M897,2)</f>
        <v>-1.16</v>
      </c>
      <c r="G898" s="5" t="str">
        <f>FIXED('WinBUGS output'!O897,2)</f>
        <v>0.54</v>
      </c>
      <c r="H898"/>
      <c r="I898"/>
      <c r="J898"/>
      <c r="X898" s="5" t="str">
        <f t="shared" si="38"/>
        <v>Fluoxetine</v>
      </c>
      <c r="Y898" s="5" t="str">
        <f t="shared" si="39"/>
        <v>Cognitive bibliotherapy + TAU</v>
      </c>
      <c r="Z898" s="5" t="str">
        <f>FIXED(EXP('WinBUGS output'!N897),2)</f>
        <v>0.73</v>
      </c>
      <c r="AA898" s="5" t="str">
        <f>FIXED(EXP('WinBUGS output'!M897),2)</f>
        <v>0.31</v>
      </c>
      <c r="AB898" s="5" t="str">
        <f>FIXED(EXP('WinBUGS output'!O897),2)</f>
        <v>1.71</v>
      </c>
    </row>
    <row r="899" spans="1:28" x14ac:dyDescent="0.25">
      <c r="A899">
        <v>18</v>
      </c>
      <c r="B899">
        <v>30</v>
      </c>
      <c r="C899" s="5" t="str">
        <f>VLOOKUP(A899,'WinBUGS output'!A:C,3,FALSE)</f>
        <v>Fluoxetine</v>
      </c>
      <c r="D899" s="5" t="str">
        <f>VLOOKUP(B899,'WinBUGS output'!A:C,3,FALSE)</f>
        <v>Computerised-CBT (CCBT)</v>
      </c>
      <c r="E899" s="5" t="str">
        <f>FIXED('WinBUGS output'!N898,2)</f>
        <v>0.16</v>
      </c>
      <c r="F899" s="5" t="str">
        <f>FIXED('WinBUGS output'!M898,2)</f>
        <v>-0.88</v>
      </c>
      <c r="G899" s="5" t="str">
        <f>FIXED('WinBUGS output'!O898,2)</f>
        <v>1.18</v>
      </c>
      <c r="H899"/>
      <c r="I899"/>
      <c r="J899"/>
      <c r="X899" s="5" t="str">
        <f t="shared" si="38"/>
        <v>Fluoxetine</v>
      </c>
      <c r="Y899" s="5" t="str">
        <f t="shared" si="39"/>
        <v>Computerised-CBT (CCBT)</v>
      </c>
      <c r="Z899" s="5" t="str">
        <f>FIXED(EXP('WinBUGS output'!N898),2)</f>
        <v>1.17</v>
      </c>
      <c r="AA899" s="5" t="str">
        <f>FIXED(EXP('WinBUGS output'!M898),2)</f>
        <v>0.42</v>
      </c>
      <c r="AB899" s="5" t="str">
        <f>FIXED(EXP('WinBUGS output'!O898),2)</f>
        <v>3.24</v>
      </c>
    </row>
    <row r="900" spans="1:28" x14ac:dyDescent="0.25">
      <c r="A900">
        <v>18</v>
      </c>
      <c r="B900">
        <v>31</v>
      </c>
      <c r="C900" s="5" t="str">
        <f>VLOOKUP(A900,'WinBUGS output'!A:C,3,FALSE)</f>
        <v>Fluoxetine</v>
      </c>
      <c r="D900" s="5" t="str">
        <f>VLOOKUP(B900,'WinBUGS output'!A:C,3,FALSE)</f>
        <v>Computerised-CBT (CCBT) + TAU</v>
      </c>
      <c r="E900" s="5" t="str">
        <f>FIXED('WinBUGS output'!N899,2)</f>
        <v>0.17</v>
      </c>
      <c r="F900" s="5" t="str">
        <f>FIXED('WinBUGS output'!M899,2)</f>
        <v>-0.58</v>
      </c>
      <c r="G900" s="5" t="str">
        <f>FIXED('WinBUGS output'!O899,2)</f>
        <v>0.91</v>
      </c>
      <c r="H900"/>
      <c r="I900"/>
      <c r="J900"/>
      <c r="X900" s="5" t="str">
        <f t="shared" si="38"/>
        <v>Fluoxetine</v>
      </c>
      <c r="Y900" s="5" t="str">
        <f t="shared" si="39"/>
        <v>Computerised-CBT (CCBT) + TAU</v>
      </c>
      <c r="Z900" s="5" t="str">
        <f>FIXED(EXP('WinBUGS output'!N899),2)</f>
        <v>1.18</v>
      </c>
      <c r="AA900" s="5" t="str">
        <f>FIXED(EXP('WinBUGS output'!M899),2)</f>
        <v>0.56</v>
      </c>
      <c r="AB900" s="5" t="str">
        <f>FIXED(EXP('WinBUGS output'!O899),2)</f>
        <v>2.47</v>
      </c>
    </row>
    <row r="901" spans="1:28" x14ac:dyDescent="0.25">
      <c r="A901">
        <v>18</v>
      </c>
      <c r="B901">
        <v>32</v>
      </c>
      <c r="C901" s="5" t="str">
        <f>VLOOKUP(A901,'WinBUGS output'!A:C,3,FALSE)</f>
        <v>Fluoxetine</v>
      </c>
      <c r="D901" s="5" t="str">
        <f>VLOOKUP(B901,'WinBUGS output'!A:C,3,FALSE)</f>
        <v>Tailored computerised psychoeducation and self-help strategies</v>
      </c>
      <c r="E901" s="5" t="str">
        <f>FIXED('WinBUGS output'!N900,2)</f>
        <v>-0.94</v>
      </c>
      <c r="F901" s="5" t="str">
        <f>FIXED('WinBUGS output'!M900,2)</f>
        <v>-1.97</v>
      </c>
      <c r="G901" s="5" t="str">
        <f>FIXED('WinBUGS output'!O900,2)</f>
        <v>0.07</v>
      </c>
      <c r="H901"/>
      <c r="I901"/>
      <c r="J901"/>
      <c r="X901" s="5" t="str">
        <f t="shared" ref="X901:X964" si="40">C901</f>
        <v>Fluoxetine</v>
      </c>
      <c r="Y901" s="5" t="str">
        <f t="shared" ref="Y901:Y964" si="41">D901</f>
        <v>Tailored computerised psychoeducation and self-help strategies</v>
      </c>
      <c r="Z901" s="5" t="str">
        <f>FIXED(EXP('WinBUGS output'!N900),2)</f>
        <v>0.39</v>
      </c>
      <c r="AA901" s="5" t="str">
        <f>FIXED(EXP('WinBUGS output'!M900),2)</f>
        <v>0.14</v>
      </c>
      <c r="AB901" s="5" t="str">
        <f>FIXED(EXP('WinBUGS output'!O900),2)</f>
        <v>1.07</v>
      </c>
    </row>
    <row r="902" spans="1:28" x14ac:dyDescent="0.25">
      <c r="A902">
        <v>18</v>
      </c>
      <c r="B902">
        <v>33</v>
      </c>
      <c r="C902" s="5" t="str">
        <f>VLOOKUP(A902,'WinBUGS output'!A:C,3,FALSE)</f>
        <v>Fluoxetine</v>
      </c>
      <c r="D902" s="5" t="str">
        <f>VLOOKUP(B902,'WinBUGS output'!A:C,3,FALSE)</f>
        <v>Psychoeducational group programme + TAU</v>
      </c>
      <c r="E902" s="5" t="str">
        <f>FIXED('WinBUGS output'!N901,2)</f>
        <v>-0.07</v>
      </c>
      <c r="F902" s="5" t="str">
        <f>FIXED('WinBUGS output'!M901,2)</f>
        <v>-1.03</v>
      </c>
      <c r="G902" s="5" t="str">
        <f>FIXED('WinBUGS output'!O901,2)</f>
        <v>0.89</v>
      </c>
      <c r="H902"/>
      <c r="I902"/>
      <c r="J902"/>
      <c r="X902" s="5" t="str">
        <f t="shared" si="40"/>
        <v>Fluoxetine</v>
      </c>
      <c r="Y902" s="5" t="str">
        <f t="shared" si="41"/>
        <v>Psychoeducational group programme + TAU</v>
      </c>
      <c r="Z902" s="5" t="str">
        <f>FIXED(EXP('WinBUGS output'!N901),2)</f>
        <v>0.94</v>
      </c>
      <c r="AA902" s="5" t="str">
        <f>FIXED(EXP('WinBUGS output'!M901),2)</f>
        <v>0.36</v>
      </c>
      <c r="AB902" s="5" t="str">
        <f>FIXED(EXP('WinBUGS output'!O901),2)</f>
        <v>2.44</v>
      </c>
    </row>
    <row r="903" spans="1:28" x14ac:dyDescent="0.25">
      <c r="A903">
        <v>18</v>
      </c>
      <c r="B903">
        <v>34</v>
      </c>
      <c r="C903" s="5" t="str">
        <f>VLOOKUP(A903,'WinBUGS output'!A:C,3,FALSE)</f>
        <v>Fluoxetine</v>
      </c>
      <c r="D903" s="5" t="str">
        <f>VLOOKUP(B903,'WinBUGS output'!A:C,3,FALSE)</f>
        <v>Interpersonal psychotherapy (IPT)</v>
      </c>
      <c r="E903" s="5" t="str">
        <f>FIXED('WinBUGS output'!N902,2)</f>
        <v>0.02</v>
      </c>
      <c r="F903" s="5" t="str">
        <f>FIXED('WinBUGS output'!M902,2)</f>
        <v>-0.53</v>
      </c>
      <c r="G903" s="5" t="str">
        <f>FIXED('WinBUGS output'!O902,2)</f>
        <v>0.56</v>
      </c>
      <c r="H903"/>
      <c r="I903"/>
      <c r="J903"/>
      <c r="X903" s="5" t="str">
        <f t="shared" si="40"/>
        <v>Fluoxetine</v>
      </c>
      <c r="Y903" s="5" t="str">
        <f t="shared" si="41"/>
        <v>Interpersonal psychotherapy (IPT)</v>
      </c>
      <c r="Z903" s="5" t="str">
        <f>FIXED(EXP('WinBUGS output'!N902),2)</f>
        <v>1.02</v>
      </c>
      <c r="AA903" s="5" t="str">
        <f>FIXED(EXP('WinBUGS output'!M902),2)</f>
        <v>0.59</v>
      </c>
      <c r="AB903" s="5" t="str">
        <f>FIXED(EXP('WinBUGS output'!O902),2)</f>
        <v>1.75</v>
      </c>
    </row>
    <row r="904" spans="1:28" x14ac:dyDescent="0.25">
      <c r="A904">
        <v>18</v>
      </c>
      <c r="B904">
        <v>35</v>
      </c>
      <c r="C904" s="5" t="str">
        <f>VLOOKUP(A904,'WinBUGS output'!A:C,3,FALSE)</f>
        <v>Fluoxetine</v>
      </c>
      <c r="D904" s="5" t="str">
        <f>VLOOKUP(B904,'WinBUGS output'!A:C,3,FALSE)</f>
        <v>Emotion-focused therapy (EFT)</v>
      </c>
      <c r="E904" s="5" t="str">
        <f>FIXED('WinBUGS output'!N903,2)</f>
        <v>0.01</v>
      </c>
      <c r="F904" s="5" t="str">
        <f>FIXED('WinBUGS output'!M903,2)</f>
        <v>-1.09</v>
      </c>
      <c r="G904" s="5" t="str">
        <f>FIXED('WinBUGS output'!O903,2)</f>
        <v>1.20</v>
      </c>
      <c r="H904"/>
      <c r="I904"/>
      <c r="J904"/>
      <c r="X904" s="5" t="str">
        <f t="shared" si="40"/>
        <v>Fluoxetine</v>
      </c>
      <c r="Y904" s="5" t="str">
        <f t="shared" si="41"/>
        <v>Emotion-focused therapy (EFT)</v>
      </c>
      <c r="Z904" s="5" t="str">
        <f>FIXED(EXP('WinBUGS output'!N903),2)</f>
        <v>1.01</v>
      </c>
      <c r="AA904" s="5" t="str">
        <f>FIXED(EXP('WinBUGS output'!M903),2)</f>
        <v>0.34</v>
      </c>
      <c r="AB904" s="5" t="str">
        <f>FIXED(EXP('WinBUGS output'!O903),2)</f>
        <v>3.31</v>
      </c>
    </row>
    <row r="905" spans="1:28" x14ac:dyDescent="0.25">
      <c r="A905">
        <v>18</v>
      </c>
      <c r="B905">
        <v>36</v>
      </c>
      <c r="C905" s="5" t="str">
        <f>VLOOKUP(A905,'WinBUGS output'!A:C,3,FALSE)</f>
        <v>Fluoxetine</v>
      </c>
      <c r="D905" s="5" t="str">
        <f>VLOOKUP(B905,'WinBUGS output'!A:C,3,FALSE)</f>
        <v>Interpersonal counselling</v>
      </c>
      <c r="E905" s="5" t="str">
        <f>FIXED('WinBUGS output'!N904,2)</f>
        <v>0.16</v>
      </c>
      <c r="F905" s="5" t="str">
        <f>FIXED('WinBUGS output'!M904,2)</f>
        <v>-0.54</v>
      </c>
      <c r="G905" s="5" t="str">
        <f>FIXED('WinBUGS output'!O904,2)</f>
        <v>0.78</v>
      </c>
      <c r="H905"/>
      <c r="I905"/>
      <c r="J905"/>
      <c r="X905" s="5" t="str">
        <f t="shared" si="40"/>
        <v>Fluoxetine</v>
      </c>
      <c r="Y905" s="5" t="str">
        <f t="shared" si="41"/>
        <v>Interpersonal counselling</v>
      </c>
      <c r="Z905" s="5" t="str">
        <f>FIXED(EXP('WinBUGS output'!N904),2)</f>
        <v>1.18</v>
      </c>
      <c r="AA905" s="5" t="str">
        <f>FIXED(EXP('WinBUGS output'!M904),2)</f>
        <v>0.58</v>
      </c>
      <c r="AB905" s="5" t="str">
        <f>FIXED(EXP('WinBUGS output'!O904),2)</f>
        <v>2.19</v>
      </c>
    </row>
    <row r="906" spans="1:28" x14ac:dyDescent="0.25">
      <c r="A906">
        <v>18</v>
      </c>
      <c r="B906">
        <v>37</v>
      </c>
      <c r="C906" s="5" t="str">
        <f>VLOOKUP(A906,'WinBUGS output'!A:C,3,FALSE)</f>
        <v>Fluoxetine</v>
      </c>
      <c r="D906" s="5" t="str">
        <f>VLOOKUP(B906,'WinBUGS output'!A:C,3,FALSE)</f>
        <v>Non-directive counselling</v>
      </c>
      <c r="E906" s="5" t="str">
        <f>FIXED('WinBUGS output'!N905,2)</f>
        <v>-0.23</v>
      </c>
      <c r="F906" s="5" t="str">
        <f>FIXED('WinBUGS output'!M905,2)</f>
        <v>-1.23</v>
      </c>
      <c r="G906" s="5" t="str">
        <f>FIXED('WinBUGS output'!O905,2)</f>
        <v>0.66</v>
      </c>
      <c r="H906"/>
      <c r="I906"/>
      <c r="J906"/>
      <c r="X906" s="5" t="str">
        <f t="shared" si="40"/>
        <v>Fluoxetine</v>
      </c>
      <c r="Y906" s="5" t="str">
        <f t="shared" si="41"/>
        <v>Non-directive counselling</v>
      </c>
      <c r="Z906" s="5" t="str">
        <f>FIXED(EXP('WinBUGS output'!N905),2)</f>
        <v>0.79</v>
      </c>
      <c r="AA906" s="5" t="str">
        <f>FIXED(EXP('WinBUGS output'!M905),2)</f>
        <v>0.29</v>
      </c>
      <c r="AB906" s="5" t="str">
        <f>FIXED(EXP('WinBUGS output'!O905),2)</f>
        <v>1.93</v>
      </c>
    </row>
    <row r="907" spans="1:28" x14ac:dyDescent="0.25">
      <c r="A907">
        <v>18</v>
      </c>
      <c r="B907">
        <v>38</v>
      </c>
      <c r="C907" s="5" t="str">
        <f>VLOOKUP(A907,'WinBUGS output'!A:C,3,FALSE)</f>
        <v>Fluoxetine</v>
      </c>
      <c r="D907" s="5" t="str">
        <f>VLOOKUP(B907,'WinBUGS output'!A:C,3,FALSE)</f>
        <v>Psychodynamic counselling + TAU</v>
      </c>
      <c r="E907" s="5" t="str">
        <f>FIXED('WinBUGS output'!N906,2)</f>
        <v>-0.37</v>
      </c>
      <c r="F907" s="5" t="str">
        <f>FIXED('WinBUGS output'!M906,2)</f>
        <v>-1.22</v>
      </c>
      <c r="G907" s="5" t="str">
        <f>FIXED('WinBUGS output'!O906,2)</f>
        <v>0.42</v>
      </c>
      <c r="H907"/>
      <c r="I907"/>
      <c r="J907"/>
      <c r="X907" s="5" t="str">
        <f t="shared" si="40"/>
        <v>Fluoxetine</v>
      </c>
      <c r="Y907" s="5" t="str">
        <f t="shared" si="41"/>
        <v>Psychodynamic counselling + TAU</v>
      </c>
      <c r="Z907" s="5" t="str">
        <f>FIXED(EXP('WinBUGS output'!N906),2)</f>
        <v>0.69</v>
      </c>
      <c r="AA907" s="5" t="str">
        <f>FIXED(EXP('WinBUGS output'!M906),2)</f>
        <v>0.29</v>
      </c>
      <c r="AB907" s="5" t="str">
        <f>FIXED(EXP('WinBUGS output'!O906),2)</f>
        <v>1.53</v>
      </c>
    </row>
    <row r="908" spans="1:28" x14ac:dyDescent="0.25">
      <c r="A908">
        <v>18</v>
      </c>
      <c r="B908">
        <v>39</v>
      </c>
      <c r="C908" s="5" t="str">
        <f>VLOOKUP(A908,'WinBUGS output'!A:C,3,FALSE)</f>
        <v>Fluoxetine</v>
      </c>
      <c r="D908" s="5" t="str">
        <f>VLOOKUP(B908,'WinBUGS output'!A:C,3,FALSE)</f>
        <v>Relational client-centered therapy</v>
      </c>
      <c r="E908" s="5" t="str">
        <f>FIXED('WinBUGS output'!N907,2)</f>
        <v>-0.30</v>
      </c>
      <c r="F908" s="5" t="str">
        <f>FIXED('WinBUGS output'!M907,2)</f>
        <v>-1.58</v>
      </c>
      <c r="G908" s="5" t="str">
        <f>FIXED('WinBUGS output'!O907,2)</f>
        <v>0.76</v>
      </c>
      <c r="H908"/>
      <c r="I908"/>
      <c r="J908"/>
      <c r="X908" s="5" t="str">
        <f t="shared" si="40"/>
        <v>Fluoxetine</v>
      </c>
      <c r="Y908" s="5" t="str">
        <f t="shared" si="41"/>
        <v>Relational client-centered therapy</v>
      </c>
      <c r="Z908" s="5" t="str">
        <f>FIXED(EXP('WinBUGS output'!N907),2)</f>
        <v>0.74</v>
      </c>
      <c r="AA908" s="5" t="str">
        <f>FIXED(EXP('WinBUGS output'!M907),2)</f>
        <v>0.21</v>
      </c>
      <c r="AB908" s="5" t="str">
        <f>FIXED(EXP('WinBUGS output'!O907),2)</f>
        <v>2.13</v>
      </c>
    </row>
    <row r="909" spans="1:28" x14ac:dyDescent="0.25">
      <c r="A909">
        <v>18</v>
      </c>
      <c r="B909">
        <v>40</v>
      </c>
      <c r="C909" s="5" t="str">
        <f>VLOOKUP(A909,'WinBUGS output'!A:C,3,FALSE)</f>
        <v>Fluoxetine</v>
      </c>
      <c r="D909" s="5" t="str">
        <f>VLOOKUP(B909,'WinBUGS output'!A:C,3,FALSE)</f>
        <v>Problem solving individual</v>
      </c>
      <c r="E909" s="5" t="str">
        <f>FIXED('WinBUGS output'!N908,2)</f>
        <v>-0.68</v>
      </c>
      <c r="F909" s="5" t="str">
        <f>FIXED('WinBUGS output'!M908,2)</f>
        <v>-1.47</v>
      </c>
      <c r="G909" s="5" t="str">
        <f>FIXED('WinBUGS output'!O908,2)</f>
        <v>0.11</v>
      </c>
      <c r="H909"/>
      <c r="I909"/>
      <c r="J909"/>
      <c r="X909" s="5" t="str">
        <f t="shared" si="40"/>
        <v>Fluoxetine</v>
      </c>
      <c r="Y909" s="5" t="str">
        <f t="shared" si="41"/>
        <v>Problem solving individual</v>
      </c>
      <c r="Z909" s="5" t="str">
        <f>FIXED(EXP('WinBUGS output'!N908),2)</f>
        <v>0.51</v>
      </c>
      <c r="AA909" s="5" t="str">
        <f>FIXED(EXP('WinBUGS output'!M908),2)</f>
        <v>0.23</v>
      </c>
      <c r="AB909" s="5" t="str">
        <f>FIXED(EXP('WinBUGS output'!O908),2)</f>
        <v>1.12</v>
      </c>
    </row>
    <row r="910" spans="1:28" x14ac:dyDescent="0.25">
      <c r="A910">
        <v>18</v>
      </c>
      <c r="B910">
        <v>41</v>
      </c>
      <c r="C910" s="5" t="str">
        <f>VLOOKUP(A910,'WinBUGS output'!A:C,3,FALSE)</f>
        <v>Fluoxetine</v>
      </c>
      <c r="D910" s="5" t="str">
        <f>VLOOKUP(B910,'WinBUGS output'!A:C,3,FALSE)</f>
        <v>Problem solving individual + enhanced TAU</v>
      </c>
      <c r="E910" s="5" t="str">
        <f>FIXED('WinBUGS output'!N909,2)</f>
        <v>-0.87</v>
      </c>
      <c r="F910" s="5" t="str">
        <f>FIXED('WinBUGS output'!M909,2)</f>
        <v>-1.74</v>
      </c>
      <c r="G910" s="5" t="str">
        <f>FIXED('WinBUGS output'!O909,2)</f>
        <v>-0.03</v>
      </c>
      <c r="H910"/>
      <c r="I910"/>
      <c r="J910"/>
      <c r="X910" s="5" t="str">
        <f t="shared" si="40"/>
        <v>Fluoxetine</v>
      </c>
      <c r="Y910" s="5" t="str">
        <f t="shared" si="41"/>
        <v>Problem solving individual + enhanced TAU</v>
      </c>
      <c r="Z910" s="5" t="str">
        <f>FIXED(EXP('WinBUGS output'!N909),2)</f>
        <v>0.42</v>
      </c>
      <c r="AA910" s="5" t="str">
        <f>FIXED(EXP('WinBUGS output'!M909),2)</f>
        <v>0.18</v>
      </c>
      <c r="AB910" s="5" t="str">
        <f>FIXED(EXP('WinBUGS output'!O909),2)</f>
        <v>0.97</v>
      </c>
    </row>
    <row r="911" spans="1:28" x14ac:dyDescent="0.25">
      <c r="A911">
        <v>18</v>
      </c>
      <c r="B911">
        <v>42</v>
      </c>
      <c r="C911" s="5" t="str">
        <f>VLOOKUP(A911,'WinBUGS output'!A:C,3,FALSE)</f>
        <v>Fluoxetine</v>
      </c>
      <c r="D911" s="5" t="str">
        <f>VLOOKUP(B911,'WinBUGS output'!A:C,3,FALSE)</f>
        <v>Behavioural activation (BA)</v>
      </c>
      <c r="E911" s="5" t="str">
        <f>FIXED('WinBUGS output'!N910,2)</f>
        <v>0.50</v>
      </c>
      <c r="F911" s="5" t="str">
        <f>FIXED('WinBUGS output'!M910,2)</f>
        <v>-0.27</v>
      </c>
      <c r="G911" s="5" t="str">
        <f>FIXED('WinBUGS output'!O910,2)</f>
        <v>1.28</v>
      </c>
      <c r="H911"/>
      <c r="I911"/>
      <c r="J911"/>
      <c r="X911" s="5" t="str">
        <f t="shared" si="40"/>
        <v>Fluoxetine</v>
      </c>
      <c r="Y911" s="5" t="str">
        <f t="shared" si="41"/>
        <v>Behavioural activation (BA)</v>
      </c>
      <c r="Z911" s="5" t="str">
        <f>FIXED(EXP('WinBUGS output'!N910),2)</f>
        <v>1.64</v>
      </c>
      <c r="AA911" s="5" t="str">
        <f>FIXED(EXP('WinBUGS output'!M910),2)</f>
        <v>0.76</v>
      </c>
      <c r="AB911" s="5" t="str">
        <f>FIXED(EXP('WinBUGS output'!O910),2)</f>
        <v>3.58</v>
      </c>
    </row>
    <row r="912" spans="1:28" x14ac:dyDescent="0.25">
      <c r="A912">
        <v>18</v>
      </c>
      <c r="B912">
        <v>43</v>
      </c>
      <c r="C912" s="5" t="str">
        <f>VLOOKUP(A912,'WinBUGS output'!A:C,3,FALSE)</f>
        <v>Fluoxetine</v>
      </c>
      <c r="D912" s="5" t="str">
        <f>VLOOKUP(B912,'WinBUGS output'!A:C,3,FALSE)</f>
        <v>Behavioural therapy (Lewinsohn 1976)</v>
      </c>
      <c r="E912" s="5" t="str">
        <f>FIXED('WinBUGS output'!N911,2)</f>
        <v>0.34</v>
      </c>
      <c r="F912" s="5" t="str">
        <f>FIXED('WinBUGS output'!M911,2)</f>
        <v>-0.86</v>
      </c>
      <c r="G912" s="5" t="str">
        <f>FIXED('WinBUGS output'!O911,2)</f>
        <v>1.43</v>
      </c>
      <c r="H912"/>
      <c r="I912"/>
      <c r="J912"/>
      <c r="X912" s="5" t="str">
        <f t="shared" si="40"/>
        <v>Fluoxetine</v>
      </c>
      <c r="Y912" s="5" t="str">
        <f t="shared" si="41"/>
        <v>Behavioural therapy (Lewinsohn 1976)</v>
      </c>
      <c r="Z912" s="5" t="str">
        <f>FIXED(EXP('WinBUGS output'!N911),2)</f>
        <v>1.41</v>
      </c>
      <c r="AA912" s="5" t="str">
        <f>FIXED(EXP('WinBUGS output'!M911),2)</f>
        <v>0.42</v>
      </c>
      <c r="AB912" s="5" t="str">
        <f>FIXED(EXP('WinBUGS output'!O911),2)</f>
        <v>4.20</v>
      </c>
    </row>
    <row r="913" spans="1:28" x14ac:dyDescent="0.25">
      <c r="A913">
        <v>18</v>
      </c>
      <c r="B913">
        <v>44</v>
      </c>
      <c r="C913" s="5" t="str">
        <f>VLOOKUP(A913,'WinBUGS output'!A:C,3,FALSE)</f>
        <v>Fluoxetine</v>
      </c>
      <c r="D913" s="5" t="str">
        <f>VLOOKUP(B913,'WinBUGS output'!A:C,3,FALSE)</f>
        <v>CBT individual (under 15 sessions)</v>
      </c>
      <c r="E913" s="5" t="str">
        <f>FIXED('WinBUGS output'!N912,2)</f>
        <v>-0.22</v>
      </c>
      <c r="F913" s="5" t="str">
        <f>FIXED('WinBUGS output'!M912,2)</f>
        <v>-0.81</v>
      </c>
      <c r="G913" s="5" t="str">
        <f>FIXED('WinBUGS output'!O912,2)</f>
        <v>0.34</v>
      </c>
      <c r="H913"/>
      <c r="I913"/>
      <c r="J913"/>
      <c r="X913" s="5" t="str">
        <f t="shared" si="40"/>
        <v>Fluoxetine</v>
      </c>
      <c r="Y913" s="5" t="str">
        <f t="shared" si="41"/>
        <v>CBT individual (under 15 sessions)</v>
      </c>
      <c r="Z913" s="5" t="str">
        <f>FIXED(EXP('WinBUGS output'!N912),2)</f>
        <v>0.80</v>
      </c>
      <c r="AA913" s="5" t="str">
        <f>FIXED(EXP('WinBUGS output'!M912),2)</f>
        <v>0.45</v>
      </c>
      <c r="AB913" s="5" t="str">
        <f>FIXED(EXP('WinBUGS output'!O912),2)</f>
        <v>1.40</v>
      </c>
    </row>
    <row r="914" spans="1:28" x14ac:dyDescent="0.25">
      <c r="A914">
        <v>18</v>
      </c>
      <c r="B914">
        <v>45</v>
      </c>
      <c r="C914" s="5" t="str">
        <f>VLOOKUP(A914,'WinBUGS output'!A:C,3,FALSE)</f>
        <v>Fluoxetine</v>
      </c>
      <c r="D914" s="5" t="str">
        <f>VLOOKUP(B914,'WinBUGS output'!A:C,3,FALSE)</f>
        <v>CBT individual (over 15 sessions)</v>
      </c>
      <c r="E914" s="5" t="str">
        <f>FIXED('WinBUGS output'!N913,2)</f>
        <v>0.03</v>
      </c>
      <c r="F914" s="5" t="str">
        <f>FIXED('WinBUGS output'!M913,2)</f>
        <v>-0.47</v>
      </c>
      <c r="G914" s="5" t="str">
        <f>FIXED('WinBUGS output'!O913,2)</f>
        <v>0.51</v>
      </c>
      <c r="H914" t="s">
        <v>2634</v>
      </c>
      <c r="I914" t="s">
        <v>2635</v>
      </c>
      <c r="J914" t="s">
        <v>2481</v>
      </c>
      <c r="X914" s="5" t="str">
        <f t="shared" si="40"/>
        <v>Fluoxetine</v>
      </c>
      <c r="Y914" s="5" t="str">
        <f t="shared" si="41"/>
        <v>CBT individual (over 15 sessions)</v>
      </c>
      <c r="Z914" s="5" t="str">
        <f>FIXED(EXP('WinBUGS output'!N913),2)</f>
        <v>1.03</v>
      </c>
      <c r="AA914" s="5" t="str">
        <f>FIXED(EXP('WinBUGS output'!M913),2)</f>
        <v>0.62</v>
      </c>
      <c r="AB914" s="5" t="str">
        <f>FIXED(EXP('WinBUGS output'!O913),2)</f>
        <v>1.67</v>
      </c>
    </row>
    <row r="915" spans="1:28" x14ac:dyDescent="0.25">
      <c r="A915">
        <v>18</v>
      </c>
      <c r="B915">
        <v>46</v>
      </c>
      <c r="C915" s="5" t="str">
        <f>VLOOKUP(A915,'WinBUGS output'!A:C,3,FALSE)</f>
        <v>Fluoxetine</v>
      </c>
      <c r="D915" s="5" t="str">
        <f>VLOOKUP(B915,'WinBUGS output'!A:C,3,FALSE)</f>
        <v>CBT individual (over 15 sessions) + TAU</v>
      </c>
      <c r="E915" s="5" t="str">
        <f>FIXED('WinBUGS output'!N914,2)</f>
        <v>0.05</v>
      </c>
      <c r="F915" s="5" t="str">
        <f>FIXED('WinBUGS output'!M914,2)</f>
        <v>-0.72</v>
      </c>
      <c r="G915" s="5" t="str">
        <f>FIXED('WinBUGS output'!O914,2)</f>
        <v>0.97</v>
      </c>
      <c r="H915"/>
      <c r="I915"/>
      <c r="J915"/>
      <c r="X915" s="5" t="str">
        <f t="shared" si="40"/>
        <v>Fluoxetine</v>
      </c>
      <c r="Y915" s="5" t="str">
        <f t="shared" si="41"/>
        <v>CBT individual (over 15 sessions) + TAU</v>
      </c>
      <c r="Z915" s="5" t="str">
        <f>FIXED(EXP('WinBUGS output'!N914),2)</f>
        <v>1.05</v>
      </c>
      <c r="AA915" s="5" t="str">
        <f>FIXED(EXP('WinBUGS output'!M914),2)</f>
        <v>0.49</v>
      </c>
      <c r="AB915" s="5" t="str">
        <f>FIXED(EXP('WinBUGS output'!O914),2)</f>
        <v>2.64</v>
      </c>
    </row>
    <row r="916" spans="1:28" x14ac:dyDescent="0.25">
      <c r="A916">
        <v>18</v>
      </c>
      <c r="B916">
        <v>47</v>
      </c>
      <c r="C916" s="5" t="str">
        <f>VLOOKUP(A916,'WinBUGS output'!A:C,3,FALSE)</f>
        <v>Fluoxetine</v>
      </c>
      <c r="D916" s="5" t="str">
        <f>VLOOKUP(B916,'WinBUGS output'!A:C,3,FALSE)</f>
        <v>Rational emotive behaviour therapy (REBT) individual</v>
      </c>
      <c r="E916" s="5" t="str">
        <f>FIXED('WinBUGS output'!N915,2)</f>
        <v>-0.12</v>
      </c>
      <c r="F916" s="5" t="str">
        <f>FIXED('WinBUGS output'!M915,2)</f>
        <v>-0.76</v>
      </c>
      <c r="G916" s="5" t="str">
        <f>FIXED('WinBUGS output'!O915,2)</f>
        <v>0.49</v>
      </c>
      <c r="H916" t="s">
        <v>2602</v>
      </c>
      <c r="I916" t="s">
        <v>2636</v>
      </c>
      <c r="J916" t="s">
        <v>2637</v>
      </c>
      <c r="X916" s="5" t="str">
        <f t="shared" si="40"/>
        <v>Fluoxetine</v>
      </c>
      <c r="Y916" s="5" t="str">
        <f t="shared" si="41"/>
        <v>Rational emotive behaviour therapy (REBT) individual</v>
      </c>
      <c r="Z916" s="5" t="str">
        <f>FIXED(EXP('WinBUGS output'!N915),2)</f>
        <v>0.88</v>
      </c>
      <c r="AA916" s="5" t="str">
        <f>FIXED(EXP('WinBUGS output'!M915),2)</f>
        <v>0.47</v>
      </c>
      <c r="AB916" s="5" t="str">
        <f>FIXED(EXP('WinBUGS output'!O915),2)</f>
        <v>1.64</v>
      </c>
    </row>
    <row r="917" spans="1:28" x14ac:dyDescent="0.25">
      <c r="A917">
        <v>18</v>
      </c>
      <c r="B917">
        <v>48</v>
      </c>
      <c r="C917" s="5" t="str">
        <f>VLOOKUP(A917,'WinBUGS output'!A:C,3,FALSE)</f>
        <v>Fluoxetine</v>
      </c>
      <c r="D917" s="5" t="str">
        <f>VLOOKUP(B917,'WinBUGS output'!A:C,3,FALSE)</f>
        <v>Third-wave cognitive therapy individual</v>
      </c>
      <c r="E917" s="5" t="str">
        <f>FIXED('WinBUGS output'!N916,2)</f>
        <v>0.09</v>
      </c>
      <c r="F917" s="5" t="str">
        <f>FIXED('WinBUGS output'!M916,2)</f>
        <v>-0.54</v>
      </c>
      <c r="G917" s="5" t="str">
        <f>FIXED('WinBUGS output'!O916,2)</f>
        <v>0.81</v>
      </c>
      <c r="H917"/>
      <c r="I917"/>
      <c r="J917"/>
      <c r="X917" s="5" t="str">
        <f t="shared" si="40"/>
        <v>Fluoxetine</v>
      </c>
      <c r="Y917" s="5" t="str">
        <f t="shared" si="41"/>
        <v>Third-wave cognitive therapy individual</v>
      </c>
      <c r="Z917" s="5" t="str">
        <f>FIXED(EXP('WinBUGS output'!N916),2)</f>
        <v>1.09</v>
      </c>
      <c r="AA917" s="5" t="str">
        <f>FIXED(EXP('WinBUGS output'!M916),2)</f>
        <v>0.58</v>
      </c>
      <c r="AB917" s="5" t="str">
        <f>FIXED(EXP('WinBUGS output'!O916),2)</f>
        <v>2.25</v>
      </c>
    </row>
    <row r="918" spans="1:28" x14ac:dyDescent="0.25">
      <c r="A918">
        <v>18</v>
      </c>
      <c r="B918">
        <v>49</v>
      </c>
      <c r="C918" s="5" t="str">
        <f>VLOOKUP(A918,'WinBUGS output'!A:C,3,FALSE)</f>
        <v>Fluoxetine</v>
      </c>
      <c r="D918" s="5" t="str">
        <f>VLOOKUP(B918,'WinBUGS output'!A:C,3,FALSE)</f>
        <v>CBT group (under 15 sessions)</v>
      </c>
      <c r="E918" s="5" t="str">
        <f>FIXED('WinBUGS output'!N917,2)</f>
        <v>0.49</v>
      </c>
      <c r="F918" s="5" t="str">
        <f>FIXED('WinBUGS output'!M917,2)</f>
        <v>-0.29</v>
      </c>
      <c r="G918" s="5" t="str">
        <f>FIXED('WinBUGS output'!O917,2)</f>
        <v>1.28</v>
      </c>
      <c r="H918" t="s">
        <v>2502</v>
      </c>
      <c r="I918" t="s">
        <v>2506</v>
      </c>
      <c r="J918" t="s">
        <v>2638</v>
      </c>
      <c r="X918" s="5" t="str">
        <f t="shared" si="40"/>
        <v>Fluoxetine</v>
      </c>
      <c r="Y918" s="5" t="str">
        <f t="shared" si="41"/>
        <v>CBT group (under 15 sessions)</v>
      </c>
      <c r="Z918" s="5" t="str">
        <f>FIXED(EXP('WinBUGS output'!N917),2)</f>
        <v>1.63</v>
      </c>
      <c r="AA918" s="5" t="str">
        <f>FIXED(EXP('WinBUGS output'!M917),2)</f>
        <v>0.75</v>
      </c>
      <c r="AB918" s="5" t="str">
        <f>FIXED(EXP('WinBUGS output'!O917),2)</f>
        <v>3.60</v>
      </c>
    </row>
    <row r="919" spans="1:28" x14ac:dyDescent="0.25">
      <c r="A919">
        <v>18</v>
      </c>
      <c r="B919">
        <v>50</v>
      </c>
      <c r="C919" s="5" t="str">
        <f>VLOOKUP(A919,'WinBUGS output'!A:C,3,FALSE)</f>
        <v>Fluoxetine</v>
      </c>
      <c r="D919" s="5" t="str">
        <f>VLOOKUP(B919,'WinBUGS output'!A:C,3,FALSE)</f>
        <v>CBT group (under 15 sessions) + TAU</v>
      </c>
      <c r="E919" s="5" t="str">
        <f>FIXED('WinBUGS output'!N918,2)</f>
        <v>0.67</v>
      </c>
      <c r="F919" s="5" t="str">
        <f>FIXED('WinBUGS output'!M918,2)</f>
        <v>-0.13</v>
      </c>
      <c r="G919" s="5" t="str">
        <f>FIXED('WinBUGS output'!O918,2)</f>
        <v>1.59</v>
      </c>
      <c r="H919"/>
      <c r="I919"/>
      <c r="J919"/>
      <c r="X919" s="5" t="str">
        <f t="shared" si="40"/>
        <v>Fluoxetine</v>
      </c>
      <c r="Y919" s="5" t="str">
        <f t="shared" si="41"/>
        <v>CBT group (under 15 sessions) + TAU</v>
      </c>
      <c r="Z919" s="5" t="str">
        <f>FIXED(EXP('WinBUGS output'!N918),2)</f>
        <v>1.96</v>
      </c>
      <c r="AA919" s="5" t="str">
        <f>FIXED(EXP('WinBUGS output'!M918),2)</f>
        <v>0.88</v>
      </c>
      <c r="AB919" s="5" t="str">
        <f>FIXED(EXP('WinBUGS output'!O918),2)</f>
        <v>4.89</v>
      </c>
    </row>
    <row r="920" spans="1:28" x14ac:dyDescent="0.25">
      <c r="A920">
        <v>18</v>
      </c>
      <c r="B920">
        <v>51</v>
      </c>
      <c r="C920" s="5" t="str">
        <f>VLOOKUP(A920,'WinBUGS output'!A:C,3,FALSE)</f>
        <v>Fluoxetine</v>
      </c>
      <c r="D920" s="5" t="str">
        <f>VLOOKUP(B920,'WinBUGS output'!A:C,3,FALSE)</f>
        <v>Coping with Depression course (group) + TAU</v>
      </c>
      <c r="E920" s="5" t="str">
        <f>FIXED('WinBUGS output'!N919,2)</f>
        <v>0.36</v>
      </c>
      <c r="F920" s="5" t="str">
        <f>FIXED('WinBUGS output'!M919,2)</f>
        <v>-0.50</v>
      </c>
      <c r="G920" s="5" t="str">
        <f>FIXED('WinBUGS output'!O919,2)</f>
        <v>1.21</v>
      </c>
      <c r="H920"/>
      <c r="I920"/>
      <c r="J920"/>
      <c r="X920" s="5" t="str">
        <f t="shared" si="40"/>
        <v>Fluoxetine</v>
      </c>
      <c r="Y920" s="5" t="str">
        <f t="shared" si="41"/>
        <v>Coping with Depression course (group) + TAU</v>
      </c>
      <c r="Z920" s="5" t="str">
        <f>FIXED(EXP('WinBUGS output'!N919),2)</f>
        <v>1.44</v>
      </c>
      <c r="AA920" s="5" t="str">
        <f>FIXED(EXP('WinBUGS output'!M919),2)</f>
        <v>0.60</v>
      </c>
      <c r="AB920" s="5" t="str">
        <f>FIXED(EXP('WinBUGS output'!O919),2)</f>
        <v>3.36</v>
      </c>
    </row>
    <row r="921" spans="1:28" x14ac:dyDescent="0.25">
      <c r="A921">
        <v>18</v>
      </c>
      <c r="B921">
        <v>52</v>
      </c>
      <c r="C921" s="5" t="str">
        <f>VLOOKUP(A921,'WinBUGS output'!A:C,3,FALSE)</f>
        <v>Fluoxetine</v>
      </c>
      <c r="D921" s="5" t="str">
        <f>VLOOKUP(B921,'WinBUGS output'!A:C,3,FALSE)</f>
        <v>CBT individual (over 15 sessions) + any TCA</v>
      </c>
      <c r="E921" s="5" t="str">
        <f>FIXED('WinBUGS output'!N920,2)</f>
        <v>0.79</v>
      </c>
      <c r="F921" s="5" t="str">
        <f>FIXED('WinBUGS output'!M920,2)</f>
        <v>-0.32</v>
      </c>
      <c r="G921" s="5" t="str">
        <f>FIXED('WinBUGS output'!O920,2)</f>
        <v>1.96</v>
      </c>
      <c r="H921"/>
      <c r="I921"/>
      <c r="J921"/>
      <c r="X921" s="5" t="str">
        <f t="shared" si="40"/>
        <v>Fluoxetine</v>
      </c>
      <c r="Y921" s="5" t="str">
        <f t="shared" si="41"/>
        <v>CBT individual (over 15 sessions) + any TCA</v>
      </c>
      <c r="Z921" s="5" t="str">
        <f>FIXED(EXP('WinBUGS output'!N920),2)</f>
        <v>2.21</v>
      </c>
      <c r="AA921" s="5" t="str">
        <f>FIXED(EXP('WinBUGS output'!M920),2)</f>
        <v>0.73</v>
      </c>
      <c r="AB921" s="5" t="str">
        <f>FIXED(EXP('WinBUGS output'!O920),2)</f>
        <v>7.13</v>
      </c>
    </row>
    <row r="922" spans="1:28" x14ac:dyDescent="0.25">
      <c r="A922">
        <v>18</v>
      </c>
      <c r="B922">
        <v>53</v>
      </c>
      <c r="C922" s="5" t="str">
        <f>VLOOKUP(A922,'WinBUGS output'!A:C,3,FALSE)</f>
        <v>Fluoxetine</v>
      </c>
      <c r="D922" s="5" t="str">
        <f>VLOOKUP(B922,'WinBUGS output'!A:C,3,FALSE)</f>
        <v>CBT individual (over 15 sessions) + imipramine</v>
      </c>
      <c r="E922" s="5" t="str">
        <f>FIXED('WinBUGS output'!N921,2)</f>
        <v>0.89</v>
      </c>
      <c r="F922" s="5" t="str">
        <f>FIXED('WinBUGS output'!M921,2)</f>
        <v>-0.22</v>
      </c>
      <c r="G922" s="5" t="str">
        <f>FIXED('WinBUGS output'!O921,2)</f>
        <v>2.06</v>
      </c>
      <c r="H922"/>
      <c r="I922"/>
      <c r="J922"/>
      <c r="X922" s="5" t="str">
        <f t="shared" si="40"/>
        <v>Fluoxetine</v>
      </c>
      <c r="Y922" s="5" t="str">
        <f t="shared" si="41"/>
        <v>CBT individual (over 15 sessions) + imipramine</v>
      </c>
      <c r="Z922" s="5" t="str">
        <f>FIXED(EXP('WinBUGS output'!N921),2)</f>
        <v>2.43</v>
      </c>
      <c r="AA922" s="5" t="str">
        <f>FIXED(EXP('WinBUGS output'!M921),2)</f>
        <v>0.80</v>
      </c>
      <c r="AB922" s="5" t="str">
        <f>FIXED(EXP('WinBUGS output'!O921),2)</f>
        <v>7.85</v>
      </c>
    </row>
    <row r="923" spans="1:28" x14ac:dyDescent="0.25">
      <c r="A923">
        <v>18</v>
      </c>
      <c r="B923">
        <v>54</v>
      </c>
      <c r="C923" s="5" t="str">
        <f>VLOOKUP(A923,'WinBUGS output'!A:C,3,FALSE)</f>
        <v>Fluoxetine</v>
      </c>
      <c r="D923" s="5" t="str">
        <f>VLOOKUP(B923,'WinBUGS output'!A:C,3,FALSE)</f>
        <v>CBT group (under 15 sessions) + imipramine</v>
      </c>
      <c r="E923" s="5" t="str">
        <f>FIXED('WinBUGS output'!N922,2)</f>
        <v>1.18</v>
      </c>
      <c r="F923" s="5" t="str">
        <f>FIXED('WinBUGS output'!M922,2)</f>
        <v>-0.17</v>
      </c>
      <c r="G923" s="5" t="str">
        <f>FIXED('WinBUGS output'!O922,2)</f>
        <v>2.57</v>
      </c>
      <c r="H923"/>
      <c r="I923"/>
      <c r="J923"/>
      <c r="X923" s="5" t="str">
        <f t="shared" si="40"/>
        <v>Fluoxetine</v>
      </c>
      <c r="Y923" s="5" t="str">
        <f t="shared" si="41"/>
        <v>CBT group (under 15 sessions) + imipramine</v>
      </c>
      <c r="Z923" s="5" t="str">
        <f>FIXED(EXP('WinBUGS output'!N922),2)</f>
        <v>3.25</v>
      </c>
      <c r="AA923" s="5" t="str">
        <f>FIXED(EXP('WinBUGS output'!M922),2)</f>
        <v>0.84</v>
      </c>
      <c r="AB923" s="5" t="str">
        <f>FIXED(EXP('WinBUGS output'!O922),2)</f>
        <v>13.00</v>
      </c>
    </row>
    <row r="924" spans="1:28" x14ac:dyDescent="0.25">
      <c r="A924">
        <v>18</v>
      </c>
      <c r="B924">
        <v>55</v>
      </c>
      <c r="C924" s="5" t="str">
        <f>VLOOKUP(A924,'WinBUGS output'!A:C,3,FALSE)</f>
        <v>Fluoxetine</v>
      </c>
      <c r="D924" s="5" t="str">
        <f>VLOOKUP(B924,'WinBUGS output'!A:C,3,FALSE)</f>
        <v>Problem solving individual + any SSRI</v>
      </c>
      <c r="E924" s="5" t="str">
        <f>FIXED('WinBUGS output'!N923,2)</f>
        <v>-0.69</v>
      </c>
      <c r="F924" s="5" t="str">
        <f>FIXED('WinBUGS output'!M923,2)</f>
        <v>-1.90</v>
      </c>
      <c r="G924" s="5" t="str">
        <f>FIXED('WinBUGS output'!O923,2)</f>
        <v>0.56</v>
      </c>
      <c r="H924"/>
      <c r="I924"/>
      <c r="J924"/>
      <c r="X924" s="5" t="str">
        <f t="shared" si="40"/>
        <v>Fluoxetine</v>
      </c>
      <c r="Y924" s="5" t="str">
        <f t="shared" si="41"/>
        <v>Problem solving individual + any SSRI</v>
      </c>
      <c r="Z924" s="5" t="str">
        <f>FIXED(EXP('WinBUGS output'!N923),2)</f>
        <v>0.50</v>
      </c>
      <c r="AA924" s="5" t="str">
        <f>FIXED(EXP('WinBUGS output'!M923),2)</f>
        <v>0.15</v>
      </c>
      <c r="AB924" s="5" t="str">
        <f>FIXED(EXP('WinBUGS output'!O923),2)</f>
        <v>1.76</v>
      </c>
    </row>
    <row r="925" spans="1:28" x14ac:dyDescent="0.25">
      <c r="A925">
        <v>18</v>
      </c>
      <c r="B925">
        <v>56</v>
      </c>
      <c r="C925" s="5" t="str">
        <f>VLOOKUP(A925,'WinBUGS output'!A:C,3,FALSE)</f>
        <v>Fluoxetine</v>
      </c>
      <c r="D925" s="5" t="str">
        <f>VLOOKUP(B925,'WinBUGS output'!A:C,3,FALSE)</f>
        <v>Supportive psychotherapy + any SSRI</v>
      </c>
      <c r="E925" s="5" t="str">
        <f>FIXED('WinBUGS output'!N924,2)</f>
        <v>1.94</v>
      </c>
      <c r="F925" s="5" t="str">
        <f>FIXED('WinBUGS output'!M924,2)</f>
        <v>-0.08</v>
      </c>
      <c r="G925" s="5" t="str">
        <f>FIXED('WinBUGS output'!O924,2)</f>
        <v>4.02</v>
      </c>
      <c r="H925"/>
      <c r="I925"/>
      <c r="J925"/>
      <c r="X925" s="5" t="str">
        <f t="shared" si="40"/>
        <v>Fluoxetine</v>
      </c>
      <c r="Y925" s="5" t="str">
        <f t="shared" si="41"/>
        <v>Supportive psychotherapy + any SSRI</v>
      </c>
      <c r="Z925" s="5" t="str">
        <f>FIXED(EXP('WinBUGS output'!N924),2)</f>
        <v>6.96</v>
      </c>
      <c r="AA925" s="5" t="str">
        <f>FIXED(EXP('WinBUGS output'!M924),2)</f>
        <v>0.92</v>
      </c>
      <c r="AB925" s="5" t="str">
        <f>FIXED(EXP('WinBUGS output'!O924),2)</f>
        <v>55.42</v>
      </c>
    </row>
    <row r="926" spans="1:28" x14ac:dyDescent="0.25">
      <c r="A926">
        <v>18</v>
      </c>
      <c r="B926">
        <v>57</v>
      </c>
      <c r="C926" s="5" t="str">
        <f>VLOOKUP(A926,'WinBUGS output'!A:C,3,FALSE)</f>
        <v>Fluoxetine</v>
      </c>
      <c r="D926" s="5" t="str">
        <f>VLOOKUP(B926,'WinBUGS output'!A:C,3,FALSE)</f>
        <v>Interpersonal psychotherapy (IPT) + any AD</v>
      </c>
      <c r="E926" s="5" t="str">
        <f>FIXED('WinBUGS output'!N925,2)</f>
        <v>0.61</v>
      </c>
      <c r="F926" s="5" t="str">
        <f>FIXED('WinBUGS output'!M925,2)</f>
        <v>-0.46</v>
      </c>
      <c r="G926" s="5" t="str">
        <f>FIXED('WinBUGS output'!O925,2)</f>
        <v>1.66</v>
      </c>
      <c r="H926"/>
      <c r="I926"/>
      <c r="J926"/>
      <c r="X926" s="5" t="str">
        <f t="shared" si="40"/>
        <v>Fluoxetine</v>
      </c>
      <c r="Y926" s="5" t="str">
        <f t="shared" si="41"/>
        <v>Interpersonal psychotherapy (IPT) + any AD</v>
      </c>
      <c r="Z926" s="5" t="str">
        <f>FIXED(EXP('WinBUGS output'!N925),2)</f>
        <v>1.84</v>
      </c>
      <c r="AA926" s="5" t="str">
        <f>FIXED(EXP('WinBUGS output'!M925),2)</f>
        <v>0.63</v>
      </c>
      <c r="AB926" s="5" t="str">
        <f>FIXED(EXP('WinBUGS output'!O925),2)</f>
        <v>5.28</v>
      </c>
    </row>
    <row r="927" spans="1:28" x14ac:dyDescent="0.25">
      <c r="A927">
        <v>18</v>
      </c>
      <c r="B927">
        <v>58</v>
      </c>
      <c r="C927" s="5" t="str">
        <f>VLOOKUP(A927,'WinBUGS output'!A:C,3,FALSE)</f>
        <v>Fluoxetine</v>
      </c>
      <c r="D927" s="5" t="str">
        <f>VLOOKUP(B927,'WinBUGS output'!A:C,3,FALSE)</f>
        <v>Short-term psychodynamic psychotherapy individual + Any AD</v>
      </c>
      <c r="E927" s="5" t="str">
        <f>FIXED('WinBUGS output'!N926,2)</f>
        <v>1.16</v>
      </c>
      <c r="F927" s="5" t="str">
        <f>FIXED('WinBUGS output'!M926,2)</f>
        <v>0.30</v>
      </c>
      <c r="G927" s="5" t="str">
        <f>FIXED('WinBUGS output'!O926,2)</f>
        <v>2.02</v>
      </c>
      <c r="H927"/>
      <c r="I927"/>
      <c r="J927"/>
      <c r="X927" s="5" t="str">
        <f t="shared" si="40"/>
        <v>Fluoxetine</v>
      </c>
      <c r="Y927" s="5" t="str">
        <f t="shared" si="41"/>
        <v>Short-term psychodynamic psychotherapy individual + Any AD</v>
      </c>
      <c r="Z927" s="5" t="str">
        <f>FIXED(EXP('WinBUGS output'!N926),2)</f>
        <v>3.20</v>
      </c>
      <c r="AA927" s="5" t="str">
        <f>FIXED(EXP('WinBUGS output'!M926),2)</f>
        <v>1.35</v>
      </c>
      <c r="AB927" s="5" t="str">
        <f>FIXED(EXP('WinBUGS output'!O926),2)</f>
        <v>7.55</v>
      </c>
    </row>
    <row r="928" spans="1:28" x14ac:dyDescent="0.25">
      <c r="A928">
        <v>18</v>
      </c>
      <c r="B928">
        <v>59</v>
      </c>
      <c r="C928" s="5" t="str">
        <f>VLOOKUP(A928,'WinBUGS output'!A:C,3,FALSE)</f>
        <v>Fluoxetine</v>
      </c>
      <c r="D928" s="5" t="str">
        <f>VLOOKUP(B928,'WinBUGS output'!A:C,3,FALSE)</f>
        <v>Short-term psychodynamic psychotherapy individual + any SSRI</v>
      </c>
      <c r="E928" s="5" t="str">
        <f>FIXED('WinBUGS output'!N927,2)</f>
        <v>1.21</v>
      </c>
      <c r="F928" s="5" t="str">
        <f>FIXED('WinBUGS output'!M927,2)</f>
        <v>0.05</v>
      </c>
      <c r="G928" s="5" t="str">
        <f>FIXED('WinBUGS output'!O927,2)</f>
        <v>2.31</v>
      </c>
      <c r="H928"/>
      <c r="I928"/>
      <c r="J928"/>
      <c r="X928" s="5" t="str">
        <f t="shared" si="40"/>
        <v>Fluoxetine</v>
      </c>
      <c r="Y928" s="5" t="str">
        <f t="shared" si="41"/>
        <v>Short-term psychodynamic psychotherapy individual + any SSRI</v>
      </c>
      <c r="Z928" s="5" t="str">
        <f>FIXED(EXP('WinBUGS output'!N927),2)</f>
        <v>3.34</v>
      </c>
      <c r="AA928" s="5" t="str">
        <f>FIXED(EXP('WinBUGS output'!M927),2)</f>
        <v>1.06</v>
      </c>
      <c r="AB928" s="5" t="str">
        <f>FIXED(EXP('WinBUGS output'!O927),2)</f>
        <v>10.08</v>
      </c>
    </row>
    <row r="929" spans="1:28" x14ac:dyDescent="0.25">
      <c r="A929">
        <v>18</v>
      </c>
      <c r="B929">
        <v>60</v>
      </c>
      <c r="C929" s="5" t="str">
        <f>VLOOKUP(A929,'WinBUGS output'!A:C,3,FALSE)</f>
        <v>Fluoxetine</v>
      </c>
      <c r="D929" s="5" t="str">
        <f>VLOOKUP(B929,'WinBUGS output'!A:C,3,FALSE)</f>
        <v>CBT individual (over 15 sessions) + Pill placebo</v>
      </c>
      <c r="E929" s="5" t="str">
        <f>FIXED('WinBUGS output'!N928,2)</f>
        <v>0.91</v>
      </c>
      <c r="F929" s="5" t="str">
        <f>FIXED('WinBUGS output'!M928,2)</f>
        <v>-0.50</v>
      </c>
      <c r="G929" s="5" t="str">
        <f>FIXED('WinBUGS output'!O928,2)</f>
        <v>2.46</v>
      </c>
      <c r="H929"/>
      <c r="I929"/>
      <c r="J929"/>
      <c r="X929" s="5" t="str">
        <f t="shared" si="40"/>
        <v>Fluoxetine</v>
      </c>
      <c r="Y929" s="5" t="str">
        <f t="shared" si="41"/>
        <v>CBT individual (over 15 sessions) + Pill placebo</v>
      </c>
      <c r="Z929" s="5" t="str">
        <f>FIXED(EXP('WinBUGS output'!N928),2)</f>
        <v>2.47</v>
      </c>
      <c r="AA929" s="5" t="str">
        <f>FIXED(EXP('WinBUGS output'!M928),2)</f>
        <v>0.61</v>
      </c>
      <c r="AB929" s="5" t="str">
        <f>FIXED(EXP('WinBUGS output'!O928),2)</f>
        <v>11.72</v>
      </c>
    </row>
    <row r="930" spans="1:28" x14ac:dyDescent="0.25">
      <c r="A930">
        <v>18</v>
      </c>
      <c r="B930">
        <v>61</v>
      </c>
      <c r="C930" s="5" t="str">
        <f>VLOOKUP(A930,'WinBUGS output'!A:C,3,FALSE)</f>
        <v>Fluoxetine</v>
      </c>
      <c r="D930" s="5" t="str">
        <f>VLOOKUP(B930,'WinBUGS output'!A:C,3,FALSE)</f>
        <v>Exercise + Sertraline</v>
      </c>
      <c r="E930" s="5" t="str">
        <f>FIXED('WinBUGS output'!N929,2)</f>
        <v>-0.43</v>
      </c>
      <c r="F930" s="5" t="str">
        <f>FIXED('WinBUGS output'!M929,2)</f>
        <v>-1.19</v>
      </c>
      <c r="G930" s="5" t="str">
        <f>FIXED('WinBUGS output'!O929,2)</f>
        <v>0.33</v>
      </c>
      <c r="H930"/>
      <c r="I930"/>
      <c r="J930"/>
      <c r="X930" s="5" t="str">
        <f t="shared" si="40"/>
        <v>Fluoxetine</v>
      </c>
      <c r="Y930" s="5" t="str">
        <f t="shared" si="41"/>
        <v>Exercise + Sertraline</v>
      </c>
      <c r="Z930" s="5" t="str">
        <f>FIXED(EXP('WinBUGS output'!N929),2)</f>
        <v>0.65</v>
      </c>
      <c r="AA930" s="5" t="str">
        <f>FIXED(EXP('WinBUGS output'!M929),2)</f>
        <v>0.30</v>
      </c>
      <c r="AB930" s="5" t="str">
        <f>FIXED(EXP('WinBUGS output'!O929),2)</f>
        <v>1.39</v>
      </c>
    </row>
    <row r="931" spans="1:28" x14ac:dyDescent="0.25">
      <c r="A931">
        <v>19</v>
      </c>
      <c r="B931">
        <v>20</v>
      </c>
      <c r="C931" s="5" t="str">
        <f>VLOOKUP(A931,'WinBUGS output'!A:C,3,FALSE)</f>
        <v>Sertraline</v>
      </c>
      <c r="D931" s="5" t="str">
        <f>VLOOKUP(B931,'WinBUGS output'!A:C,3,FALSE)</f>
        <v>Any AD</v>
      </c>
      <c r="E931" s="5" t="str">
        <f>FIXED('WinBUGS output'!N930,2)</f>
        <v>-0.01</v>
      </c>
      <c r="F931" s="5" t="str">
        <f>FIXED('WinBUGS output'!M930,2)</f>
        <v>-0.58</v>
      </c>
      <c r="G931" s="5" t="str">
        <f>FIXED('WinBUGS output'!O930,2)</f>
        <v>0.57</v>
      </c>
      <c r="H931"/>
      <c r="I931"/>
      <c r="J931"/>
      <c r="X931" s="5" t="str">
        <f t="shared" si="40"/>
        <v>Sertraline</v>
      </c>
      <c r="Y931" s="5" t="str">
        <f t="shared" si="41"/>
        <v>Any AD</v>
      </c>
      <c r="Z931" s="5" t="str">
        <f>FIXED(EXP('WinBUGS output'!N930),2)</f>
        <v>0.99</v>
      </c>
      <c r="AA931" s="5" t="str">
        <f>FIXED(EXP('WinBUGS output'!M930),2)</f>
        <v>0.56</v>
      </c>
      <c r="AB931" s="5" t="str">
        <f>FIXED(EXP('WinBUGS output'!O930),2)</f>
        <v>1.76</v>
      </c>
    </row>
    <row r="932" spans="1:28" x14ac:dyDescent="0.25">
      <c r="A932">
        <v>19</v>
      </c>
      <c r="B932">
        <v>21</v>
      </c>
      <c r="C932" s="5" t="str">
        <f>VLOOKUP(A932,'WinBUGS output'!A:C,3,FALSE)</f>
        <v>Sertraline</v>
      </c>
      <c r="D932" s="5" t="str">
        <f>VLOOKUP(B932,'WinBUGS output'!A:C,3,FALSE)</f>
        <v>Short-term psychodynamic psychotherapy individual</v>
      </c>
      <c r="E932" s="5" t="str">
        <f>FIXED('WinBUGS output'!N931,2)</f>
        <v>-0.49</v>
      </c>
      <c r="F932" s="5" t="str">
        <f>FIXED('WinBUGS output'!M931,2)</f>
        <v>-1.27</v>
      </c>
      <c r="G932" s="5" t="str">
        <f>FIXED('WinBUGS output'!O931,2)</f>
        <v>0.26</v>
      </c>
      <c r="H932"/>
      <c r="I932"/>
      <c r="J932"/>
      <c r="X932" s="5" t="str">
        <f t="shared" si="40"/>
        <v>Sertraline</v>
      </c>
      <c r="Y932" s="5" t="str">
        <f t="shared" si="41"/>
        <v>Short-term psychodynamic psychotherapy individual</v>
      </c>
      <c r="Z932" s="5" t="str">
        <f>FIXED(EXP('WinBUGS output'!N931),2)</f>
        <v>0.61</v>
      </c>
      <c r="AA932" s="5" t="str">
        <f>FIXED(EXP('WinBUGS output'!M931),2)</f>
        <v>0.28</v>
      </c>
      <c r="AB932" s="5" t="str">
        <f>FIXED(EXP('WinBUGS output'!O931),2)</f>
        <v>1.29</v>
      </c>
    </row>
    <row r="933" spans="1:28" x14ac:dyDescent="0.25">
      <c r="A933">
        <v>19</v>
      </c>
      <c r="B933">
        <v>22</v>
      </c>
      <c r="C933" s="5" t="str">
        <f>VLOOKUP(A933,'WinBUGS output'!A:C,3,FALSE)</f>
        <v>Sertraline</v>
      </c>
      <c r="D933" s="5" t="str">
        <f>VLOOKUP(B933,'WinBUGS output'!A:C,3,FALSE)</f>
        <v>Short-term psychodynamic psychotherapy group</v>
      </c>
      <c r="E933" s="5" t="str">
        <f>FIXED('WinBUGS output'!N932,2)</f>
        <v>-1.04</v>
      </c>
      <c r="F933" s="5" t="str">
        <f>FIXED('WinBUGS output'!M932,2)</f>
        <v>-2.44</v>
      </c>
      <c r="G933" s="5" t="str">
        <f>FIXED('WinBUGS output'!O932,2)</f>
        <v>0.07</v>
      </c>
      <c r="H933"/>
      <c r="I933"/>
      <c r="J933"/>
      <c r="X933" s="5" t="str">
        <f t="shared" si="40"/>
        <v>Sertraline</v>
      </c>
      <c r="Y933" s="5" t="str">
        <f t="shared" si="41"/>
        <v>Short-term psychodynamic psychotherapy group</v>
      </c>
      <c r="Z933" s="5" t="str">
        <f>FIXED(EXP('WinBUGS output'!N932),2)</f>
        <v>0.35</v>
      </c>
      <c r="AA933" s="5" t="str">
        <f>FIXED(EXP('WinBUGS output'!M932),2)</f>
        <v>0.09</v>
      </c>
      <c r="AB933" s="5" t="str">
        <f>FIXED(EXP('WinBUGS output'!O932),2)</f>
        <v>1.07</v>
      </c>
    </row>
    <row r="934" spans="1:28" x14ac:dyDescent="0.25">
      <c r="A934">
        <v>19</v>
      </c>
      <c r="B934">
        <v>23</v>
      </c>
      <c r="C934" s="5" t="str">
        <f>VLOOKUP(A934,'WinBUGS output'!A:C,3,FALSE)</f>
        <v>Sertraline</v>
      </c>
      <c r="D934" s="5" t="str">
        <f>VLOOKUP(B934,'WinBUGS output'!A:C,3,FALSE)</f>
        <v>Computerised behavioural activation with support</v>
      </c>
      <c r="E934" s="5" t="str">
        <f>FIXED('WinBUGS output'!N933,2)</f>
        <v>-0.38</v>
      </c>
      <c r="F934" s="5" t="str">
        <f>FIXED('WinBUGS output'!M933,2)</f>
        <v>-1.31</v>
      </c>
      <c r="G934" s="5" t="str">
        <f>FIXED('WinBUGS output'!O933,2)</f>
        <v>0.77</v>
      </c>
      <c r="H934"/>
      <c r="I934"/>
      <c r="J934"/>
      <c r="X934" s="5" t="str">
        <f t="shared" si="40"/>
        <v>Sertraline</v>
      </c>
      <c r="Y934" s="5" t="str">
        <f t="shared" si="41"/>
        <v>Computerised behavioural activation with support</v>
      </c>
      <c r="Z934" s="5" t="str">
        <f>FIXED(EXP('WinBUGS output'!N933),2)</f>
        <v>0.68</v>
      </c>
      <c r="AA934" s="5" t="str">
        <f>FIXED(EXP('WinBUGS output'!M933),2)</f>
        <v>0.27</v>
      </c>
      <c r="AB934" s="5" t="str">
        <f>FIXED(EXP('WinBUGS output'!O933),2)</f>
        <v>2.15</v>
      </c>
    </row>
    <row r="935" spans="1:28" x14ac:dyDescent="0.25">
      <c r="A935">
        <v>19</v>
      </c>
      <c r="B935">
        <v>24</v>
      </c>
      <c r="C935" s="5" t="str">
        <f>VLOOKUP(A935,'WinBUGS output'!A:C,3,FALSE)</f>
        <v>Sertraline</v>
      </c>
      <c r="D935" s="5" t="str">
        <f>VLOOKUP(B935,'WinBUGS output'!A:C,3,FALSE)</f>
        <v>Computerised psychodynamic therapy with support</v>
      </c>
      <c r="E935" s="5" t="str">
        <f>FIXED('WinBUGS output'!N934,2)</f>
        <v>-0.35</v>
      </c>
      <c r="F935" s="5" t="str">
        <f>FIXED('WinBUGS output'!M934,2)</f>
        <v>-1.26</v>
      </c>
      <c r="G935" s="5" t="str">
        <f>FIXED('WinBUGS output'!O934,2)</f>
        <v>0.76</v>
      </c>
      <c r="H935"/>
      <c r="I935"/>
      <c r="J935"/>
      <c r="X935" s="5" t="str">
        <f t="shared" si="40"/>
        <v>Sertraline</v>
      </c>
      <c r="Y935" s="5" t="str">
        <f t="shared" si="41"/>
        <v>Computerised psychodynamic therapy with support</v>
      </c>
      <c r="Z935" s="5" t="str">
        <f>FIXED(EXP('WinBUGS output'!N934),2)</f>
        <v>0.70</v>
      </c>
      <c r="AA935" s="5" t="str">
        <f>FIXED(EXP('WinBUGS output'!M934),2)</f>
        <v>0.28</v>
      </c>
      <c r="AB935" s="5" t="str">
        <f>FIXED(EXP('WinBUGS output'!O934),2)</f>
        <v>2.14</v>
      </c>
    </row>
    <row r="936" spans="1:28" x14ac:dyDescent="0.25">
      <c r="A936">
        <v>19</v>
      </c>
      <c r="B936">
        <v>25</v>
      </c>
      <c r="C936" s="5" t="str">
        <f>VLOOKUP(A936,'WinBUGS output'!A:C,3,FALSE)</f>
        <v>Sertraline</v>
      </c>
      <c r="D936" s="5" t="str">
        <f>VLOOKUP(B936,'WinBUGS output'!A:C,3,FALSE)</f>
        <v>Computerised-CBT (CCBT) with support</v>
      </c>
      <c r="E936" s="5" t="str">
        <f>FIXED('WinBUGS output'!N935,2)</f>
        <v>-0.41</v>
      </c>
      <c r="F936" s="5" t="str">
        <f>FIXED('WinBUGS output'!M935,2)</f>
        <v>-1.18</v>
      </c>
      <c r="G936" s="5" t="str">
        <f>FIXED('WinBUGS output'!O935,2)</f>
        <v>0.44</v>
      </c>
      <c r="H936"/>
      <c r="I936"/>
      <c r="J936"/>
      <c r="X936" s="5" t="str">
        <f t="shared" si="40"/>
        <v>Sertraline</v>
      </c>
      <c r="Y936" s="5" t="str">
        <f t="shared" si="41"/>
        <v>Computerised-CBT (CCBT) with support</v>
      </c>
      <c r="Z936" s="5" t="str">
        <f>FIXED(EXP('WinBUGS output'!N935),2)</f>
        <v>0.66</v>
      </c>
      <c r="AA936" s="5" t="str">
        <f>FIXED(EXP('WinBUGS output'!M935),2)</f>
        <v>0.31</v>
      </c>
      <c r="AB936" s="5" t="str">
        <f>FIXED(EXP('WinBUGS output'!O935),2)</f>
        <v>1.56</v>
      </c>
    </row>
    <row r="937" spans="1:28" x14ac:dyDescent="0.25">
      <c r="A937">
        <v>19</v>
      </c>
      <c r="B937">
        <v>26</v>
      </c>
      <c r="C937" s="5" t="str">
        <f>VLOOKUP(A937,'WinBUGS output'!A:C,3,FALSE)</f>
        <v>Sertraline</v>
      </c>
      <c r="D937" s="5" t="str">
        <f>VLOOKUP(B937,'WinBUGS output'!A:C,3,FALSE)</f>
        <v>Computerised-CBT (CCBT) with support + TAU</v>
      </c>
      <c r="E937" s="5" t="str">
        <f>FIXED('WinBUGS output'!N936,2)</f>
        <v>-0.75</v>
      </c>
      <c r="F937" s="5" t="str">
        <f>FIXED('WinBUGS output'!M936,2)</f>
        <v>-1.43</v>
      </c>
      <c r="G937" s="5" t="str">
        <f>FIXED('WinBUGS output'!O936,2)</f>
        <v>0.00</v>
      </c>
      <c r="H937"/>
      <c r="I937"/>
      <c r="J937"/>
      <c r="X937" s="5" t="str">
        <f t="shared" si="40"/>
        <v>Sertraline</v>
      </c>
      <c r="Y937" s="5" t="str">
        <f t="shared" si="41"/>
        <v>Computerised-CBT (CCBT) with support + TAU</v>
      </c>
      <c r="Z937" s="5" t="str">
        <f>FIXED(EXP('WinBUGS output'!N936),2)</f>
        <v>0.47</v>
      </c>
      <c r="AA937" s="5" t="str">
        <f>FIXED(EXP('WinBUGS output'!M936),2)</f>
        <v>0.24</v>
      </c>
      <c r="AB937" s="5" t="str">
        <f>FIXED(EXP('WinBUGS output'!O936),2)</f>
        <v>1.00</v>
      </c>
    </row>
    <row r="938" spans="1:28" x14ac:dyDescent="0.25">
      <c r="A938">
        <v>19</v>
      </c>
      <c r="B938">
        <v>27</v>
      </c>
      <c r="C938" s="5" t="str">
        <f>VLOOKUP(A938,'WinBUGS output'!A:C,3,FALSE)</f>
        <v>Sertraline</v>
      </c>
      <c r="D938" s="5" t="str">
        <f>VLOOKUP(B938,'WinBUGS output'!A:C,3,FALSE)</f>
        <v>Tailored computerised-CBT (CCBT) with support</v>
      </c>
      <c r="E938" s="5" t="str">
        <f>FIXED('WinBUGS output'!N937,2)</f>
        <v>-0.27</v>
      </c>
      <c r="F938" s="5" t="str">
        <f>FIXED('WinBUGS output'!M937,2)</f>
        <v>-1.17</v>
      </c>
      <c r="G938" s="5" t="str">
        <f>FIXED('WinBUGS output'!O937,2)</f>
        <v>0.82</v>
      </c>
      <c r="H938"/>
      <c r="I938"/>
      <c r="J938"/>
      <c r="X938" s="5" t="str">
        <f t="shared" si="40"/>
        <v>Sertraline</v>
      </c>
      <c r="Y938" s="5" t="str">
        <f t="shared" si="41"/>
        <v>Tailored computerised-CBT (CCBT) with support</v>
      </c>
      <c r="Z938" s="5" t="str">
        <f>FIXED(EXP('WinBUGS output'!N937),2)</f>
        <v>0.76</v>
      </c>
      <c r="AA938" s="5" t="str">
        <f>FIXED(EXP('WinBUGS output'!M937),2)</f>
        <v>0.31</v>
      </c>
      <c r="AB938" s="5" t="str">
        <f>FIXED(EXP('WinBUGS output'!O937),2)</f>
        <v>2.27</v>
      </c>
    </row>
    <row r="939" spans="1:28" x14ac:dyDescent="0.25">
      <c r="A939">
        <v>19</v>
      </c>
      <c r="B939">
        <v>28</v>
      </c>
      <c r="C939" s="5" t="str">
        <f>VLOOKUP(A939,'WinBUGS output'!A:C,3,FALSE)</f>
        <v>Sertraline</v>
      </c>
      <c r="D939" s="5" t="str">
        <f>VLOOKUP(B939,'WinBUGS output'!A:C,3,FALSE)</f>
        <v>Cognitive bibliotherapy</v>
      </c>
      <c r="E939" s="5" t="str">
        <f>FIXED('WinBUGS output'!N938,2)</f>
        <v>-1.08</v>
      </c>
      <c r="F939" s="5" t="str">
        <f>FIXED('WinBUGS output'!M938,2)</f>
        <v>-2.22</v>
      </c>
      <c r="G939" s="5" t="str">
        <f>FIXED('WinBUGS output'!O938,2)</f>
        <v>0.07</v>
      </c>
      <c r="H939"/>
      <c r="I939"/>
      <c r="J939"/>
      <c r="X939" s="5" t="str">
        <f t="shared" si="40"/>
        <v>Sertraline</v>
      </c>
      <c r="Y939" s="5" t="str">
        <f t="shared" si="41"/>
        <v>Cognitive bibliotherapy</v>
      </c>
      <c r="Z939" s="5" t="str">
        <f>FIXED(EXP('WinBUGS output'!N938),2)</f>
        <v>0.34</v>
      </c>
      <c r="AA939" s="5" t="str">
        <f>FIXED(EXP('WinBUGS output'!M938),2)</f>
        <v>0.11</v>
      </c>
      <c r="AB939" s="5" t="str">
        <f>FIXED(EXP('WinBUGS output'!O938),2)</f>
        <v>1.07</v>
      </c>
    </row>
    <row r="940" spans="1:28" x14ac:dyDescent="0.25">
      <c r="A940">
        <v>19</v>
      </c>
      <c r="B940">
        <v>29</v>
      </c>
      <c r="C940" s="5" t="str">
        <f>VLOOKUP(A940,'WinBUGS output'!A:C,3,FALSE)</f>
        <v>Sertraline</v>
      </c>
      <c r="D940" s="5" t="str">
        <f>VLOOKUP(B940,'WinBUGS output'!A:C,3,FALSE)</f>
        <v>Cognitive bibliotherapy + TAU</v>
      </c>
      <c r="E940" s="5" t="str">
        <f>FIXED('WinBUGS output'!N939,2)</f>
        <v>-0.18</v>
      </c>
      <c r="F940" s="5" t="str">
        <f>FIXED('WinBUGS output'!M939,2)</f>
        <v>-1.03</v>
      </c>
      <c r="G940" s="5" t="str">
        <f>FIXED('WinBUGS output'!O939,2)</f>
        <v>0.70</v>
      </c>
      <c r="H940"/>
      <c r="I940"/>
      <c r="J940"/>
      <c r="X940" s="5" t="str">
        <f t="shared" si="40"/>
        <v>Sertraline</v>
      </c>
      <c r="Y940" s="5" t="str">
        <f t="shared" si="41"/>
        <v>Cognitive bibliotherapy + TAU</v>
      </c>
      <c r="Z940" s="5" t="str">
        <f>FIXED(EXP('WinBUGS output'!N939),2)</f>
        <v>0.84</v>
      </c>
      <c r="AA940" s="5" t="str">
        <f>FIXED(EXP('WinBUGS output'!M939),2)</f>
        <v>0.36</v>
      </c>
      <c r="AB940" s="5" t="str">
        <f>FIXED(EXP('WinBUGS output'!O939),2)</f>
        <v>2.02</v>
      </c>
    </row>
    <row r="941" spans="1:28" x14ac:dyDescent="0.25">
      <c r="A941">
        <v>19</v>
      </c>
      <c r="B941">
        <v>30</v>
      </c>
      <c r="C941" s="5" t="str">
        <f>VLOOKUP(A941,'WinBUGS output'!A:C,3,FALSE)</f>
        <v>Sertraline</v>
      </c>
      <c r="D941" s="5" t="str">
        <f>VLOOKUP(B941,'WinBUGS output'!A:C,3,FALSE)</f>
        <v>Computerised-CBT (CCBT)</v>
      </c>
      <c r="E941" s="5" t="str">
        <f>FIXED('WinBUGS output'!N940,2)</f>
        <v>0.29</v>
      </c>
      <c r="F941" s="5" t="str">
        <f>FIXED('WinBUGS output'!M940,2)</f>
        <v>-0.75</v>
      </c>
      <c r="G941" s="5" t="str">
        <f>FIXED('WinBUGS output'!O940,2)</f>
        <v>1.32</v>
      </c>
      <c r="H941"/>
      <c r="I941"/>
      <c r="J941"/>
      <c r="X941" s="5" t="str">
        <f t="shared" si="40"/>
        <v>Sertraline</v>
      </c>
      <c r="Y941" s="5" t="str">
        <f t="shared" si="41"/>
        <v>Computerised-CBT (CCBT)</v>
      </c>
      <c r="Z941" s="5" t="str">
        <f>FIXED(EXP('WinBUGS output'!N940),2)</f>
        <v>1.34</v>
      </c>
      <c r="AA941" s="5" t="str">
        <f>FIXED(EXP('WinBUGS output'!M940),2)</f>
        <v>0.47</v>
      </c>
      <c r="AB941" s="5" t="str">
        <f>FIXED(EXP('WinBUGS output'!O940),2)</f>
        <v>3.75</v>
      </c>
    </row>
    <row r="942" spans="1:28" x14ac:dyDescent="0.25">
      <c r="A942">
        <v>19</v>
      </c>
      <c r="B942">
        <v>31</v>
      </c>
      <c r="C942" s="5" t="str">
        <f>VLOOKUP(A942,'WinBUGS output'!A:C,3,FALSE)</f>
        <v>Sertraline</v>
      </c>
      <c r="D942" s="5" t="str">
        <f>VLOOKUP(B942,'WinBUGS output'!A:C,3,FALSE)</f>
        <v>Computerised-CBT (CCBT) + TAU</v>
      </c>
      <c r="E942" s="5" t="str">
        <f>FIXED('WinBUGS output'!N941,2)</f>
        <v>0.30</v>
      </c>
      <c r="F942" s="5" t="str">
        <f>FIXED('WinBUGS output'!M941,2)</f>
        <v>-0.45</v>
      </c>
      <c r="G942" s="5" t="str">
        <f>FIXED('WinBUGS output'!O941,2)</f>
        <v>1.05</v>
      </c>
      <c r="H942"/>
      <c r="I942"/>
      <c r="J942"/>
      <c r="X942" s="5" t="str">
        <f t="shared" si="40"/>
        <v>Sertraline</v>
      </c>
      <c r="Y942" s="5" t="str">
        <f t="shared" si="41"/>
        <v>Computerised-CBT (CCBT) + TAU</v>
      </c>
      <c r="Z942" s="5" t="str">
        <f>FIXED(EXP('WinBUGS output'!N941),2)</f>
        <v>1.35</v>
      </c>
      <c r="AA942" s="5" t="str">
        <f>FIXED(EXP('WinBUGS output'!M941),2)</f>
        <v>0.64</v>
      </c>
      <c r="AB942" s="5" t="str">
        <f>FIXED(EXP('WinBUGS output'!O941),2)</f>
        <v>2.87</v>
      </c>
    </row>
    <row r="943" spans="1:28" x14ac:dyDescent="0.25">
      <c r="A943">
        <v>19</v>
      </c>
      <c r="B943">
        <v>32</v>
      </c>
      <c r="C943" s="5" t="str">
        <f>VLOOKUP(A943,'WinBUGS output'!A:C,3,FALSE)</f>
        <v>Sertraline</v>
      </c>
      <c r="D943" s="5" t="str">
        <f>VLOOKUP(B943,'WinBUGS output'!A:C,3,FALSE)</f>
        <v>Tailored computerised psychoeducation and self-help strategies</v>
      </c>
      <c r="E943" s="5" t="str">
        <f>FIXED('WinBUGS output'!N942,2)</f>
        <v>-0.81</v>
      </c>
      <c r="F943" s="5" t="str">
        <f>FIXED('WinBUGS output'!M942,2)</f>
        <v>-1.84</v>
      </c>
      <c r="G943" s="5" t="str">
        <f>FIXED('WinBUGS output'!O942,2)</f>
        <v>0.23</v>
      </c>
      <c r="H943"/>
      <c r="I943"/>
      <c r="J943"/>
      <c r="X943" s="5" t="str">
        <f t="shared" si="40"/>
        <v>Sertraline</v>
      </c>
      <c r="Y943" s="5" t="str">
        <f t="shared" si="41"/>
        <v>Tailored computerised psychoeducation and self-help strategies</v>
      </c>
      <c r="Z943" s="5" t="str">
        <f>FIXED(EXP('WinBUGS output'!N942),2)</f>
        <v>0.44</v>
      </c>
      <c r="AA943" s="5" t="str">
        <f>FIXED(EXP('WinBUGS output'!M942),2)</f>
        <v>0.16</v>
      </c>
      <c r="AB943" s="5" t="str">
        <f>FIXED(EXP('WinBUGS output'!O942),2)</f>
        <v>1.26</v>
      </c>
    </row>
    <row r="944" spans="1:28" x14ac:dyDescent="0.25">
      <c r="A944">
        <v>19</v>
      </c>
      <c r="B944">
        <v>33</v>
      </c>
      <c r="C944" s="5" t="str">
        <f>VLOOKUP(A944,'WinBUGS output'!A:C,3,FALSE)</f>
        <v>Sertraline</v>
      </c>
      <c r="D944" s="5" t="str">
        <f>VLOOKUP(B944,'WinBUGS output'!A:C,3,FALSE)</f>
        <v>Psychoeducational group programme + TAU</v>
      </c>
      <c r="E944" s="5" t="str">
        <f>FIXED('WinBUGS output'!N943,2)</f>
        <v>0.06</v>
      </c>
      <c r="F944" s="5" t="str">
        <f>FIXED('WinBUGS output'!M943,2)</f>
        <v>-0.90</v>
      </c>
      <c r="G944" s="5" t="str">
        <f>FIXED('WinBUGS output'!O943,2)</f>
        <v>1.06</v>
      </c>
      <c r="H944"/>
      <c r="I944"/>
      <c r="J944"/>
      <c r="X944" s="5" t="str">
        <f t="shared" si="40"/>
        <v>Sertraline</v>
      </c>
      <c r="Y944" s="5" t="str">
        <f t="shared" si="41"/>
        <v>Psychoeducational group programme + TAU</v>
      </c>
      <c r="Z944" s="5" t="str">
        <f>FIXED(EXP('WinBUGS output'!N943),2)</f>
        <v>1.06</v>
      </c>
      <c r="AA944" s="5" t="str">
        <f>FIXED(EXP('WinBUGS output'!M943),2)</f>
        <v>0.41</v>
      </c>
      <c r="AB944" s="5" t="str">
        <f>FIXED(EXP('WinBUGS output'!O943),2)</f>
        <v>2.88</v>
      </c>
    </row>
    <row r="945" spans="1:28" x14ac:dyDescent="0.25">
      <c r="A945">
        <v>19</v>
      </c>
      <c r="B945">
        <v>34</v>
      </c>
      <c r="C945" s="5" t="str">
        <f>VLOOKUP(A945,'WinBUGS output'!A:C,3,FALSE)</f>
        <v>Sertraline</v>
      </c>
      <c r="D945" s="5" t="str">
        <f>VLOOKUP(B945,'WinBUGS output'!A:C,3,FALSE)</f>
        <v>Interpersonal psychotherapy (IPT)</v>
      </c>
      <c r="E945" s="5" t="str">
        <f>FIXED('WinBUGS output'!N944,2)</f>
        <v>0.15</v>
      </c>
      <c r="F945" s="5" t="str">
        <f>FIXED('WinBUGS output'!M944,2)</f>
        <v>-0.39</v>
      </c>
      <c r="G945" s="5" t="str">
        <f>FIXED('WinBUGS output'!O944,2)</f>
        <v>0.73</v>
      </c>
      <c r="H945"/>
      <c r="I945"/>
      <c r="J945"/>
      <c r="X945" s="5" t="str">
        <f t="shared" si="40"/>
        <v>Sertraline</v>
      </c>
      <c r="Y945" s="5" t="str">
        <f t="shared" si="41"/>
        <v>Interpersonal psychotherapy (IPT)</v>
      </c>
      <c r="Z945" s="5" t="str">
        <f>FIXED(EXP('WinBUGS output'!N944),2)</f>
        <v>1.16</v>
      </c>
      <c r="AA945" s="5" t="str">
        <f>FIXED(EXP('WinBUGS output'!M944),2)</f>
        <v>0.67</v>
      </c>
      <c r="AB945" s="5" t="str">
        <f>FIXED(EXP('WinBUGS output'!O944),2)</f>
        <v>2.07</v>
      </c>
    </row>
    <row r="946" spans="1:28" x14ac:dyDescent="0.25">
      <c r="A946">
        <v>19</v>
      </c>
      <c r="B946">
        <v>35</v>
      </c>
      <c r="C946" s="5" t="str">
        <f>VLOOKUP(A946,'WinBUGS output'!A:C,3,FALSE)</f>
        <v>Sertraline</v>
      </c>
      <c r="D946" s="5" t="str">
        <f>VLOOKUP(B946,'WinBUGS output'!A:C,3,FALSE)</f>
        <v>Emotion-focused therapy (EFT)</v>
      </c>
      <c r="E946" s="5" t="str">
        <f>FIXED('WinBUGS output'!N945,2)</f>
        <v>0.15</v>
      </c>
      <c r="F946" s="5" t="str">
        <f>FIXED('WinBUGS output'!M945,2)</f>
        <v>-0.97</v>
      </c>
      <c r="G946" s="5" t="str">
        <f>FIXED('WinBUGS output'!O945,2)</f>
        <v>1.33</v>
      </c>
      <c r="H946"/>
      <c r="I946"/>
      <c r="J946"/>
      <c r="X946" s="5" t="str">
        <f t="shared" si="40"/>
        <v>Sertraline</v>
      </c>
      <c r="Y946" s="5" t="str">
        <f t="shared" si="41"/>
        <v>Emotion-focused therapy (EFT)</v>
      </c>
      <c r="Z946" s="5" t="str">
        <f>FIXED(EXP('WinBUGS output'!N945),2)</f>
        <v>1.16</v>
      </c>
      <c r="AA946" s="5" t="str">
        <f>FIXED(EXP('WinBUGS output'!M945),2)</f>
        <v>0.38</v>
      </c>
      <c r="AB946" s="5" t="str">
        <f>FIXED(EXP('WinBUGS output'!O945),2)</f>
        <v>3.78</v>
      </c>
    </row>
    <row r="947" spans="1:28" x14ac:dyDescent="0.25">
      <c r="A947">
        <v>19</v>
      </c>
      <c r="B947">
        <v>36</v>
      </c>
      <c r="C947" s="5" t="str">
        <f>VLOOKUP(A947,'WinBUGS output'!A:C,3,FALSE)</f>
        <v>Sertraline</v>
      </c>
      <c r="D947" s="5" t="str">
        <f>VLOOKUP(B947,'WinBUGS output'!A:C,3,FALSE)</f>
        <v>Interpersonal counselling</v>
      </c>
      <c r="E947" s="5" t="str">
        <f>FIXED('WinBUGS output'!N946,2)</f>
        <v>0.29</v>
      </c>
      <c r="F947" s="5" t="str">
        <f>FIXED('WinBUGS output'!M946,2)</f>
        <v>-0.40</v>
      </c>
      <c r="G947" s="5" t="str">
        <f>FIXED('WinBUGS output'!O946,2)</f>
        <v>0.93</v>
      </c>
      <c r="H947"/>
      <c r="I947"/>
      <c r="J947"/>
      <c r="X947" s="5" t="str">
        <f t="shared" si="40"/>
        <v>Sertraline</v>
      </c>
      <c r="Y947" s="5" t="str">
        <f t="shared" si="41"/>
        <v>Interpersonal counselling</v>
      </c>
      <c r="Z947" s="5" t="str">
        <f>FIXED(EXP('WinBUGS output'!N946),2)</f>
        <v>1.34</v>
      </c>
      <c r="AA947" s="5" t="str">
        <f>FIXED(EXP('WinBUGS output'!M946),2)</f>
        <v>0.67</v>
      </c>
      <c r="AB947" s="5" t="str">
        <f>FIXED(EXP('WinBUGS output'!O946),2)</f>
        <v>2.55</v>
      </c>
    </row>
    <row r="948" spans="1:28" x14ac:dyDescent="0.25">
      <c r="A948">
        <v>19</v>
      </c>
      <c r="B948">
        <v>37</v>
      </c>
      <c r="C948" s="5" t="str">
        <f>VLOOKUP(A948,'WinBUGS output'!A:C,3,FALSE)</f>
        <v>Sertraline</v>
      </c>
      <c r="D948" s="5" t="str">
        <f>VLOOKUP(B948,'WinBUGS output'!A:C,3,FALSE)</f>
        <v>Non-directive counselling</v>
      </c>
      <c r="E948" s="5" t="str">
        <f>FIXED('WinBUGS output'!N947,2)</f>
        <v>-0.10</v>
      </c>
      <c r="F948" s="5" t="str">
        <f>FIXED('WinBUGS output'!M947,2)</f>
        <v>-1.10</v>
      </c>
      <c r="G948" s="5" t="str">
        <f>FIXED('WinBUGS output'!O947,2)</f>
        <v>0.81</v>
      </c>
      <c r="H948"/>
      <c r="I948"/>
      <c r="J948"/>
      <c r="X948" s="5" t="str">
        <f t="shared" si="40"/>
        <v>Sertraline</v>
      </c>
      <c r="Y948" s="5" t="str">
        <f t="shared" si="41"/>
        <v>Non-directive counselling</v>
      </c>
      <c r="Z948" s="5" t="str">
        <f>FIXED(EXP('WinBUGS output'!N947),2)</f>
        <v>0.90</v>
      </c>
      <c r="AA948" s="5" t="str">
        <f>FIXED(EXP('WinBUGS output'!M947),2)</f>
        <v>0.33</v>
      </c>
      <c r="AB948" s="5" t="str">
        <f>FIXED(EXP('WinBUGS output'!O947),2)</f>
        <v>2.26</v>
      </c>
    </row>
    <row r="949" spans="1:28" x14ac:dyDescent="0.25">
      <c r="A949">
        <v>19</v>
      </c>
      <c r="B949">
        <v>38</v>
      </c>
      <c r="C949" s="5" t="str">
        <f>VLOOKUP(A949,'WinBUGS output'!A:C,3,FALSE)</f>
        <v>Sertraline</v>
      </c>
      <c r="D949" s="5" t="str">
        <f>VLOOKUP(B949,'WinBUGS output'!A:C,3,FALSE)</f>
        <v>Psychodynamic counselling + TAU</v>
      </c>
      <c r="E949" s="5" t="str">
        <f>FIXED('WinBUGS output'!N948,2)</f>
        <v>-0.24</v>
      </c>
      <c r="F949" s="5" t="str">
        <f>FIXED('WinBUGS output'!M948,2)</f>
        <v>-1.10</v>
      </c>
      <c r="G949" s="5" t="str">
        <f>FIXED('WinBUGS output'!O948,2)</f>
        <v>0.59</v>
      </c>
      <c r="H949"/>
      <c r="I949"/>
      <c r="J949"/>
      <c r="X949" s="5" t="str">
        <f t="shared" si="40"/>
        <v>Sertraline</v>
      </c>
      <c r="Y949" s="5" t="str">
        <f t="shared" si="41"/>
        <v>Psychodynamic counselling + TAU</v>
      </c>
      <c r="Z949" s="5" t="str">
        <f>FIXED(EXP('WinBUGS output'!N948),2)</f>
        <v>0.79</v>
      </c>
      <c r="AA949" s="5" t="str">
        <f>FIXED(EXP('WinBUGS output'!M948),2)</f>
        <v>0.33</v>
      </c>
      <c r="AB949" s="5" t="str">
        <f>FIXED(EXP('WinBUGS output'!O948),2)</f>
        <v>1.80</v>
      </c>
    </row>
    <row r="950" spans="1:28" x14ac:dyDescent="0.25">
      <c r="A950">
        <v>19</v>
      </c>
      <c r="B950">
        <v>39</v>
      </c>
      <c r="C950" s="5" t="str">
        <f>VLOOKUP(A950,'WinBUGS output'!A:C,3,FALSE)</f>
        <v>Sertraline</v>
      </c>
      <c r="D950" s="5" t="str">
        <f>VLOOKUP(B950,'WinBUGS output'!A:C,3,FALSE)</f>
        <v>Relational client-centered therapy</v>
      </c>
      <c r="E950" s="5" t="str">
        <f>FIXED('WinBUGS output'!N949,2)</f>
        <v>-0.16</v>
      </c>
      <c r="F950" s="5" t="str">
        <f>FIXED('WinBUGS output'!M949,2)</f>
        <v>-1.45</v>
      </c>
      <c r="G950" s="5" t="str">
        <f>FIXED('WinBUGS output'!O949,2)</f>
        <v>0.91</v>
      </c>
      <c r="H950"/>
      <c r="I950"/>
      <c r="J950"/>
      <c r="X950" s="5" t="str">
        <f t="shared" si="40"/>
        <v>Sertraline</v>
      </c>
      <c r="Y950" s="5" t="str">
        <f t="shared" si="41"/>
        <v>Relational client-centered therapy</v>
      </c>
      <c r="Z950" s="5" t="str">
        <f>FIXED(EXP('WinBUGS output'!N949),2)</f>
        <v>0.85</v>
      </c>
      <c r="AA950" s="5" t="str">
        <f>FIXED(EXP('WinBUGS output'!M949),2)</f>
        <v>0.23</v>
      </c>
      <c r="AB950" s="5" t="str">
        <f>FIXED(EXP('WinBUGS output'!O949),2)</f>
        <v>2.48</v>
      </c>
    </row>
    <row r="951" spans="1:28" x14ac:dyDescent="0.25">
      <c r="A951">
        <v>19</v>
      </c>
      <c r="B951">
        <v>40</v>
      </c>
      <c r="C951" s="5" t="str">
        <f>VLOOKUP(A951,'WinBUGS output'!A:C,3,FALSE)</f>
        <v>Sertraline</v>
      </c>
      <c r="D951" s="5" t="str">
        <f>VLOOKUP(B951,'WinBUGS output'!A:C,3,FALSE)</f>
        <v>Problem solving individual</v>
      </c>
      <c r="E951" s="5" t="str">
        <f>FIXED('WinBUGS output'!N950,2)</f>
        <v>-0.55</v>
      </c>
      <c r="F951" s="5" t="str">
        <f>FIXED('WinBUGS output'!M950,2)</f>
        <v>-1.32</v>
      </c>
      <c r="G951" s="5" t="str">
        <f>FIXED('WinBUGS output'!O950,2)</f>
        <v>0.26</v>
      </c>
      <c r="H951"/>
      <c r="I951"/>
      <c r="J951"/>
      <c r="X951" s="5" t="str">
        <f t="shared" si="40"/>
        <v>Sertraline</v>
      </c>
      <c r="Y951" s="5" t="str">
        <f t="shared" si="41"/>
        <v>Problem solving individual</v>
      </c>
      <c r="Z951" s="5" t="str">
        <f>FIXED(EXP('WinBUGS output'!N950),2)</f>
        <v>0.58</v>
      </c>
      <c r="AA951" s="5" t="str">
        <f>FIXED(EXP('WinBUGS output'!M950),2)</f>
        <v>0.27</v>
      </c>
      <c r="AB951" s="5" t="str">
        <f>FIXED(EXP('WinBUGS output'!O950),2)</f>
        <v>1.29</v>
      </c>
    </row>
    <row r="952" spans="1:28" x14ac:dyDescent="0.25">
      <c r="A952">
        <v>19</v>
      </c>
      <c r="B952">
        <v>41</v>
      </c>
      <c r="C952" s="5" t="str">
        <f>VLOOKUP(A952,'WinBUGS output'!A:C,3,FALSE)</f>
        <v>Sertraline</v>
      </c>
      <c r="D952" s="5" t="str">
        <f>VLOOKUP(B952,'WinBUGS output'!A:C,3,FALSE)</f>
        <v>Problem solving individual + enhanced TAU</v>
      </c>
      <c r="E952" s="5" t="str">
        <f>FIXED('WinBUGS output'!N951,2)</f>
        <v>-0.74</v>
      </c>
      <c r="F952" s="5" t="str">
        <f>FIXED('WinBUGS output'!M951,2)</f>
        <v>-1.60</v>
      </c>
      <c r="G952" s="5" t="str">
        <f>FIXED('WinBUGS output'!O951,2)</f>
        <v>0.11</v>
      </c>
      <c r="H952"/>
      <c r="I952"/>
      <c r="J952"/>
      <c r="X952" s="5" t="str">
        <f t="shared" si="40"/>
        <v>Sertraline</v>
      </c>
      <c r="Y952" s="5" t="str">
        <f t="shared" si="41"/>
        <v>Problem solving individual + enhanced TAU</v>
      </c>
      <c r="Z952" s="5" t="str">
        <f>FIXED(EXP('WinBUGS output'!N951),2)</f>
        <v>0.48</v>
      </c>
      <c r="AA952" s="5" t="str">
        <f>FIXED(EXP('WinBUGS output'!M951),2)</f>
        <v>0.20</v>
      </c>
      <c r="AB952" s="5" t="str">
        <f>FIXED(EXP('WinBUGS output'!O951),2)</f>
        <v>1.12</v>
      </c>
    </row>
    <row r="953" spans="1:28" x14ac:dyDescent="0.25">
      <c r="A953">
        <v>19</v>
      </c>
      <c r="B953">
        <v>42</v>
      </c>
      <c r="C953" s="5" t="str">
        <f>VLOOKUP(A953,'WinBUGS output'!A:C,3,FALSE)</f>
        <v>Sertraline</v>
      </c>
      <c r="D953" s="5" t="str">
        <f>VLOOKUP(B953,'WinBUGS output'!A:C,3,FALSE)</f>
        <v>Behavioural activation (BA)</v>
      </c>
      <c r="E953" s="5" t="str">
        <f>FIXED('WinBUGS output'!N952,2)</f>
        <v>0.63</v>
      </c>
      <c r="F953" s="5" t="str">
        <f>FIXED('WinBUGS output'!M952,2)</f>
        <v>-0.11</v>
      </c>
      <c r="G953" s="5" t="str">
        <f>FIXED('WinBUGS output'!O952,2)</f>
        <v>1.39</v>
      </c>
      <c r="H953" t="s">
        <v>2639</v>
      </c>
      <c r="I953" t="s">
        <v>2590</v>
      </c>
      <c r="J953" t="s">
        <v>2491</v>
      </c>
      <c r="X953" s="5" t="str">
        <f t="shared" si="40"/>
        <v>Sertraline</v>
      </c>
      <c r="Y953" s="5" t="str">
        <f t="shared" si="41"/>
        <v>Behavioural activation (BA)</v>
      </c>
      <c r="Z953" s="5" t="str">
        <f>FIXED(EXP('WinBUGS output'!N952),2)</f>
        <v>1.87</v>
      </c>
      <c r="AA953" s="5" t="str">
        <f>FIXED(EXP('WinBUGS output'!M952),2)</f>
        <v>0.90</v>
      </c>
      <c r="AB953" s="5" t="str">
        <f>FIXED(EXP('WinBUGS output'!O952),2)</f>
        <v>4.00</v>
      </c>
    </row>
    <row r="954" spans="1:28" x14ac:dyDescent="0.25">
      <c r="A954">
        <v>19</v>
      </c>
      <c r="B954">
        <v>43</v>
      </c>
      <c r="C954" s="5" t="str">
        <f>VLOOKUP(A954,'WinBUGS output'!A:C,3,FALSE)</f>
        <v>Sertraline</v>
      </c>
      <c r="D954" s="5" t="str">
        <f>VLOOKUP(B954,'WinBUGS output'!A:C,3,FALSE)</f>
        <v>Behavioural therapy (Lewinsohn 1976)</v>
      </c>
      <c r="E954" s="5" t="str">
        <f>FIXED('WinBUGS output'!N953,2)</f>
        <v>0.48</v>
      </c>
      <c r="F954" s="5" t="str">
        <f>FIXED('WinBUGS output'!M953,2)</f>
        <v>-0.71</v>
      </c>
      <c r="G954" s="5" t="str">
        <f>FIXED('WinBUGS output'!O953,2)</f>
        <v>1.56</v>
      </c>
      <c r="H954"/>
      <c r="I954"/>
      <c r="J954"/>
      <c r="X954" s="5" t="str">
        <f t="shared" si="40"/>
        <v>Sertraline</v>
      </c>
      <c r="Y954" s="5" t="str">
        <f t="shared" si="41"/>
        <v>Behavioural therapy (Lewinsohn 1976)</v>
      </c>
      <c r="Z954" s="5" t="str">
        <f>FIXED(EXP('WinBUGS output'!N953),2)</f>
        <v>1.61</v>
      </c>
      <c r="AA954" s="5" t="str">
        <f>FIXED(EXP('WinBUGS output'!M953),2)</f>
        <v>0.49</v>
      </c>
      <c r="AB954" s="5" t="str">
        <f>FIXED(EXP('WinBUGS output'!O953),2)</f>
        <v>4.74</v>
      </c>
    </row>
    <row r="955" spans="1:28" x14ac:dyDescent="0.25">
      <c r="A955">
        <v>19</v>
      </c>
      <c r="B955">
        <v>44</v>
      </c>
      <c r="C955" s="5" t="str">
        <f>VLOOKUP(A955,'WinBUGS output'!A:C,3,FALSE)</f>
        <v>Sertraline</v>
      </c>
      <c r="D955" s="5" t="str">
        <f>VLOOKUP(B955,'WinBUGS output'!A:C,3,FALSE)</f>
        <v>CBT individual (under 15 sessions)</v>
      </c>
      <c r="E955" s="5" t="str">
        <f>FIXED('WinBUGS output'!N954,2)</f>
        <v>-0.09</v>
      </c>
      <c r="F955" s="5" t="str">
        <f>FIXED('WinBUGS output'!M954,2)</f>
        <v>-0.70</v>
      </c>
      <c r="G955" s="5" t="str">
        <f>FIXED('WinBUGS output'!O954,2)</f>
        <v>0.52</v>
      </c>
      <c r="H955"/>
      <c r="I955"/>
      <c r="J955"/>
      <c r="X955" s="5" t="str">
        <f t="shared" si="40"/>
        <v>Sertraline</v>
      </c>
      <c r="Y955" s="5" t="str">
        <f t="shared" si="41"/>
        <v>CBT individual (under 15 sessions)</v>
      </c>
      <c r="Z955" s="5" t="str">
        <f>FIXED(EXP('WinBUGS output'!N954),2)</f>
        <v>0.91</v>
      </c>
      <c r="AA955" s="5" t="str">
        <f>FIXED(EXP('WinBUGS output'!M954),2)</f>
        <v>0.50</v>
      </c>
      <c r="AB955" s="5" t="str">
        <f>FIXED(EXP('WinBUGS output'!O954),2)</f>
        <v>1.68</v>
      </c>
    </row>
    <row r="956" spans="1:28" x14ac:dyDescent="0.25">
      <c r="A956">
        <v>19</v>
      </c>
      <c r="B956">
        <v>45</v>
      </c>
      <c r="C956" s="5" t="str">
        <f>VLOOKUP(A956,'WinBUGS output'!A:C,3,FALSE)</f>
        <v>Sertraline</v>
      </c>
      <c r="D956" s="5" t="str">
        <f>VLOOKUP(B956,'WinBUGS output'!A:C,3,FALSE)</f>
        <v>CBT individual (over 15 sessions)</v>
      </c>
      <c r="E956" s="5" t="str">
        <f>FIXED('WinBUGS output'!N955,2)</f>
        <v>0.15</v>
      </c>
      <c r="F956" s="5" t="str">
        <f>FIXED('WinBUGS output'!M955,2)</f>
        <v>-0.38</v>
      </c>
      <c r="G956" s="5" t="str">
        <f>FIXED('WinBUGS output'!O955,2)</f>
        <v>0.72</v>
      </c>
      <c r="H956"/>
      <c r="I956"/>
      <c r="J956"/>
      <c r="X956" s="5" t="str">
        <f t="shared" si="40"/>
        <v>Sertraline</v>
      </c>
      <c r="Y956" s="5" t="str">
        <f t="shared" si="41"/>
        <v>CBT individual (over 15 sessions)</v>
      </c>
      <c r="Z956" s="5" t="str">
        <f>FIXED(EXP('WinBUGS output'!N955),2)</f>
        <v>1.17</v>
      </c>
      <c r="AA956" s="5" t="str">
        <f>FIXED(EXP('WinBUGS output'!M955),2)</f>
        <v>0.68</v>
      </c>
      <c r="AB956" s="5" t="str">
        <f>FIXED(EXP('WinBUGS output'!O955),2)</f>
        <v>2.04</v>
      </c>
    </row>
    <row r="957" spans="1:28" x14ac:dyDescent="0.25">
      <c r="A957">
        <v>19</v>
      </c>
      <c r="B957">
        <v>46</v>
      </c>
      <c r="C957" s="5" t="str">
        <f>VLOOKUP(A957,'WinBUGS output'!A:C,3,FALSE)</f>
        <v>Sertraline</v>
      </c>
      <c r="D957" s="5" t="str">
        <f>VLOOKUP(B957,'WinBUGS output'!A:C,3,FALSE)</f>
        <v>CBT individual (over 15 sessions) + TAU</v>
      </c>
      <c r="E957" s="5" t="str">
        <f>FIXED('WinBUGS output'!N956,2)</f>
        <v>0.18</v>
      </c>
      <c r="F957" s="5" t="str">
        <f>FIXED('WinBUGS output'!M956,2)</f>
        <v>-0.61</v>
      </c>
      <c r="G957" s="5" t="str">
        <f>FIXED('WinBUGS output'!O956,2)</f>
        <v>1.14</v>
      </c>
      <c r="H957"/>
      <c r="I957"/>
      <c r="J957"/>
      <c r="X957" s="5" t="str">
        <f t="shared" si="40"/>
        <v>Sertraline</v>
      </c>
      <c r="Y957" s="5" t="str">
        <f t="shared" si="41"/>
        <v>CBT individual (over 15 sessions) + TAU</v>
      </c>
      <c r="Z957" s="5" t="str">
        <f>FIXED(EXP('WinBUGS output'!N956),2)</f>
        <v>1.19</v>
      </c>
      <c r="AA957" s="5" t="str">
        <f>FIXED(EXP('WinBUGS output'!M956),2)</f>
        <v>0.54</v>
      </c>
      <c r="AB957" s="5" t="str">
        <f>FIXED(EXP('WinBUGS output'!O956),2)</f>
        <v>3.13</v>
      </c>
    </row>
    <row r="958" spans="1:28" x14ac:dyDescent="0.25">
      <c r="A958">
        <v>19</v>
      </c>
      <c r="B958">
        <v>47</v>
      </c>
      <c r="C958" s="5" t="str">
        <f>VLOOKUP(A958,'WinBUGS output'!A:C,3,FALSE)</f>
        <v>Sertraline</v>
      </c>
      <c r="D958" s="5" t="str">
        <f>VLOOKUP(B958,'WinBUGS output'!A:C,3,FALSE)</f>
        <v>Rational emotive behaviour therapy (REBT) individual</v>
      </c>
      <c r="E958" s="5" t="str">
        <f>FIXED('WinBUGS output'!N957,2)</f>
        <v>0.00</v>
      </c>
      <c r="F958" s="5" t="str">
        <f>FIXED('WinBUGS output'!M957,2)</f>
        <v>-0.68</v>
      </c>
      <c r="G958" s="5" t="str">
        <f>FIXED('WinBUGS output'!O957,2)</f>
        <v>0.71</v>
      </c>
      <c r="H958"/>
      <c r="I958"/>
      <c r="J958"/>
      <c r="X958" s="5" t="str">
        <f t="shared" si="40"/>
        <v>Sertraline</v>
      </c>
      <c r="Y958" s="5" t="str">
        <f t="shared" si="41"/>
        <v>Rational emotive behaviour therapy (REBT) individual</v>
      </c>
      <c r="Z958" s="5" t="str">
        <f>FIXED(EXP('WinBUGS output'!N957),2)</f>
        <v>1.00</v>
      </c>
      <c r="AA958" s="5" t="str">
        <f>FIXED(EXP('WinBUGS output'!M957),2)</f>
        <v>0.51</v>
      </c>
      <c r="AB958" s="5" t="str">
        <f>FIXED(EXP('WinBUGS output'!O957),2)</f>
        <v>2.02</v>
      </c>
    </row>
    <row r="959" spans="1:28" x14ac:dyDescent="0.25">
      <c r="A959">
        <v>19</v>
      </c>
      <c r="B959">
        <v>48</v>
      </c>
      <c r="C959" s="5" t="str">
        <f>VLOOKUP(A959,'WinBUGS output'!A:C,3,FALSE)</f>
        <v>Sertraline</v>
      </c>
      <c r="D959" s="5" t="str">
        <f>VLOOKUP(B959,'WinBUGS output'!A:C,3,FALSE)</f>
        <v>Third-wave cognitive therapy individual</v>
      </c>
      <c r="E959" s="5" t="str">
        <f>FIXED('WinBUGS output'!N958,2)</f>
        <v>0.22</v>
      </c>
      <c r="F959" s="5" t="str">
        <f>FIXED('WinBUGS output'!M958,2)</f>
        <v>-0.44</v>
      </c>
      <c r="G959" s="5" t="str">
        <f>FIXED('WinBUGS output'!O958,2)</f>
        <v>0.98</v>
      </c>
      <c r="H959"/>
      <c r="I959"/>
      <c r="J959"/>
      <c r="X959" s="5" t="str">
        <f t="shared" si="40"/>
        <v>Sertraline</v>
      </c>
      <c r="Y959" s="5" t="str">
        <f t="shared" si="41"/>
        <v>Third-wave cognitive therapy individual</v>
      </c>
      <c r="Z959" s="5" t="str">
        <f>FIXED(EXP('WinBUGS output'!N958),2)</f>
        <v>1.25</v>
      </c>
      <c r="AA959" s="5" t="str">
        <f>FIXED(EXP('WinBUGS output'!M958),2)</f>
        <v>0.64</v>
      </c>
      <c r="AB959" s="5" t="str">
        <f>FIXED(EXP('WinBUGS output'!O958),2)</f>
        <v>2.67</v>
      </c>
    </row>
    <row r="960" spans="1:28" x14ac:dyDescent="0.25">
      <c r="A960">
        <v>19</v>
      </c>
      <c r="B960">
        <v>49</v>
      </c>
      <c r="C960" s="5" t="str">
        <f>VLOOKUP(A960,'WinBUGS output'!A:C,3,FALSE)</f>
        <v>Sertraline</v>
      </c>
      <c r="D960" s="5" t="str">
        <f>VLOOKUP(B960,'WinBUGS output'!A:C,3,FALSE)</f>
        <v>CBT group (under 15 sessions)</v>
      </c>
      <c r="E960" s="5" t="str">
        <f>FIXED('WinBUGS output'!N959,2)</f>
        <v>0.62</v>
      </c>
      <c r="F960" s="5" t="str">
        <f>FIXED('WinBUGS output'!M959,2)</f>
        <v>-0.22</v>
      </c>
      <c r="G960" s="5" t="str">
        <f>FIXED('WinBUGS output'!O959,2)</f>
        <v>1.49</v>
      </c>
      <c r="H960"/>
      <c r="I960"/>
      <c r="J960"/>
      <c r="X960" s="5" t="str">
        <f t="shared" si="40"/>
        <v>Sertraline</v>
      </c>
      <c r="Y960" s="5" t="str">
        <f t="shared" si="41"/>
        <v>CBT group (under 15 sessions)</v>
      </c>
      <c r="Z960" s="5" t="str">
        <f>FIXED(EXP('WinBUGS output'!N959),2)</f>
        <v>1.85</v>
      </c>
      <c r="AA960" s="5" t="str">
        <f>FIXED(EXP('WinBUGS output'!M959),2)</f>
        <v>0.80</v>
      </c>
      <c r="AB960" s="5" t="str">
        <f>FIXED(EXP('WinBUGS output'!O959),2)</f>
        <v>4.42</v>
      </c>
    </row>
    <row r="961" spans="1:28" x14ac:dyDescent="0.25">
      <c r="A961">
        <v>19</v>
      </c>
      <c r="B961">
        <v>50</v>
      </c>
      <c r="C961" s="5" t="str">
        <f>VLOOKUP(A961,'WinBUGS output'!A:C,3,FALSE)</f>
        <v>Sertraline</v>
      </c>
      <c r="D961" s="5" t="str">
        <f>VLOOKUP(B961,'WinBUGS output'!A:C,3,FALSE)</f>
        <v>CBT group (under 15 sessions) + TAU</v>
      </c>
      <c r="E961" s="5" t="str">
        <f>FIXED('WinBUGS output'!N960,2)</f>
        <v>0.81</v>
      </c>
      <c r="F961" s="5" t="str">
        <f>FIXED('WinBUGS output'!M960,2)</f>
        <v>-0.01</v>
      </c>
      <c r="G961" s="5" t="str">
        <f>FIXED('WinBUGS output'!O960,2)</f>
        <v>1.76</v>
      </c>
      <c r="H961"/>
      <c r="I961"/>
      <c r="J961"/>
      <c r="X961" s="5" t="str">
        <f t="shared" si="40"/>
        <v>Sertraline</v>
      </c>
      <c r="Y961" s="5" t="str">
        <f t="shared" si="41"/>
        <v>CBT group (under 15 sessions) + TAU</v>
      </c>
      <c r="Z961" s="5" t="str">
        <f>FIXED(EXP('WinBUGS output'!N960),2)</f>
        <v>2.24</v>
      </c>
      <c r="AA961" s="5" t="str">
        <f>FIXED(EXP('WinBUGS output'!M960),2)</f>
        <v>0.99</v>
      </c>
      <c r="AB961" s="5" t="str">
        <f>FIXED(EXP('WinBUGS output'!O960),2)</f>
        <v>5.81</v>
      </c>
    </row>
    <row r="962" spans="1:28" x14ac:dyDescent="0.25">
      <c r="A962">
        <v>19</v>
      </c>
      <c r="B962">
        <v>51</v>
      </c>
      <c r="C962" s="5" t="str">
        <f>VLOOKUP(A962,'WinBUGS output'!A:C,3,FALSE)</f>
        <v>Sertraline</v>
      </c>
      <c r="D962" s="5" t="str">
        <f>VLOOKUP(B962,'WinBUGS output'!A:C,3,FALSE)</f>
        <v>Coping with Depression course (group) + TAU</v>
      </c>
      <c r="E962" s="5" t="str">
        <f>FIXED('WinBUGS output'!N961,2)</f>
        <v>0.49</v>
      </c>
      <c r="F962" s="5" t="str">
        <f>FIXED('WinBUGS output'!M961,2)</f>
        <v>-0.39</v>
      </c>
      <c r="G962" s="5" t="str">
        <f>FIXED('WinBUGS output'!O961,2)</f>
        <v>1.39</v>
      </c>
      <c r="H962"/>
      <c r="I962"/>
      <c r="J962"/>
      <c r="X962" s="5" t="str">
        <f t="shared" si="40"/>
        <v>Sertraline</v>
      </c>
      <c r="Y962" s="5" t="str">
        <f t="shared" si="41"/>
        <v>Coping with Depression course (group) + TAU</v>
      </c>
      <c r="Z962" s="5" t="str">
        <f>FIXED(EXP('WinBUGS output'!N961),2)</f>
        <v>1.64</v>
      </c>
      <c r="AA962" s="5" t="str">
        <f>FIXED(EXP('WinBUGS output'!M961),2)</f>
        <v>0.68</v>
      </c>
      <c r="AB962" s="5" t="str">
        <f>FIXED(EXP('WinBUGS output'!O961),2)</f>
        <v>4.00</v>
      </c>
    </row>
    <row r="963" spans="1:28" x14ac:dyDescent="0.25">
      <c r="A963">
        <v>19</v>
      </c>
      <c r="B963">
        <v>52</v>
      </c>
      <c r="C963" s="5" t="str">
        <f>VLOOKUP(A963,'WinBUGS output'!A:C,3,FALSE)</f>
        <v>Sertraline</v>
      </c>
      <c r="D963" s="5" t="str">
        <f>VLOOKUP(B963,'WinBUGS output'!A:C,3,FALSE)</f>
        <v>CBT individual (over 15 sessions) + any TCA</v>
      </c>
      <c r="E963" s="5" t="str">
        <f>FIXED('WinBUGS output'!N962,2)</f>
        <v>0.93</v>
      </c>
      <c r="F963" s="5" t="str">
        <f>FIXED('WinBUGS output'!M962,2)</f>
        <v>-0.21</v>
      </c>
      <c r="G963" s="5" t="str">
        <f>FIXED('WinBUGS output'!O962,2)</f>
        <v>2.12</v>
      </c>
      <c r="H963"/>
      <c r="I963"/>
      <c r="J963"/>
      <c r="X963" s="5" t="str">
        <f t="shared" si="40"/>
        <v>Sertraline</v>
      </c>
      <c r="Y963" s="5" t="str">
        <f t="shared" si="41"/>
        <v>CBT individual (over 15 sessions) + any TCA</v>
      </c>
      <c r="Z963" s="5" t="str">
        <f>FIXED(EXP('WinBUGS output'!N962),2)</f>
        <v>2.53</v>
      </c>
      <c r="AA963" s="5" t="str">
        <f>FIXED(EXP('WinBUGS output'!M962),2)</f>
        <v>0.81</v>
      </c>
      <c r="AB963" s="5" t="str">
        <f>FIXED(EXP('WinBUGS output'!O962),2)</f>
        <v>8.31</v>
      </c>
    </row>
    <row r="964" spans="1:28" x14ac:dyDescent="0.25">
      <c r="A964">
        <v>19</v>
      </c>
      <c r="B964">
        <v>53</v>
      </c>
      <c r="C964" s="5" t="str">
        <f>VLOOKUP(A964,'WinBUGS output'!A:C,3,FALSE)</f>
        <v>Sertraline</v>
      </c>
      <c r="D964" s="5" t="str">
        <f>VLOOKUP(B964,'WinBUGS output'!A:C,3,FALSE)</f>
        <v>CBT individual (over 15 sessions) + imipramine</v>
      </c>
      <c r="E964" s="5" t="str">
        <f>FIXED('WinBUGS output'!N963,2)</f>
        <v>1.02</v>
      </c>
      <c r="F964" s="5" t="str">
        <f>FIXED('WinBUGS output'!M963,2)</f>
        <v>-0.11</v>
      </c>
      <c r="G964" s="5" t="str">
        <f>FIXED('WinBUGS output'!O963,2)</f>
        <v>2.21</v>
      </c>
      <c r="H964"/>
      <c r="I964"/>
      <c r="J964"/>
      <c r="X964" s="5" t="str">
        <f t="shared" si="40"/>
        <v>Sertraline</v>
      </c>
      <c r="Y964" s="5" t="str">
        <f t="shared" si="41"/>
        <v>CBT individual (over 15 sessions) + imipramine</v>
      </c>
      <c r="Z964" s="5" t="str">
        <f>FIXED(EXP('WinBUGS output'!N963),2)</f>
        <v>2.77</v>
      </c>
      <c r="AA964" s="5" t="str">
        <f>FIXED(EXP('WinBUGS output'!M963),2)</f>
        <v>0.89</v>
      </c>
      <c r="AB964" s="5" t="str">
        <f>FIXED(EXP('WinBUGS output'!O963),2)</f>
        <v>9.11</v>
      </c>
    </row>
    <row r="965" spans="1:28" x14ac:dyDescent="0.25">
      <c r="A965">
        <v>19</v>
      </c>
      <c r="B965">
        <v>54</v>
      </c>
      <c r="C965" s="5" t="str">
        <f>VLOOKUP(A965,'WinBUGS output'!A:C,3,FALSE)</f>
        <v>Sertraline</v>
      </c>
      <c r="D965" s="5" t="str">
        <f>VLOOKUP(B965,'WinBUGS output'!A:C,3,FALSE)</f>
        <v>CBT group (under 15 sessions) + imipramine</v>
      </c>
      <c r="E965" s="5" t="str">
        <f>FIXED('WinBUGS output'!N964,2)</f>
        <v>1.32</v>
      </c>
      <c r="F965" s="5" t="str">
        <f>FIXED('WinBUGS output'!M964,2)</f>
        <v>-0.08</v>
      </c>
      <c r="G965" s="5" t="str">
        <f>FIXED('WinBUGS output'!O964,2)</f>
        <v>2.72</v>
      </c>
      <c r="H965"/>
      <c r="I965"/>
      <c r="J965"/>
      <c r="X965" s="5" t="str">
        <f t="shared" ref="X965:X1028" si="42">C965</f>
        <v>Sertraline</v>
      </c>
      <c r="Y965" s="5" t="str">
        <f t="shared" ref="Y965:Y1028" si="43">D965</f>
        <v>CBT group (under 15 sessions) + imipramine</v>
      </c>
      <c r="Z965" s="5" t="str">
        <f>FIXED(EXP('WinBUGS output'!N964),2)</f>
        <v>3.72</v>
      </c>
      <c r="AA965" s="5" t="str">
        <f>FIXED(EXP('WinBUGS output'!M964),2)</f>
        <v>0.92</v>
      </c>
      <c r="AB965" s="5" t="str">
        <f>FIXED(EXP('WinBUGS output'!O964),2)</f>
        <v>15.17</v>
      </c>
    </row>
    <row r="966" spans="1:28" x14ac:dyDescent="0.25">
      <c r="A966">
        <v>19</v>
      </c>
      <c r="B966">
        <v>55</v>
      </c>
      <c r="C966" s="5" t="str">
        <f>VLOOKUP(A966,'WinBUGS output'!A:C,3,FALSE)</f>
        <v>Sertraline</v>
      </c>
      <c r="D966" s="5" t="str">
        <f>VLOOKUP(B966,'WinBUGS output'!A:C,3,FALSE)</f>
        <v>Problem solving individual + any SSRI</v>
      </c>
      <c r="E966" s="5" t="str">
        <f>FIXED('WinBUGS output'!N965,2)</f>
        <v>-0.56</v>
      </c>
      <c r="F966" s="5" t="str">
        <f>FIXED('WinBUGS output'!M965,2)</f>
        <v>-1.77</v>
      </c>
      <c r="G966" s="5" t="str">
        <f>FIXED('WinBUGS output'!O965,2)</f>
        <v>0.68</v>
      </c>
      <c r="H966"/>
      <c r="I966"/>
      <c r="J966"/>
      <c r="X966" s="5" t="str">
        <f t="shared" si="42"/>
        <v>Sertraline</v>
      </c>
      <c r="Y966" s="5" t="str">
        <f t="shared" si="43"/>
        <v>Problem solving individual + any SSRI</v>
      </c>
      <c r="Z966" s="5" t="str">
        <f>FIXED(EXP('WinBUGS output'!N965),2)</f>
        <v>0.57</v>
      </c>
      <c r="AA966" s="5" t="str">
        <f>FIXED(EXP('WinBUGS output'!M965),2)</f>
        <v>0.17</v>
      </c>
      <c r="AB966" s="5" t="str">
        <f>FIXED(EXP('WinBUGS output'!O965),2)</f>
        <v>1.98</v>
      </c>
    </row>
    <row r="967" spans="1:28" x14ac:dyDescent="0.25">
      <c r="A967">
        <v>19</v>
      </c>
      <c r="B967">
        <v>56</v>
      </c>
      <c r="C967" s="5" t="str">
        <f>VLOOKUP(A967,'WinBUGS output'!A:C,3,FALSE)</f>
        <v>Sertraline</v>
      </c>
      <c r="D967" s="5" t="str">
        <f>VLOOKUP(B967,'WinBUGS output'!A:C,3,FALSE)</f>
        <v>Supportive psychotherapy + any SSRI</v>
      </c>
      <c r="E967" s="5" t="str">
        <f>FIXED('WinBUGS output'!N966,2)</f>
        <v>2.07</v>
      </c>
      <c r="F967" s="5" t="str">
        <f>FIXED('WinBUGS output'!M966,2)</f>
        <v>0.04</v>
      </c>
      <c r="G967" s="5" t="str">
        <f>FIXED('WinBUGS output'!O966,2)</f>
        <v>4.16</v>
      </c>
      <c r="H967"/>
      <c r="I967"/>
      <c r="J967"/>
      <c r="X967" s="5" t="str">
        <f t="shared" si="42"/>
        <v>Sertraline</v>
      </c>
      <c r="Y967" s="5" t="str">
        <f t="shared" si="43"/>
        <v>Supportive psychotherapy + any SSRI</v>
      </c>
      <c r="Z967" s="5" t="str">
        <f>FIXED(EXP('WinBUGS output'!N966),2)</f>
        <v>7.93</v>
      </c>
      <c r="AA967" s="5" t="str">
        <f>FIXED(EXP('WinBUGS output'!M966),2)</f>
        <v>1.04</v>
      </c>
      <c r="AB967" s="5" t="str">
        <f>FIXED(EXP('WinBUGS output'!O966),2)</f>
        <v>63.75</v>
      </c>
    </row>
    <row r="968" spans="1:28" x14ac:dyDescent="0.25">
      <c r="A968">
        <v>19</v>
      </c>
      <c r="B968">
        <v>57</v>
      </c>
      <c r="C968" s="5" t="str">
        <f>VLOOKUP(A968,'WinBUGS output'!A:C,3,FALSE)</f>
        <v>Sertraline</v>
      </c>
      <c r="D968" s="5" t="str">
        <f>VLOOKUP(B968,'WinBUGS output'!A:C,3,FALSE)</f>
        <v>Interpersonal psychotherapy (IPT) + any AD</v>
      </c>
      <c r="E968" s="5" t="str">
        <f>FIXED('WinBUGS output'!N967,2)</f>
        <v>0.74</v>
      </c>
      <c r="F968" s="5" t="str">
        <f>FIXED('WinBUGS output'!M967,2)</f>
        <v>-0.33</v>
      </c>
      <c r="G968" s="5" t="str">
        <f>FIXED('WinBUGS output'!O967,2)</f>
        <v>1.82</v>
      </c>
      <c r="H968"/>
      <c r="I968"/>
      <c r="J968"/>
      <c r="X968" s="5" t="str">
        <f t="shared" si="42"/>
        <v>Sertraline</v>
      </c>
      <c r="Y968" s="5" t="str">
        <f t="shared" si="43"/>
        <v>Interpersonal psychotherapy (IPT) + any AD</v>
      </c>
      <c r="Z968" s="5" t="str">
        <f>FIXED(EXP('WinBUGS output'!N967),2)</f>
        <v>2.10</v>
      </c>
      <c r="AA968" s="5" t="str">
        <f>FIXED(EXP('WinBUGS output'!M967),2)</f>
        <v>0.72</v>
      </c>
      <c r="AB968" s="5" t="str">
        <f>FIXED(EXP('WinBUGS output'!O967),2)</f>
        <v>6.20</v>
      </c>
    </row>
    <row r="969" spans="1:28" x14ac:dyDescent="0.25">
      <c r="A969">
        <v>19</v>
      </c>
      <c r="B969">
        <v>58</v>
      </c>
      <c r="C969" s="5" t="str">
        <f>VLOOKUP(A969,'WinBUGS output'!A:C,3,FALSE)</f>
        <v>Sertraline</v>
      </c>
      <c r="D969" s="5" t="str">
        <f>VLOOKUP(B969,'WinBUGS output'!A:C,3,FALSE)</f>
        <v>Short-term psychodynamic psychotherapy individual + Any AD</v>
      </c>
      <c r="E969" s="5" t="str">
        <f>FIXED('WinBUGS output'!N968,2)</f>
        <v>1.29</v>
      </c>
      <c r="F969" s="5" t="str">
        <f>FIXED('WinBUGS output'!M968,2)</f>
        <v>0.42</v>
      </c>
      <c r="G969" s="5" t="str">
        <f>FIXED('WinBUGS output'!O968,2)</f>
        <v>2.17</v>
      </c>
      <c r="H969"/>
      <c r="I969"/>
      <c r="J969"/>
      <c r="X969" s="5" t="str">
        <f t="shared" si="42"/>
        <v>Sertraline</v>
      </c>
      <c r="Y969" s="5" t="str">
        <f t="shared" si="43"/>
        <v>Short-term psychodynamic psychotherapy individual + Any AD</v>
      </c>
      <c r="Z969" s="5" t="str">
        <f>FIXED(EXP('WinBUGS output'!N968),2)</f>
        <v>3.64</v>
      </c>
      <c r="AA969" s="5" t="str">
        <f>FIXED(EXP('WinBUGS output'!M968),2)</f>
        <v>1.53</v>
      </c>
      <c r="AB969" s="5" t="str">
        <f>FIXED(EXP('WinBUGS output'!O968),2)</f>
        <v>8.79</v>
      </c>
    </row>
    <row r="970" spans="1:28" x14ac:dyDescent="0.25">
      <c r="A970">
        <v>19</v>
      </c>
      <c r="B970">
        <v>59</v>
      </c>
      <c r="C970" s="5" t="str">
        <f>VLOOKUP(A970,'WinBUGS output'!A:C,3,FALSE)</f>
        <v>Sertraline</v>
      </c>
      <c r="D970" s="5" t="str">
        <f>VLOOKUP(B970,'WinBUGS output'!A:C,3,FALSE)</f>
        <v>Short-term psychodynamic psychotherapy individual + any SSRI</v>
      </c>
      <c r="E970" s="5" t="str">
        <f>FIXED('WinBUGS output'!N969,2)</f>
        <v>1.33</v>
      </c>
      <c r="F970" s="5" t="str">
        <f>FIXED('WinBUGS output'!M969,2)</f>
        <v>0.20</v>
      </c>
      <c r="G970" s="5" t="str">
        <f>FIXED('WinBUGS output'!O969,2)</f>
        <v>2.49</v>
      </c>
      <c r="H970"/>
      <c r="I970"/>
      <c r="J970"/>
      <c r="X970" s="5" t="str">
        <f t="shared" si="42"/>
        <v>Sertraline</v>
      </c>
      <c r="Y970" s="5" t="str">
        <f t="shared" si="43"/>
        <v>Short-term psychodynamic psychotherapy individual + any SSRI</v>
      </c>
      <c r="Z970" s="5" t="str">
        <f>FIXED(EXP('WinBUGS output'!N969),2)</f>
        <v>3.76</v>
      </c>
      <c r="AA970" s="5" t="str">
        <f>FIXED(EXP('WinBUGS output'!M969),2)</f>
        <v>1.22</v>
      </c>
      <c r="AB970" s="5" t="str">
        <f>FIXED(EXP('WinBUGS output'!O969),2)</f>
        <v>12.05</v>
      </c>
    </row>
    <row r="971" spans="1:28" x14ac:dyDescent="0.25">
      <c r="A971">
        <v>19</v>
      </c>
      <c r="B971">
        <v>60</v>
      </c>
      <c r="C971" s="5" t="str">
        <f>VLOOKUP(A971,'WinBUGS output'!A:C,3,FALSE)</f>
        <v>Sertraline</v>
      </c>
      <c r="D971" s="5" t="str">
        <f>VLOOKUP(B971,'WinBUGS output'!A:C,3,FALSE)</f>
        <v>CBT individual (over 15 sessions) + Pill placebo</v>
      </c>
      <c r="E971" s="5" t="str">
        <f>FIXED('WinBUGS output'!N970,2)</f>
        <v>1.04</v>
      </c>
      <c r="F971" s="5" t="str">
        <f>FIXED('WinBUGS output'!M970,2)</f>
        <v>-0.38</v>
      </c>
      <c r="G971" s="5" t="str">
        <f>FIXED('WinBUGS output'!O970,2)</f>
        <v>2.61</v>
      </c>
      <c r="H971"/>
      <c r="I971"/>
      <c r="J971"/>
      <c r="X971" s="5" t="str">
        <f t="shared" si="42"/>
        <v>Sertraline</v>
      </c>
      <c r="Y971" s="5" t="str">
        <f t="shared" si="43"/>
        <v>CBT individual (over 15 sessions) + Pill placebo</v>
      </c>
      <c r="Z971" s="5" t="str">
        <f>FIXED(EXP('WinBUGS output'!N970),2)</f>
        <v>2.82</v>
      </c>
      <c r="AA971" s="5" t="str">
        <f>FIXED(EXP('WinBUGS output'!M970),2)</f>
        <v>0.68</v>
      </c>
      <c r="AB971" s="5" t="str">
        <f>FIXED(EXP('WinBUGS output'!O970),2)</f>
        <v>13.53</v>
      </c>
    </row>
    <row r="972" spans="1:28" x14ac:dyDescent="0.25">
      <c r="A972">
        <v>19</v>
      </c>
      <c r="B972">
        <v>61</v>
      </c>
      <c r="C972" s="5" t="str">
        <f>VLOOKUP(A972,'WinBUGS output'!A:C,3,FALSE)</f>
        <v>Sertraline</v>
      </c>
      <c r="D972" s="5" t="str">
        <f>VLOOKUP(B972,'WinBUGS output'!A:C,3,FALSE)</f>
        <v>Exercise + Sertraline</v>
      </c>
      <c r="E972" s="5" t="str">
        <f>FIXED('WinBUGS output'!N971,2)</f>
        <v>-0.30</v>
      </c>
      <c r="F972" s="5" t="str">
        <f>FIXED('WinBUGS output'!M971,2)</f>
        <v>-0.93</v>
      </c>
      <c r="G972" s="5" t="str">
        <f>FIXED('WinBUGS output'!O971,2)</f>
        <v>0.35</v>
      </c>
      <c r="H972" t="s">
        <v>2640</v>
      </c>
      <c r="I972" t="s">
        <v>2641</v>
      </c>
      <c r="J972" t="s">
        <v>2642</v>
      </c>
      <c r="X972" s="5" t="str">
        <f t="shared" si="42"/>
        <v>Sertraline</v>
      </c>
      <c r="Y972" s="5" t="str">
        <f t="shared" si="43"/>
        <v>Exercise + Sertraline</v>
      </c>
      <c r="Z972" s="5" t="str">
        <f>FIXED(EXP('WinBUGS output'!N971),2)</f>
        <v>0.74</v>
      </c>
      <c r="AA972" s="5" t="str">
        <f>FIXED(EXP('WinBUGS output'!M971),2)</f>
        <v>0.40</v>
      </c>
      <c r="AB972" s="5" t="str">
        <f>FIXED(EXP('WinBUGS output'!O971),2)</f>
        <v>1.42</v>
      </c>
    </row>
    <row r="973" spans="1:28" x14ac:dyDescent="0.25">
      <c r="A973">
        <v>20</v>
      </c>
      <c r="B973">
        <v>21</v>
      </c>
      <c r="C973" s="5" t="str">
        <f>VLOOKUP(A973,'WinBUGS output'!A:C,3,FALSE)</f>
        <v>Any AD</v>
      </c>
      <c r="D973" s="5" t="str">
        <f>VLOOKUP(B973,'WinBUGS output'!A:C,3,FALSE)</f>
        <v>Short-term psychodynamic psychotherapy individual</v>
      </c>
      <c r="E973" s="5" t="str">
        <f>FIXED('WinBUGS output'!N972,2)</f>
        <v>-0.48</v>
      </c>
      <c r="F973" s="5" t="str">
        <f>FIXED('WinBUGS output'!M972,2)</f>
        <v>-1.17</v>
      </c>
      <c r="G973" s="5" t="str">
        <f>FIXED('WinBUGS output'!O972,2)</f>
        <v>0.18</v>
      </c>
      <c r="H973" t="s">
        <v>2643</v>
      </c>
      <c r="I973" t="s">
        <v>2523</v>
      </c>
      <c r="J973" t="s">
        <v>2488</v>
      </c>
      <c r="X973" s="5" t="str">
        <f t="shared" si="42"/>
        <v>Any AD</v>
      </c>
      <c r="Y973" s="5" t="str">
        <f t="shared" si="43"/>
        <v>Short-term psychodynamic psychotherapy individual</v>
      </c>
      <c r="Z973" s="5" t="str">
        <f>FIXED(EXP('WinBUGS output'!N972),2)</f>
        <v>0.62</v>
      </c>
      <c r="AA973" s="5" t="str">
        <f>FIXED(EXP('WinBUGS output'!M972),2)</f>
        <v>0.31</v>
      </c>
      <c r="AB973" s="5" t="str">
        <f>FIXED(EXP('WinBUGS output'!O972),2)</f>
        <v>1.19</v>
      </c>
    </row>
    <row r="974" spans="1:28" x14ac:dyDescent="0.25">
      <c r="A974">
        <v>20</v>
      </c>
      <c r="B974">
        <v>22</v>
      </c>
      <c r="C974" s="5" t="str">
        <f>VLOOKUP(A974,'WinBUGS output'!A:C,3,FALSE)</f>
        <v>Any AD</v>
      </c>
      <c r="D974" s="5" t="str">
        <f>VLOOKUP(B974,'WinBUGS output'!A:C,3,FALSE)</f>
        <v>Short-term psychodynamic psychotherapy group</v>
      </c>
      <c r="E974" s="5" t="str">
        <f>FIXED('WinBUGS output'!N973,2)</f>
        <v>-1.03</v>
      </c>
      <c r="F974" s="5" t="str">
        <f>FIXED('WinBUGS output'!M973,2)</f>
        <v>-2.42</v>
      </c>
      <c r="G974" s="5" t="str">
        <f>FIXED('WinBUGS output'!O973,2)</f>
        <v>0.02</v>
      </c>
      <c r="H974"/>
      <c r="I974"/>
      <c r="J974"/>
      <c r="X974" s="5" t="str">
        <f t="shared" si="42"/>
        <v>Any AD</v>
      </c>
      <c r="Y974" s="5" t="str">
        <f t="shared" si="43"/>
        <v>Short-term psychodynamic psychotherapy group</v>
      </c>
      <c r="Z974" s="5" t="str">
        <f>FIXED(EXP('WinBUGS output'!N973),2)</f>
        <v>0.36</v>
      </c>
      <c r="AA974" s="5" t="str">
        <f>FIXED(EXP('WinBUGS output'!M973),2)</f>
        <v>0.09</v>
      </c>
      <c r="AB974" s="5" t="str">
        <f>FIXED(EXP('WinBUGS output'!O973),2)</f>
        <v>1.02</v>
      </c>
    </row>
    <row r="975" spans="1:28" x14ac:dyDescent="0.25">
      <c r="A975">
        <v>20</v>
      </c>
      <c r="B975">
        <v>23</v>
      </c>
      <c r="C975" s="5" t="str">
        <f>VLOOKUP(A975,'WinBUGS output'!A:C,3,FALSE)</f>
        <v>Any AD</v>
      </c>
      <c r="D975" s="5" t="str">
        <f>VLOOKUP(B975,'WinBUGS output'!A:C,3,FALSE)</f>
        <v>Computerised behavioural activation with support</v>
      </c>
      <c r="E975" s="5" t="str">
        <f>FIXED('WinBUGS output'!N974,2)</f>
        <v>-0.37</v>
      </c>
      <c r="F975" s="5" t="str">
        <f>FIXED('WinBUGS output'!M974,2)</f>
        <v>-1.29</v>
      </c>
      <c r="G975" s="5" t="str">
        <f>FIXED('WinBUGS output'!O974,2)</f>
        <v>0.77</v>
      </c>
      <c r="H975"/>
      <c r="I975"/>
      <c r="J975"/>
      <c r="X975" s="5" t="str">
        <f t="shared" si="42"/>
        <v>Any AD</v>
      </c>
      <c r="Y975" s="5" t="str">
        <f t="shared" si="43"/>
        <v>Computerised behavioural activation with support</v>
      </c>
      <c r="Z975" s="5" t="str">
        <f>FIXED(EXP('WinBUGS output'!N974),2)</f>
        <v>0.69</v>
      </c>
      <c r="AA975" s="5" t="str">
        <f>FIXED(EXP('WinBUGS output'!M974),2)</f>
        <v>0.27</v>
      </c>
      <c r="AB975" s="5" t="str">
        <f>FIXED(EXP('WinBUGS output'!O974),2)</f>
        <v>2.16</v>
      </c>
    </row>
    <row r="976" spans="1:28" x14ac:dyDescent="0.25">
      <c r="A976">
        <v>20</v>
      </c>
      <c r="B976">
        <v>24</v>
      </c>
      <c r="C976" s="5" t="str">
        <f>VLOOKUP(A976,'WinBUGS output'!A:C,3,FALSE)</f>
        <v>Any AD</v>
      </c>
      <c r="D976" s="5" t="str">
        <f>VLOOKUP(B976,'WinBUGS output'!A:C,3,FALSE)</f>
        <v>Computerised psychodynamic therapy with support</v>
      </c>
      <c r="E976" s="5" t="str">
        <f>FIXED('WinBUGS output'!N975,2)</f>
        <v>-0.34</v>
      </c>
      <c r="F976" s="5" t="str">
        <f>FIXED('WinBUGS output'!M975,2)</f>
        <v>-1.26</v>
      </c>
      <c r="G976" s="5" t="str">
        <f>FIXED('WinBUGS output'!O975,2)</f>
        <v>0.77</v>
      </c>
      <c r="H976"/>
      <c r="I976"/>
      <c r="J976"/>
      <c r="X976" s="5" t="str">
        <f t="shared" si="42"/>
        <v>Any AD</v>
      </c>
      <c r="Y976" s="5" t="str">
        <f t="shared" si="43"/>
        <v>Computerised psychodynamic therapy with support</v>
      </c>
      <c r="Z976" s="5" t="str">
        <f>FIXED(EXP('WinBUGS output'!N975),2)</f>
        <v>0.71</v>
      </c>
      <c r="AA976" s="5" t="str">
        <f>FIXED(EXP('WinBUGS output'!M975),2)</f>
        <v>0.28</v>
      </c>
      <c r="AB976" s="5" t="str">
        <f>FIXED(EXP('WinBUGS output'!O975),2)</f>
        <v>2.16</v>
      </c>
    </row>
    <row r="977" spans="1:28" x14ac:dyDescent="0.25">
      <c r="A977">
        <v>20</v>
      </c>
      <c r="B977">
        <v>25</v>
      </c>
      <c r="C977" s="5" t="str">
        <f>VLOOKUP(A977,'WinBUGS output'!A:C,3,FALSE)</f>
        <v>Any AD</v>
      </c>
      <c r="D977" s="5" t="str">
        <f>VLOOKUP(B977,'WinBUGS output'!A:C,3,FALSE)</f>
        <v>Computerised-CBT (CCBT) with support</v>
      </c>
      <c r="E977" s="5" t="str">
        <f>FIXED('WinBUGS output'!N976,2)</f>
        <v>-0.40</v>
      </c>
      <c r="F977" s="5" t="str">
        <f>FIXED('WinBUGS output'!M976,2)</f>
        <v>-1.17</v>
      </c>
      <c r="G977" s="5" t="str">
        <f>FIXED('WinBUGS output'!O976,2)</f>
        <v>0.43</v>
      </c>
      <c r="H977"/>
      <c r="I977"/>
      <c r="J977"/>
      <c r="X977" s="5" t="str">
        <f t="shared" si="42"/>
        <v>Any AD</v>
      </c>
      <c r="Y977" s="5" t="str">
        <f t="shared" si="43"/>
        <v>Computerised-CBT (CCBT) with support</v>
      </c>
      <c r="Z977" s="5" t="str">
        <f>FIXED(EXP('WinBUGS output'!N976),2)</f>
        <v>0.67</v>
      </c>
      <c r="AA977" s="5" t="str">
        <f>FIXED(EXP('WinBUGS output'!M976),2)</f>
        <v>0.31</v>
      </c>
      <c r="AB977" s="5" t="str">
        <f>FIXED(EXP('WinBUGS output'!O976),2)</f>
        <v>1.54</v>
      </c>
    </row>
    <row r="978" spans="1:28" x14ac:dyDescent="0.25">
      <c r="A978">
        <v>20</v>
      </c>
      <c r="B978">
        <v>26</v>
      </c>
      <c r="C978" s="5" t="str">
        <f>VLOOKUP(A978,'WinBUGS output'!A:C,3,FALSE)</f>
        <v>Any AD</v>
      </c>
      <c r="D978" s="5" t="str">
        <f>VLOOKUP(B978,'WinBUGS output'!A:C,3,FALSE)</f>
        <v>Computerised-CBT (CCBT) with support + TAU</v>
      </c>
      <c r="E978" s="5" t="str">
        <f>FIXED('WinBUGS output'!N977,2)</f>
        <v>-0.74</v>
      </c>
      <c r="F978" s="5" t="str">
        <f>FIXED('WinBUGS output'!M977,2)</f>
        <v>-1.39</v>
      </c>
      <c r="G978" s="5" t="str">
        <f>FIXED('WinBUGS output'!O977,2)</f>
        <v>-0.01</v>
      </c>
      <c r="H978"/>
      <c r="I978"/>
      <c r="J978"/>
      <c r="X978" s="5" t="str">
        <f t="shared" si="42"/>
        <v>Any AD</v>
      </c>
      <c r="Y978" s="5" t="str">
        <f t="shared" si="43"/>
        <v>Computerised-CBT (CCBT) with support + TAU</v>
      </c>
      <c r="Z978" s="5" t="str">
        <f>FIXED(EXP('WinBUGS output'!N977),2)</f>
        <v>0.48</v>
      </c>
      <c r="AA978" s="5" t="str">
        <f>FIXED(EXP('WinBUGS output'!M977),2)</f>
        <v>0.25</v>
      </c>
      <c r="AB978" s="5" t="str">
        <f>FIXED(EXP('WinBUGS output'!O977),2)</f>
        <v>0.99</v>
      </c>
    </row>
    <row r="979" spans="1:28" x14ac:dyDescent="0.25">
      <c r="A979">
        <v>20</v>
      </c>
      <c r="B979">
        <v>27</v>
      </c>
      <c r="C979" s="5" t="str">
        <f>VLOOKUP(A979,'WinBUGS output'!A:C,3,FALSE)</f>
        <v>Any AD</v>
      </c>
      <c r="D979" s="5" t="str">
        <f>VLOOKUP(B979,'WinBUGS output'!A:C,3,FALSE)</f>
        <v>Tailored computerised-CBT (CCBT) with support</v>
      </c>
      <c r="E979" s="5" t="str">
        <f>FIXED('WinBUGS output'!N978,2)</f>
        <v>-0.26</v>
      </c>
      <c r="F979" s="5" t="str">
        <f>FIXED('WinBUGS output'!M978,2)</f>
        <v>-1.16</v>
      </c>
      <c r="G979" s="5" t="str">
        <f>FIXED('WinBUGS output'!O978,2)</f>
        <v>0.81</v>
      </c>
      <c r="H979"/>
      <c r="I979"/>
      <c r="J979"/>
      <c r="X979" s="5" t="str">
        <f t="shared" si="42"/>
        <v>Any AD</v>
      </c>
      <c r="Y979" s="5" t="str">
        <f t="shared" si="43"/>
        <v>Tailored computerised-CBT (CCBT) with support</v>
      </c>
      <c r="Z979" s="5" t="str">
        <f>FIXED(EXP('WinBUGS output'!N978),2)</f>
        <v>0.77</v>
      </c>
      <c r="AA979" s="5" t="str">
        <f>FIXED(EXP('WinBUGS output'!M978),2)</f>
        <v>0.31</v>
      </c>
      <c r="AB979" s="5" t="str">
        <f>FIXED(EXP('WinBUGS output'!O978),2)</f>
        <v>2.25</v>
      </c>
    </row>
    <row r="980" spans="1:28" x14ac:dyDescent="0.25">
      <c r="A980">
        <v>20</v>
      </c>
      <c r="B980">
        <v>28</v>
      </c>
      <c r="C980" s="5" t="str">
        <f>VLOOKUP(A980,'WinBUGS output'!A:C,3,FALSE)</f>
        <v>Any AD</v>
      </c>
      <c r="D980" s="5" t="str">
        <f>VLOOKUP(B980,'WinBUGS output'!A:C,3,FALSE)</f>
        <v>Cognitive bibliotherapy</v>
      </c>
      <c r="E980" s="5" t="str">
        <f>FIXED('WinBUGS output'!N979,2)</f>
        <v>-1.07</v>
      </c>
      <c r="F980" s="5" t="str">
        <f>FIXED('WinBUGS output'!M979,2)</f>
        <v>-2.20</v>
      </c>
      <c r="G980" s="5" t="str">
        <f>FIXED('WinBUGS output'!O979,2)</f>
        <v>0.05</v>
      </c>
      <c r="H980"/>
      <c r="I980"/>
      <c r="J980"/>
      <c r="X980" s="5" t="str">
        <f t="shared" si="42"/>
        <v>Any AD</v>
      </c>
      <c r="Y980" s="5" t="str">
        <f t="shared" si="43"/>
        <v>Cognitive bibliotherapy</v>
      </c>
      <c r="Z980" s="5" t="str">
        <f>FIXED(EXP('WinBUGS output'!N979),2)</f>
        <v>0.34</v>
      </c>
      <c r="AA980" s="5" t="str">
        <f>FIXED(EXP('WinBUGS output'!M979),2)</f>
        <v>0.11</v>
      </c>
      <c r="AB980" s="5" t="str">
        <f>FIXED(EXP('WinBUGS output'!O979),2)</f>
        <v>1.05</v>
      </c>
    </row>
    <row r="981" spans="1:28" x14ac:dyDescent="0.25">
      <c r="A981">
        <v>20</v>
      </c>
      <c r="B981">
        <v>29</v>
      </c>
      <c r="C981" s="5" t="str">
        <f>VLOOKUP(A981,'WinBUGS output'!A:C,3,FALSE)</f>
        <v>Any AD</v>
      </c>
      <c r="D981" s="5" t="str">
        <f>VLOOKUP(B981,'WinBUGS output'!A:C,3,FALSE)</f>
        <v>Cognitive bibliotherapy + TAU</v>
      </c>
      <c r="E981" s="5" t="str">
        <f>FIXED('WinBUGS output'!N980,2)</f>
        <v>-0.17</v>
      </c>
      <c r="F981" s="5" t="str">
        <f>FIXED('WinBUGS output'!M980,2)</f>
        <v>-0.99</v>
      </c>
      <c r="G981" s="5" t="str">
        <f>FIXED('WinBUGS output'!O980,2)</f>
        <v>0.67</v>
      </c>
      <c r="H981"/>
      <c r="I981"/>
      <c r="J981"/>
      <c r="X981" s="5" t="str">
        <f t="shared" si="42"/>
        <v>Any AD</v>
      </c>
      <c r="Y981" s="5" t="str">
        <f t="shared" si="43"/>
        <v>Cognitive bibliotherapy + TAU</v>
      </c>
      <c r="Z981" s="5" t="str">
        <f>FIXED(EXP('WinBUGS output'!N980),2)</f>
        <v>0.85</v>
      </c>
      <c r="AA981" s="5" t="str">
        <f>FIXED(EXP('WinBUGS output'!M980),2)</f>
        <v>0.37</v>
      </c>
      <c r="AB981" s="5" t="str">
        <f>FIXED(EXP('WinBUGS output'!O980),2)</f>
        <v>1.96</v>
      </c>
    </row>
    <row r="982" spans="1:28" x14ac:dyDescent="0.25">
      <c r="A982">
        <v>20</v>
      </c>
      <c r="B982">
        <v>30</v>
      </c>
      <c r="C982" s="5" t="str">
        <f>VLOOKUP(A982,'WinBUGS output'!A:C,3,FALSE)</f>
        <v>Any AD</v>
      </c>
      <c r="D982" s="5" t="str">
        <f>VLOOKUP(B982,'WinBUGS output'!A:C,3,FALSE)</f>
        <v>Computerised-CBT (CCBT)</v>
      </c>
      <c r="E982" s="5" t="str">
        <f>FIXED('WinBUGS output'!N981,2)</f>
        <v>0.30</v>
      </c>
      <c r="F982" s="5" t="str">
        <f>FIXED('WinBUGS output'!M981,2)</f>
        <v>-0.72</v>
      </c>
      <c r="G982" s="5" t="str">
        <f>FIXED('WinBUGS output'!O981,2)</f>
        <v>1.31</v>
      </c>
      <c r="H982"/>
      <c r="I982"/>
      <c r="J982"/>
      <c r="X982" s="5" t="str">
        <f t="shared" si="42"/>
        <v>Any AD</v>
      </c>
      <c r="Y982" s="5" t="str">
        <f t="shared" si="43"/>
        <v>Computerised-CBT (CCBT)</v>
      </c>
      <c r="Z982" s="5" t="str">
        <f>FIXED(EXP('WinBUGS output'!N981),2)</f>
        <v>1.35</v>
      </c>
      <c r="AA982" s="5" t="str">
        <f>FIXED(EXP('WinBUGS output'!M981),2)</f>
        <v>0.49</v>
      </c>
      <c r="AB982" s="5" t="str">
        <f>FIXED(EXP('WinBUGS output'!O981),2)</f>
        <v>3.71</v>
      </c>
    </row>
    <row r="983" spans="1:28" x14ac:dyDescent="0.25">
      <c r="A983">
        <v>20</v>
      </c>
      <c r="B983">
        <v>31</v>
      </c>
      <c r="C983" s="5" t="str">
        <f>VLOOKUP(A983,'WinBUGS output'!A:C,3,FALSE)</f>
        <v>Any AD</v>
      </c>
      <c r="D983" s="5" t="str">
        <f>VLOOKUP(B983,'WinBUGS output'!A:C,3,FALSE)</f>
        <v>Computerised-CBT (CCBT) + TAU</v>
      </c>
      <c r="E983" s="5" t="str">
        <f>FIXED('WinBUGS output'!N982,2)</f>
        <v>0.30</v>
      </c>
      <c r="F983" s="5" t="str">
        <f>FIXED('WinBUGS output'!M982,2)</f>
        <v>-0.42</v>
      </c>
      <c r="G983" s="5" t="str">
        <f>FIXED('WinBUGS output'!O982,2)</f>
        <v>1.04</v>
      </c>
      <c r="H983"/>
      <c r="I983"/>
      <c r="J983"/>
      <c r="X983" s="5" t="str">
        <f t="shared" si="42"/>
        <v>Any AD</v>
      </c>
      <c r="Y983" s="5" t="str">
        <f t="shared" si="43"/>
        <v>Computerised-CBT (CCBT) + TAU</v>
      </c>
      <c r="Z983" s="5" t="str">
        <f>FIXED(EXP('WinBUGS output'!N982),2)</f>
        <v>1.36</v>
      </c>
      <c r="AA983" s="5" t="str">
        <f>FIXED(EXP('WinBUGS output'!M982),2)</f>
        <v>0.66</v>
      </c>
      <c r="AB983" s="5" t="str">
        <f>FIXED(EXP('WinBUGS output'!O982),2)</f>
        <v>2.83</v>
      </c>
    </row>
    <row r="984" spans="1:28" x14ac:dyDescent="0.25">
      <c r="A984">
        <v>20</v>
      </c>
      <c r="B984">
        <v>32</v>
      </c>
      <c r="C984" s="5" t="str">
        <f>VLOOKUP(A984,'WinBUGS output'!A:C,3,FALSE)</f>
        <v>Any AD</v>
      </c>
      <c r="D984" s="5" t="str">
        <f>VLOOKUP(B984,'WinBUGS output'!A:C,3,FALSE)</f>
        <v>Tailored computerised psychoeducation and self-help strategies</v>
      </c>
      <c r="E984" s="5" t="str">
        <f>FIXED('WinBUGS output'!N983,2)</f>
        <v>-0.80</v>
      </c>
      <c r="F984" s="5" t="str">
        <f>FIXED('WinBUGS output'!M983,2)</f>
        <v>-1.81</v>
      </c>
      <c r="G984" s="5" t="str">
        <f>FIXED('WinBUGS output'!O983,2)</f>
        <v>0.20</v>
      </c>
      <c r="H984"/>
      <c r="I984"/>
      <c r="J984"/>
      <c r="X984" s="5" t="str">
        <f t="shared" si="42"/>
        <v>Any AD</v>
      </c>
      <c r="Y984" s="5" t="str">
        <f t="shared" si="43"/>
        <v>Tailored computerised psychoeducation and self-help strategies</v>
      </c>
      <c r="Z984" s="5" t="str">
        <f>FIXED(EXP('WinBUGS output'!N983),2)</f>
        <v>0.45</v>
      </c>
      <c r="AA984" s="5" t="str">
        <f>FIXED(EXP('WinBUGS output'!M983),2)</f>
        <v>0.16</v>
      </c>
      <c r="AB984" s="5" t="str">
        <f>FIXED(EXP('WinBUGS output'!O983),2)</f>
        <v>1.22</v>
      </c>
    </row>
    <row r="985" spans="1:28" x14ac:dyDescent="0.25">
      <c r="A985">
        <v>20</v>
      </c>
      <c r="B985">
        <v>33</v>
      </c>
      <c r="C985" s="5" t="str">
        <f>VLOOKUP(A985,'WinBUGS output'!A:C,3,FALSE)</f>
        <v>Any AD</v>
      </c>
      <c r="D985" s="5" t="str">
        <f>VLOOKUP(B985,'WinBUGS output'!A:C,3,FALSE)</f>
        <v>Psychoeducational group programme + TAU</v>
      </c>
      <c r="E985" s="5" t="str">
        <f>FIXED('WinBUGS output'!N984,2)</f>
        <v>0.07</v>
      </c>
      <c r="F985" s="5" t="str">
        <f>FIXED('WinBUGS output'!M984,2)</f>
        <v>-0.87</v>
      </c>
      <c r="G985" s="5" t="str">
        <f>FIXED('WinBUGS output'!O984,2)</f>
        <v>1.04</v>
      </c>
      <c r="H985"/>
      <c r="I985"/>
      <c r="J985"/>
      <c r="X985" s="5" t="str">
        <f t="shared" si="42"/>
        <v>Any AD</v>
      </c>
      <c r="Y985" s="5" t="str">
        <f t="shared" si="43"/>
        <v>Psychoeducational group programme + TAU</v>
      </c>
      <c r="Z985" s="5" t="str">
        <f>FIXED(EXP('WinBUGS output'!N984),2)</f>
        <v>1.07</v>
      </c>
      <c r="AA985" s="5" t="str">
        <f>FIXED(EXP('WinBUGS output'!M984),2)</f>
        <v>0.42</v>
      </c>
      <c r="AB985" s="5" t="str">
        <f>FIXED(EXP('WinBUGS output'!O984),2)</f>
        <v>2.82</v>
      </c>
    </row>
    <row r="986" spans="1:28" x14ac:dyDescent="0.25">
      <c r="A986">
        <v>20</v>
      </c>
      <c r="B986">
        <v>34</v>
      </c>
      <c r="C986" s="5" t="str">
        <f>VLOOKUP(A986,'WinBUGS output'!A:C,3,FALSE)</f>
        <v>Any AD</v>
      </c>
      <c r="D986" s="5" t="str">
        <f>VLOOKUP(B986,'WinBUGS output'!A:C,3,FALSE)</f>
        <v>Interpersonal psychotherapy (IPT)</v>
      </c>
      <c r="E986" s="5" t="str">
        <f>FIXED('WinBUGS output'!N985,2)</f>
        <v>0.16</v>
      </c>
      <c r="F986" s="5" t="str">
        <f>FIXED('WinBUGS output'!M985,2)</f>
        <v>-0.44</v>
      </c>
      <c r="G986" s="5" t="str">
        <f>FIXED('WinBUGS output'!O985,2)</f>
        <v>0.78</v>
      </c>
      <c r="H986"/>
      <c r="I986"/>
      <c r="J986"/>
      <c r="X986" s="5" t="str">
        <f t="shared" si="42"/>
        <v>Any AD</v>
      </c>
      <c r="Y986" s="5" t="str">
        <f t="shared" si="43"/>
        <v>Interpersonal psychotherapy (IPT)</v>
      </c>
      <c r="Z986" s="5" t="str">
        <f>FIXED(EXP('WinBUGS output'!N985),2)</f>
        <v>1.17</v>
      </c>
      <c r="AA986" s="5" t="str">
        <f>FIXED(EXP('WinBUGS output'!M985),2)</f>
        <v>0.65</v>
      </c>
      <c r="AB986" s="5" t="str">
        <f>FIXED(EXP('WinBUGS output'!O985),2)</f>
        <v>2.17</v>
      </c>
    </row>
    <row r="987" spans="1:28" x14ac:dyDescent="0.25">
      <c r="A987">
        <v>20</v>
      </c>
      <c r="B987">
        <v>35</v>
      </c>
      <c r="C987" s="5" t="str">
        <f>VLOOKUP(A987,'WinBUGS output'!A:C,3,FALSE)</f>
        <v>Any AD</v>
      </c>
      <c r="D987" s="5" t="str">
        <f>VLOOKUP(B987,'WinBUGS output'!A:C,3,FALSE)</f>
        <v>Emotion-focused therapy (EFT)</v>
      </c>
      <c r="E987" s="5" t="str">
        <f>FIXED('WinBUGS output'!N986,2)</f>
        <v>0.15</v>
      </c>
      <c r="F987" s="5" t="str">
        <f>FIXED('WinBUGS output'!M986,2)</f>
        <v>-0.92</v>
      </c>
      <c r="G987" s="5" t="str">
        <f>FIXED('WinBUGS output'!O986,2)</f>
        <v>1.31</v>
      </c>
      <c r="H987"/>
      <c r="I987"/>
      <c r="J987"/>
      <c r="X987" s="5" t="str">
        <f t="shared" si="42"/>
        <v>Any AD</v>
      </c>
      <c r="Y987" s="5" t="str">
        <f t="shared" si="43"/>
        <v>Emotion-focused therapy (EFT)</v>
      </c>
      <c r="Z987" s="5" t="str">
        <f>FIXED(EXP('WinBUGS output'!N986),2)</f>
        <v>1.17</v>
      </c>
      <c r="AA987" s="5" t="str">
        <f>FIXED(EXP('WinBUGS output'!M986),2)</f>
        <v>0.40</v>
      </c>
      <c r="AB987" s="5" t="str">
        <f>FIXED(EXP('WinBUGS output'!O986),2)</f>
        <v>3.72</v>
      </c>
    </row>
    <row r="988" spans="1:28" x14ac:dyDescent="0.25">
      <c r="A988">
        <v>20</v>
      </c>
      <c r="B988">
        <v>36</v>
      </c>
      <c r="C988" s="5" t="str">
        <f>VLOOKUP(A988,'WinBUGS output'!A:C,3,FALSE)</f>
        <v>Any AD</v>
      </c>
      <c r="D988" s="5" t="str">
        <f>VLOOKUP(B988,'WinBUGS output'!A:C,3,FALSE)</f>
        <v>Interpersonal counselling</v>
      </c>
      <c r="E988" s="5" t="str">
        <f>FIXED('WinBUGS output'!N987,2)</f>
        <v>0.30</v>
      </c>
      <c r="F988" s="5" t="str">
        <f>FIXED('WinBUGS output'!M987,2)</f>
        <v>-0.33</v>
      </c>
      <c r="G988" s="5" t="str">
        <f>FIXED('WinBUGS output'!O987,2)</f>
        <v>0.89</v>
      </c>
      <c r="H988" t="s">
        <v>2512</v>
      </c>
      <c r="I988" t="s">
        <v>2644</v>
      </c>
      <c r="J988" t="s">
        <v>2645</v>
      </c>
      <c r="X988" s="5" t="str">
        <f t="shared" si="42"/>
        <v>Any AD</v>
      </c>
      <c r="Y988" s="5" t="str">
        <f t="shared" si="43"/>
        <v>Interpersonal counselling</v>
      </c>
      <c r="Z988" s="5" t="str">
        <f>FIXED(EXP('WinBUGS output'!N987),2)</f>
        <v>1.35</v>
      </c>
      <c r="AA988" s="5" t="str">
        <f>FIXED(EXP('WinBUGS output'!M987),2)</f>
        <v>0.72</v>
      </c>
      <c r="AB988" s="5" t="str">
        <f>FIXED(EXP('WinBUGS output'!O987),2)</f>
        <v>2.45</v>
      </c>
    </row>
    <row r="989" spans="1:28" x14ac:dyDescent="0.25">
      <c r="A989">
        <v>20</v>
      </c>
      <c r="B989">
        <v>37</v>
      </c>
      <c r="C989" s="5" t="str">
        <f>VLOOKUP(A989,'WinBUGS output'!A:C,3,FALSE)</f>
        <v>Any AD</v>
      </c>
      <c r="D989" s="5" t="str">
        <f>VLOOKUP(B989,'WinBUGS output'!A:C,3,FALSE)</f>
        <v>Non-directive counselling</v>
      </c>
      <c r="E989" s="5" t="str">
        <f>FIXED('WinBUGS output'!N988,2)</f>
        <v>-0.09</v>
      </c>
      <c r="F989" s="5" t="str">
        <f>FIXED('WinBUGS output'!M988,2)</f>
        <v>-1.05</v>
      </c>
      <c r="G989" s="5" t="str">
        <f>FIXED('WinBUGS output'!O988,2)</f>
        <v>0.76</v>
      </c>
      <c r="H989"/>
      <c r="I989"/>
      <c r="J989"/>
      <c r="X989" s="5" t="str">
        <f t="shared" si="42"/>
        <v>Any AD</v>
      </c>
      <c r="Y989" s="5" t="str">
        <f t="shared" si="43"/>
        <v>Non-directive counselling</v>
      </c>
      <c r="Z989" s="5" t="str">
        <f>FIXED(EXP('WinBUGS output'!N988),2)</f>
        <v>0.91</v>
      </c>
      <c r="AA989" s="5" t="str">
        <f>FIXED(EXP('WinBUGS output'!M988),2)</f>
        <v>0.35</v>
      </c>
      <c r="AB989" s="5" t="str">
        <f>FIXED(EXP('WinBUGS output'!O988),2)</f>
        <v>2.14</v>
      </c>
    </row>
    <row r="990" spans="1:28" x14ac:dyDescent="0.25">
      <c r="A990">
        <v>20</v>
      </c>
      <c r="B990">
        <v>38</v>
      </c>
      <c r="C990" s="5" t="str">
        <f>VLOOKUP(A990,'WinBUGS output'!A:C,3,FALSE)</f>
        <v>Any AD</v>
      </c>
      <c r="D990" s="5" t="str">
        <f>VLOOKUP(B990,'WinBUGS output'!A:C,3,FALSE)</f>
        <v>Psychodynamic counselling + TAU</v>
      </c>
      <c r="E990" s="5" t="str">
        <f>FIXED('WinBUGS output'!N989,2)</f>
        <v>-0.23</v>
      </c>
      <c r="F990" s="5" t="str">
        <f>FIXED('WinBUGS output'!M989,2)</f>
        <v>-1.06</v>
      </c>
      <c r="G990" s="5" t="str">
        <f>FIXED('WinBUGS output'!O989,2)</f>
        <v>0.55</v>
      </c>
      <c r="H990"/>
      <c r="I990"/>
      <c r="J990"/>
      <c r="X990" s="5" t="str">
        <f t="shared" si="42"/>
        <v>Any AD</v>
      </c>
      <c r="Y990" s="5" t="str">
        <f t="shared" si="43"/>
        <v>Psychodynamic counselling + TAU</v>
      </c>
      <c r="Z990" s="5" t="str">
        <f>FIXED(EXP('WinBUGS output'!N989),2)</f>
        <v>0.80</v>
      </c>
      <c r="AA990" s="5" t="str">
        <f>FIXED(EXP('WinBUGS output'!M989),2)</f>
        <v>0.35</v>
      </c>
      <c r="AB990" s="5" t="str">
        <f>FIXED(EXP('WinBUGS output'!O989),2)</f>
        <v>1.74</v>
      </c>
    </row>
    <row r="991" spans="1:28" x14ac:dyDescent="0.25">
      <c r="A991">
        <v>20</v>
      </c>
      <c r="B991">
        <v>39</v>
      </c>
      <c r="C991" s="5" t="str">
        <f>VLOOKUP(A991,'WinBUGS output'!A:C,3,FALSE)</f>
        <v>Any AD</v>
      </c>
      <c r="D991" s="5" t="str">
        <f>VLOOKUP(B991,'WinBUGS output'!A:C,3,FALSE)</f>
        <v>Relational client-centered therapy</v>
      </c>
      <c r="E991" s="5" t="str">
        <f>FIXED('WinBUGS output'!N990,2)</f>
        <v>-0.15</v>
      </c>
      <c r="F991" s="5" t="str">
        <f>FIXED('WinBUGS output'!M990,2)</f>
        <v>-1.41</v>
      </c>
      <c r="G991" s="5" t="str">
        <f>FIXED('WinBUGS output'!O990,2)</f>
        <v>0.88</v>
      </c>
      <c r="H991"/>
      <c r="I991"/>
      <c r="J991"/>
      <c r="X991" s="5" t="str">
        <f t="shared" si="42"/>
        <v>Any AD</v>
      </c>
      <c r="Y991" s="5" t="str">
        <f t="shared" si="43"/>
        <v>Relational client-centered therapy</v>
      </c>
      <c r="Z991" s="5" t="str">
        <f>FIXED(EXP('WinBUGS output'!N990),2)</f>
        <v>0.86</v>
      </c>
      <c r="AA991" s="5" t="str">
        <f>FIXED(EXP('WinBUGS output'!M990),2)</f>
        <v>0.24</v>
      </c>
      <c r="AB991" s="5" t="str">
        <f>FIXED(EXP('WinBUGS output'!O990),2)</f>
        <v>2.40</v>
      </c>
    </row>
    <row r="992" spans="1:28" x14ac:dyDescent="0.25">
      <c r="A992">
        <v>20</v>
      </c>
      <c r="B992">
        <v>40</v>
      </c>
      <c r="C992" s="5" t="str">
        <f>VLOOKUP(A992,'WinBUGS output'!A:C,3,FALSE)</f>
        <v>Any AD</v>
      </c>
      <c r="D992" s="5" t="str">
        <f>VLOOKUP(B992,'WinBUGS output'!A:C,3,FALSE)</f>
        <v>Problem solving individual</v>
      </c>
      <c r="E992" s="5" t="str">
        <f>FIXED('WinBUGS output'!N991,2)</f>
        <v>-0.54</v>
      </c>
      <c r="F992" s="5" t="str">
        <f>FIXED('WinBUGS output'!M991,2)</f>
        <v>-1.34</v>
      </c>
      <c r="G992" s="5" t="str">
        <f>FIXED('WinBUGS output'!O991,2)</f>
        <v>0.28</v>
      </c>
      <c r="H992"/>
      <c r="I992"/>
      <c r="J992"/>
      <c r="X992" s="5" t="str">
        <f t="shared" si="42"/>
        <v>Any AD</v>
      </c>
      <c r="Y992" s="5" t="str">
        <f t="shared" si="43"/>
        <v>Problem solving individual</v>
      </c>
      <c r="Z992" s="5" t="str">
        <f>FIXED(EXP('WinBUGS output'!N991),2)</f>
        <v>0.58</v>
      </c>
      <c r="AA992" s="5" t="str">
        <f>FIXED(EXP('WinBUGS output'!M991),2)</f>
        <v>0.26</v>
      </c>
      <c r="AB992" s="5" t="str">
        <f>FIXED(EXP('WinBUGS output'!O991),2)</f>
        <v>1.32</v>
      </c>
    </row>
    <row r="993" spans="1:28" x14ac:dyDescent="0.25">
      <c r="A993">
        <v>20</v>
      </c>
      <c r="B993">
        <v>41</v>
      </c>
      <c r="C993" s="5" t="str">
        <f>VLOOKUP(A993,'WinBUGS output'!A:C,3,FALSE)</f>
        <v>Any AD</v>
      </c>
      <c r="D993" s="5" t="str">
        <f>VLOOKUP(B993,'WinBUGS output'!A:C,3,FALSE)</f>
        <v>Problem solving individual + enhanced TAU</v>
      </c>
      <c r="E993" s="5" t="str">
        <f>FIXED('WinBUGS output'!N992,2)</f>
        <v>-0.72</v>
      </c>
      <c r="F993" s="5" t="str">
        <f>FIXED('WinBUGS output'!M992,2)</f>
        <v>-1.62</v>
      </c>
      <c r="G993" s="5" t="str">
        <f>FIXED('WinBUGS output'!O992,2)</f>
        <v>0.14</v>
      </c>
      <c r="H993"/>
      <c r="I993"/>
      <c r="J993"/>
      <c r="X993" s="5" t="str">
        <f t="shared" si="42"/>
        <v>Any AD</v>
      </c>
      <c r="Y993" s="5" t="str">
        <f t="shared" si="43"/>
        <v>Problem solving individual + enhanced TAU</v>
      </c>
      <c r="Z993" s="5" t="str">
        <f>FIXED(EXP('WinBUGS output'!N992),2)</f>
        <v>0.48</v>
      </c>
      <c r="AA993" s="5" t="str">
        <f>FIXED(EXP('WinBUGS output'!M992),2)</f>
        <v>0.20</v>
      </c>
      <c r="AB993" s="5" t="str">
        <f>FIXED(EXP('WinBUGS output'!O992),2)</f>
        <v>1.16</v>
      </c>
    </row>
    <row r="994" spans="1:28" x14ac:dyDescent="0.25">
      <c r="A994">
        <v>20</v>
      </c>
      <c r="B994">
        <v>42</v>
      </c>
      <c r="C994" s="5" t="str">
        <f>VLOOKUP(A994,'WinBUGS output'!A:C,3,FALSE)</f>
        <v>Any AD</v>
      </c>
      <c r="D994" s="5" t="str">
        <f>VLOOKUP(B994,'WinBUGS output'!A:C,3,FALSE)</f>
        <v>Behavioural activation (BA)</v>
      </c>
      <c r="E994" s="5" t="str">
        <f>FIXED('WinBUGS output'!N993,2)</f>
        <v>0.64</v>
      </c>
      <c r="F994" s="5" t="str">
        <f>FIXED('WinBUGS output'!M993,2)</f>
        <v>-0.08</v>
      </c>
      <c r="G994" s="5" t="str">
        <f>FIXED('WinBUGS output'!O993,2)</f>
        <v>1.38</v>
      </c>
      <c r="H994" t="s">
        <v>2452</v>
      </c>
      <c r="I994" t="s">
        <v>2469</v>
      </c>
      <c r="J994" t="s">
        <v>2646</v>
      </c>
      <c r="X994" s="5" t="str">
        <f t="shared" si="42"/>
        <v>Any AD</v>
      </c>
      <c r="Y994" s="5" t="str">
        <f t="shared" si="43"/>
        <v>Behavioural activation (BA)</v>
      </c>
      <c r="Z994" s="5" t="str">
        <f>FIXED(EXP('WinBUGS output'!N993),2)</f>
        <v>1.89</v>
      </c>
      <c r="AA994" s="5" t="str">
        <f>FIXED(EXP('WinBUGS output'!M993),2)</f>
        <v>0.92</v>
      </c>
      <c r="AB994" s="5" t="str">
        <f>FIXED(EXP('WinBUGS output'!O993),2)</f>
        <v>3.96</v>
      </c>
    </row>
    <row r="995" spans="1:28" x14ac:dyDescent="0.25">
      <c r="A995">
        <v>20</v>
      </c>
      <c r="B995">
        <v>43</v>
      </c>
      <c r="C995" s="5" t="str">
        <f>VLOOKUP(A995,'WinBUGS output'!A:C,3,FALSE)</f>
        <v>Any AD</v>
      </c>
      <c r="D995" s="5" t="str">
        <f>VLOOKUP(B995,'WinBUGS output'!A:C,3,FALSE)</f>
        <v>Behavioural therapy (Lewinsohn 1976)</v>
      </c>
      <c r="E995" s="5" t="str">
        <f>FIXED('WinBUGS output'!N994,2)</f>
        <v>0.48</v>
      </c>
      <c r="F995" s="5" t="str">
        <f>FIXED('WinBUGS output'!M994,2)</f>
        <v>-0.68</v>
      </c>
      <c r="G995" s="5" t="str">
        <f>FIXED('WinBUGS output'!O994,2)</f>
        <v>1.56</v>
      </c>
      <c r="H995"/>
      <c r="I995"/>
      <c r="J995"/>
      <c r="X995" s="5" t="str">
        <f t="shared" si="42"/>
        <v>Any AD</v>
      </c>
      <c r="Y995" s="5" t="str">
        <f t="shared" si="43"/>
        <v>Behavioural therapy (Lewinsohn 1976)</v>
      </c>
      <c r="Z995" s="5" t="str">
        <f>FIXED(EXP('WinBUGS output'!N994),2)</f>
        <v>1.62</v>
      </c>
      <c r="AA995" s="5" t="str">
        <f>FIXED(EXP('WinBUGS output'!M994),2)</f>
        <v>0.50</v>
      </c>
      <c r="AB995" s="5" t="str">
        <f>FIXED(EXP('WinBUGS output'!O994),2)</f>
        <v>4.77</v>
      </c>
    </row>
    <row r="996" spans="1:28" x14ac:dyDescent="0.25">
      <c r="A996">
        <v>20</v>
      </c>
      <c r="B996">
        <v>44</v>
      </c>
      <c r="C996" s="5" t="str">
        <f>VLOOKUP(A996,'WinBUGS output'!A:C,3,FALSE)</f>
        <v>Any AD</v>
      </c>
      <c r="D996" s="5" t="str">
        <f>VLOOKUP(B996,'WinBUGS output'!A:C,3,FALSE)</f>
        <v>CBT individual (under 15 sessions)</v>
      </c>
      <c r="E996" s="5" t="str">
        <f>FIXED('WinBUGS output'!N995,2)</f>
        <v>-0.08</v>
      </c>
      <c r="F996" s="5" t="str">
        <f>FIXED('WinBUGS output'!M995,2)</f>
        <v>-0.61</v>
      </c>
      <c r="G996" s="5" t="str">
        <f>FIXED('WinBUGS output'!O995,2)</f>
        <v>0.44</v>
      </c>
      <c r="H996" t="s">
        <v>2477</v>
      </c>
      <c r="I996" t="s">
        <v>2647</v>
      </c>
      <c r="J996" t="s">
        <v>2524</v>
      </c>
      <c r="X996" s="5" t="str">
        <f t="shared" si="42"/>
        <v>Any AD</v>
      </c>
      <c r="Y996" s="5" t="str">
        <f t="shared" si="43"/>
        <v>CBT individual (under 15 sessions)</v>
      </c>
      <c r="Z996" s="5" t="str">
        <f>FIXED(EXP('WinBUGS output'!N995),2)</f>
        <v>0.92</v>
      </c>
      <c r="AA996" s="5" t="str">
        <f>FIXED(EXP('WinBUGS output'!M995),2)</f>
        <v>0.54</v>
      </c>
      <c r="AB996" s="5" t="str">
        <f>FIXED(EXP('WinBUGS output'!O995),2)</f>
        <v>1.56</v>
      </c>
    </row>
    <row r="997" spans="1:28" x14ac:dyDescent="0.25">
      <c r="A997">
        <v>20</v>
      </c>
      <c r="B997">
        <v>45</v>
      </c>
      <c r="C997" s="5" t="str">
        <f>VLOOKUP(A997,'WinBUGS output'!A:C,3,FALSE)</f>
        <v>Any AD</v>
      </c>
      <c r="D997" s="5" t="str">
        <f>VLOOKUP(B997,'WinBUGS output'!A:C,3,FALSE)</f>
        <v>CBT individual (over 15 sessions)</v>
      </c>
      <c r="E997" s="5" t="str">
        <f>FIXED('WinBUGS output'!N996,2)</f>
        <v>0.16</v>
      </c>
      <c r="F997" s="5" t="str">
        <f>FIXED('WinBUGS output'!M996,2)</f>
        <v>-0.31</v>
      </c>
      <c r="G997" s="5" t="str">
        <f>FIXED('WinBUGS output'!O996,2)</f>
        <v>0.65</v>
      </c>
      <c r="H997" t="s">
        <v>2449</v>
      </c>
      <c r="I997" t="s">
        <v>2648</v>
      </c>
      <c r="J997" t="s">
        <v>2649</v>
      </c>
      <c r="X997" s="5" t="str">
        <f t="shared" si="42"/>
        <v>Any AD</v>
      </c>
      <c r="Y997" s="5" t="str">
        <f t="shared" si="43"/>
        <v>CBT individual (over 15 sessions)</v>
      </c>
      <c r="Z997" s="5" t="str">
        <f>FIXED(EXP('WinBUGS output'!N996),2)</f>
        <v>1.17</v>
      </c>
      <c r="AA997" s="5" t="str">
        <f>FIXED(EXP('WinBUGS output'!M996),2)</f>
        <v>0.74</v>
      </c>
      <c r="AB997" s="5" t="str">
        <f>FIXED(EXP('WinBUGS output'!O996),2)</f>
        <v>1.92</v>
      </c>
    </row>
    <row r="998" spans="1:28" x14ac:dyDescent="0.25">
      <c r="A998">
        <v>20</v>
      </c>
      <c r="B998">
        <v>46</v>
      </c>
      <c r="C998" s="5" t="str">
        <f>VLOOKUP(A998,'WinBUGS output'!A:C,3,FALSE)</f>
        <v>Any AD</v>
      </c>
      <c r="D998" s="5" t="str">
        <f>VLOOKUP(B998,'WinBUGS output'!A:C,3,FALSE)</f>
        <v>CBT individual (over 15 sessions) + TAU</v>
      </c>
      <c r="E998" s="5" t="str">
        <f>FIXED('WinBUGS output'!N997,2)</f>
        <v>0.19</v>
      </c>
      <c r="F998" s="5" t="str">
        <f>FIXED('WinBUGS output'!M997,2)</f>
        <v>-0.56</v>
      </c>
      <c r="G998" s="5" t="str">
        <f>FIXED('WinBUGS output'!O997,2)</f>
        <v>1.11</v>
      </c>
      <c r="H998"/>
      <c r="I998"/>
      <c r="J998"/>
      <c r="X998" s="5" t="str">
        <f t="shared" si="42"/>
        <v>Any AD</v>
      </c>
      <c r="Y998" s="5" t="str">
        <f t="shared" si="43"/>
        <v>CBT individual (over 15 sessions) + TAU</v>
      </c>
      <c r="Z998" s="5" t="str">
        <f>FIXED(EXP('WinBUGS output'!N997),2)</f>
        <v>1.21</v>
      </c>
      <c r="AA998" s="5" t="str">
        <f>FIXED(EXP('WinBUGS output'!M997),2)</f>
        <v>0.57</v>
      </c>
      <c r="AB998" s="5" t="str">
        <f>FIXED(EXP('WinBUGS output'!O997),2)</f>
        <v>3.03</v>
      </c>
    </row>
    <row r="999" spans="1:28" x14ac:dyDescent="0.25">
      <c r="A999">
        <v>20</v>
      </c>
      <c r="B999">
        <v>47</v>
      </c>
      <c r="C999" s="5" t="str">
        <f>VLOOKUP(A999,'WinBUGS output'!A:C,3,FALSE)</f>
        <v>Any AD</v>
      </c>
      <c r="D999" s="5" t="str">
        <f>VLOOKUP(B999,'WinBUGS output'!A:C,3,FALSE)</f>
        <v>Rational emotive behaviour therapy (REBT) individual</v>
      </c>
      <c r="E999" s="5" t="str">
        <f>FIXED('WinBUGS output'!N998,2)</f>
        <v>0.02</v>
      </c>
      <c r="F999" s="5" t="str">
        <f>FIXED('WinBUGS output'!M998,2)</f>
        <v>-0.64</v>
      </c>
      <c r="G999" s="5" t="str">
        <f>FIXED('WinBUGS output'!O998,2)</f>
        <v>0.67</v>
      </c>
      <c r="H999"/>
      <c r="I999"/>
      <c r="J999"/>
      <c r="X999" s="5" t="str">
        <f t="shared" si="42"/>
        <v>Any AD</v>
      </c>
      <c r="Y999" s="5" t="str">
        <f t="shared" si="43"/>
        <v>Rational emotive behaviour therapy (REBT) individual</v>
      </c>
      <c r="Z999" s="5" t="str">
        <f>FIXED(EXP('WinBUGS output'!N998),2)</f>
        <v>1.02</v>
      </c>
      <c r="AA999" s="5" t="str">
        <f>FIXED(EXP('WinBUGS output'!M998),2)</f>
        <v>0.52</v>
      </c>
      <c r="AB999" s="5" t="str">
        <f>FIXED(EXP('WinBUGS output'!O998),2)</f>
        <v>1.96</v>
      </c>
    </row>
    <row r="1000" spans="1:28" x14ac:dyDescent="0.25">
      <c r="A1000">
        <v>20</v>
      </c>
      <c r="B1000">
        <v>48</v>
      </c>
      <c r="C1000" s="5" t="str">
        <f>VLOOKUP(A1000,'WinBUGS output'!A:C,3,FALSE)</f>
        <v>Any AD</v>
      </c>
      <c r="D1000" s="5" t="str">
        <f>VLOOKUP(B1000,'WinBUGS output'!A:C,3,FALSE)</f>
        <v>Third-wave cognitive therapy individual</v>
      </c>
      <c r="E1000" s="5" t="str">
        <f>FIXED('WinBUGS output'!N999,2)</f>
        <v>0.23</v>
      </c>
      <c r="F1000" s="5" t="str">
        <f>FIXED('WinBUGS output'!M999,2)</f>
        <v>-0.37</v>
      </c>
      <c r="G1000" s="5" t="str">
        <f>FIXED('WinBUGS output'!O999,2)</f>
        <v>0.94</v>
      </c>
      <c r="H1000"/>
      <c r="I1000"/>
      <c r="J1000"/>
      <c r="X1000" s="5" t="str">
        <f t="shared" si="42"/>
        <v>Any AD</v>
      </c>
      <c r="Y1000" s="5" t="str">
        <f t="shared" si="43"/>
        <v>Third-wave cognitive therapy individual</v>
      </c>
      <c r="Z1000" s="5" t="str">
        <f>FIXED(EXP('WinBUGS output'!N999),2)</f>
        <v>1.26</v>
      </c>
      <c r="AA1000" s="5" t="str">
        <f>FIXED(EXP('WinBUGS output'!M999),2)</f>
        <v>0.69</v>
      </c>
      <c r="AB1000" s="5" t="str">
        <f>FIXED(EXP('WinBUGS output'!O999),2)</f>
        <v>2.55</v>
      </c>
    </row>
    <row r="1001" spans="1:28" x14ac:dyDescent="0.25">
      <c r="A1001">
        <v>20</v>
      </c>
      <c r="B1001">
        <v>49</v>
      </c>
      <c r="C1001" s="5" t="str">
        <f>VLOOKUP(A1001,'WinBUGS output'!A:C,3,FALSE)</f>
        <v>Any AD</v>
      </c>
      <c r="D1001" s="5" t="str">
        <f>VLOOKUP(B1001,'WinBUGS output'!A:C,3,FALSE)</f>
        <v>CBT group (under 15 sessions)</v>
      </c>
      <c r="E1001" s="5" t="str">
        <f>FIXED('WinBUGS output'!N1000,2)</f>
        <v>0.63</v>
      </c>
      <c r="F1001" s="5" t="str">
        <f>FIXED('WinBUGS output'!M1000,2)</f>
        <v>-0.22</v>
      </c>
      <c r="G1001" s="5" t="str">
        <f>FIXED('WinBUGS output'!O1000,2)</f>
        <v>1.48</v>
      </c>
      <c r="H1001"/>
      <c r="I1001"/>
      <c r="J1001"/>
      <c r="X1001" s="5" t="str">
        <f t="shared" si="42"/>
        <v>Any AD</v>
      </c>
      <c r="Y1001" s="5" t="str">
        <f t="shared" si="43"/>
        <v>CBT group (under 15 sessions)</v>
      </c>
      <c r="Z1001" s="5" t="str">
        <f>FIXED(EXP('WinBUGS output'!N1000),2)</f>
        <v>1.87</v>
      </c>
      <c r="AA1001" s="5" t="str">
        <f>FIXED(EXP('WinBUGS output'!M1000),2)</f>
        <v>0.80</v>
      </c>
      <c r="AB1001" s="5" t="str">
        <f>FIXED(EXP('WinBUGS output'!O1000),2)</f>
        <v>4.38</v>
      </c>
    </row>
    <row r="1002" spans="1:28" x14ac:dyDescent="0.25">
      <c r="A1002">
        <v>20</v>
      </c>
      <c r="B1002">
        <v>50</v>
      </c>
      <c r="C1002" s="5" t="str">
        <f>VLOOKUP(A1002,'WinBUGS output'!A:C,3,FALSE)</f>
        <v>Any AD</v>
      </c>
      <c r="D1002" s="5" t="str">
        <f>VLOOKUP(B1002,'WinBUGS output'!A:C,3,FALSE)</f>
        <v>CBT group (under 15 sessions) + TAU</v>
      </c>
      <c r="E1002" s="5" t="str">
        <f>FIXED('WinBUGS output'!N1001,2)</f>
        <v>0.82</v>
      </c>
      <c r="F1002" s="5" t="str">
        <f>FIXED('WinBUGS output'!M1001,2)</f>
        <v>-0.01</v>
      </c>
      <c r="G1002" s="5" t="str">
        <f>FIXED('WinBUGS output'!O1001,2)</f>
        <v>1.74</v>
      </c>
      <c r="H1002"/>
      <c r="I1002"/>
      <c r="J1002"/>
      <c r="X1002" s="5" t="str">
        <f t="shared" si="42"/>
        <v>Any AD</v>
      </c>
      <c r="Y1002" s="5" t="str">
        <f t="shared" si="43"/>
        <v>CBT group (under 15 sessions) + TAU</v>
      </c>
      <c r="Z1002" s="5" t="str">
        <f>FIXED(EXP('WinBUGS output'!N1001),2)</f>
        <v>2.27</v>
      </c>
      <c r="AA1002" s="5" t="str">
        <f>FIXED(EXP('WinBUGS output'!M1001),2)</f>
        <v>0.99</v>
      </c>
      <c r="AB1002" s="5" t="str">
        <f>FIXED(EXP('WinBUGS output'!O1001),2)</f>
        <v>5.71</v>
      </c>
    </row>
    <row r="1003" spans="1:28" x14ac:dyDescent="0.25">
      <c r="A1003">
        <v>20</v>
      </c>
      <c r="B1003">
        <v>51</v>
      </c>
      <c r="C1003" s="5" t="str">
        <f>VLOOKUP(A1003,'WinBUGS output'!A:C,3,FALSE)</f>
        <v>Any AD</v>
      </c>
      <c r="D1003" s="5" t="str">
        <f>VLOOKUP(B1003,'WinBUGS output'!A:C,3,FALSE)</f>
        <v>Coping with Depression course (group) + TAU</v>
      </c>
      <c r="E1003" s="5" t="str">
        <f>FIXED('WinBUGS output'!N1002,2)</f>
        <v>0.51</v>
      </c>
      <c r="F1003" s="5" t="str">
        <f>FIXED('WinBUGS output'!M1002,2)</f>
        <v>-0.37</v>
      </c>
      <c r="G1003" s="5" t="str">
        <f>FIXED('WinBUGS output'!O1002,2)</f>
        <v>1.38</v>
      </c>
      <c r="H1003"/>
      <c r="I1003"/>
      <c r="J1003"/>
      <c r="X1003" s="5" t="str">
        <f t="shared" si="42"/>
        <v>Any AD</v>
      </c>
      <c r="Y1003" s="5" t="str">
        <f t="shared" si="43"/>
        <v>Coping with Depression course (group) + TAU</v>
      </c>
      <c r="Z1003" s="5" t="str">
        <f>FIXED(EXP('WinBUGS output'!N1002),2)</f>
        <v>1.66</v>
      </c>
      <c r="AA1003" s="5" t="str">
        <f>FIXED(EXP('WinBUGS output'!M1002),2)</f>
        <v>0.69</v>
      </c>
      <c r="AB1003" s="5" t="str">
        <f>FIXED(EXP('WinBUGS output'!O1002),2)</f>
        <v>3.97</v>
      </c>
    </row>
    <row r="1004" spans="1:28" x14ac:dyDescent="0.25">
      <c r="A1004">
        <v>20</v>
      </c>
      <c r="B1004">
        <v>52</v>
      </c>
      <c r="C1004" s="5" t="str">
        <f>VLOOKUP(A1004,'WinBUGS output'!A:C,3,FALSE)</f>
        <v>Any AD</v>
      </c>
      <c r="D1004" s="5" t="str">
        <f>VLOOKUP(B1004,'WinBUGS output'!A:C,3,FALSE)</f>
        <v>CBT individual (over 15 sessions) + any TCA</v>
      </c>
      <c r="E1004" s="5" t="str">
        <f>FIXED('WinBUGS output'!N1003,2)</f>
        <v>0.94</v>
      </c>
      <c r="F1004" s="5" t="str">
        <f>FIXED('WinBUGS output'!M1003,2)</f>
        <v>-0.18</v>
      </c>
      <c r="G1004" s="5" t="str">
        <f>FIXED('WinBUGS output'!O1003,2)</f>
        <v>2.12</v>
      </c>
      <c r="H1004"/>
      <c r="I1004"/>
      <c r="J1004"/>
      <c r="X1004" s="5" t="str">
        <f t="shared" si="42"/>
        <v>Any AD</v>
      </c>
      <c r="Y1004" s="5" t="str">
        <f t="shared" si="43"/>
        <v>CBT individual (over 15 sessions) + any TCA</v>
      </c>
      <c r="Z1004" s="5" t="str">
        <f>FIXED(EXP('WinBUGS output'!N1003),2)</f>
        <v>2.56</v>
      </c>
      <c r="AA1004" s="5" t="str">
        <f>FIXED(EXP('WinBUGS output'!M1003),2)</f>
        <v>0.83</v>
      </c>
      <c r="AB1004" s="5" t="str">
        <f>FIXED(EXP('WinBUGS output'!O1003),2)</f>
        <v>8.31</v>
      </c>
    </row>
    <row r="1005" spans="1:28" x14ac:dyDescent="0.25">
      <c r="A1005">
        <v>20</v>
      </c>
      <c r="B1005">
        <v>53</v>
      </c>
      <c r="C1005" s="5" t="str">
        <f>VLOOKUP(A1005,'WinBUGS output'!A:C,3,FALSE)</f>
        <v>Any AD</v>
      </c>
      <c r="D1005" s="5" t="str">
        <f>VLOOKUP(B1005,'WinBUGS output'!A:C,3,FALSE)</f>
        <v>CBT individual (over 15 sessions) + imipramine</v>
      </c>
      <c r="E1005" s="5" t="str">
        <f>FIXED('WinBUGS output'!N1004,2)</f>
        <v>1.03</v>
      </c>
      <c r="F1005" s="5" t="str">
        <f>FIXED('WinBUGS output'!M1004,2)</f>
        <v>-0.09</v>
      </c>
      <c r="G1005" s="5" t="str">
        <f>FIXED('WinBUGS output'!O1004,2)</f>
        <v>2.22</v>
      </c>
      <c r="H1005"/>
      <c r="I1005"/>
      <c r="J1005"/>
      <c r="X1005" s="5" t="str">
        <f t="shared" si="42"/>
        <v>Any AD</v>
      </c>
      <c r="Y1005" s="5" t="str">
        <f t="shared" si="43"/>
        <v>CBT individual (over 15 sessions) + imipramine</v>
      </c>
      <c r="Z1005" s="5" t="str">
        <f>FIXED(EXP('WinBUGS output'!N1004),2)</f>
        <v>2.81</v>
      </c>
      <c r="AA1005" s="5" t="str">
        <f>FIXED(EXP('WinBUGS output'!M1004),2)</f>
        <v>0.91</v>
      </c>
      <c r="AB1005" s="5" t="str">
        <f>FIXED(EXP('WinBUGS output'!O1004),2)</f>
        <v>9.18</v>
      </c>
    </row>
    <row r="1006" spans="1:28" x14ac:dyDescent="0.25">
      <c r="A1006">
        <v>20</v>
      </c>
      <c r="B1006">
        <v>54</v>
      </c>
      <c r="C1006" s="5" t="str">
        <f>VLOOKUP(A1006,'WinBUGS output'!A:C,3,FALSE)</f>
        <v>Any AD</v>
      </c>
      <c r="D1006" s="5" t="str">
        <f>VLOOKUP(B1006,'WinBUGS output'!A:C,3,FALSE)</f>
        <v>CBT group (under 15 sessions) + imipramine</v>
      </c>
      <c r="E1006" s="5" t="str">
        <f>FIXED('WinBUGS output'!N1005,2)</f>
        <v>1.32</v>
      </c>
      <c r="F1006" s="5" t="str">
        <f>FIXED('WinBUGS output'!M1005,2)</f>
        <v>-0.07</v>
      </c>
      <c r="G1006" s="5" t="str">
        <f>FIXED('WinBUGS output'!O1005,2)</f>
        <v>2.72</v>
      </c>
      <c r="H1006"/>
      <c r="I1006"/>
      <c r="J1006"/>
      <c r="X1006" s="5" t="str">
        <f t="shared" si="42"/>
        <v>Any AD</v>
      </c>
      <c r="Y1006" s="5" t="str">
        <f t="shared" si="43"/>
        <v>CBT group (under 15 sessions) + imipramine</v>
      </c>
      <c r="Z1006" s="5" t="str">
        <f>FIXED(EXP('WinBUGS output'!N1005),2)</f>
        <v>3.75</v>
      </c>
      <c r="AA1006" s="5" t="str">
        <f>FIXED(EXP('WinBUGS output'!M1005),2)</f>
        <v>0.93</v>
      </c>
      <c r="AB1006" s="5" t="str">
        <f>FIXED(EXP('WinBUGS output'!O1005),2)</f>
        <v>15.24</v>
      </c>
    </row>
    <row r="1007" spans="1:28" x14ac:dyDescent="0.25">
      <c r="A1007">
        <v>20</v>
      </c>
      <c r="B1007">
        <v>55</v>
      </c>
      <c r="C1007" s="5" t="str">
        <f>VLOOKUP(A1007,'WinBUGS output'!A:C,3,FALSE)</f>
        <v>Any AD</v>
      </c>
      <c r="D1007" s="5" t="str">
        <f>VLOOKUP(B1007,'WinBUGS output'!A:C,3,FALSE)</f>
        <v>Problem solving individual + any SSRI</v>
      </c>
      <c r="E1007" s="5" t="str">
        <f>FIXED('WinBUGS output'!N1006,2)</f>
        <v>-0.56</v>
      </c>
      <c r="F1007" s="5" t="str">
        <f>FIXED('WinBUGS output'!M1006,2)</f>
        <v>-1.77</v>
      </c>
      <c r="G1007" s="5" t="str">
        <f>FIXED('WinBUGS output'!O1006,2)</f>
        <v>0.71</v>
      </c>
      <c r="H1007"/>
      <c r="I1007"/>
      <c r="J1007"/>
      <c r="X1007" s="5" t="str">
        <f t="shared" si="42"/>
        <v>Any AD</v>
      </c>
      <c r="Y1007" s="5" t="str">
        <f t="shared" si="43"/>
        <v>Problem solving individual + any SSRI</v>
      </c>
      <c r="Z1007" s="5" t="str">
        <f>FIXED(EXP('WinBUGS output'!N1006),2)</f>
        <v>0.57</v>
      </c>
      <c r="AA1007" s="5" t="str">
        <f>FIXED(EXP('WinBUGS output'!M1006),2)</f>
        <v>0.17</v>
      </c>
      <c r="AB1007" s="5" t="str">
        <f>FIXED(EXP('WinBUGS output'!O1006),2)</f>
        <v>2.03</v>
      </c>
    </row>
    <row r="1008" spans="1:28" x14ac:dyDescent="0.25">
      <c r="A1008">
        <v>20</v>
      </c>
      <c r="B1008">
        <v>56</v>
      </c>
      <c r="C1008" s="5" t="str">
        <f>VLOOKUP(A1008,'WinBUGS output'!A:C,3,FALSE)</f>
        <v>Any AD</v>
      </c>
      <c r="D1008" s="5" t="str">
        <f>VLOOKUP(B1008,'WinBUGS output'!A:C,3,FALSE)</f>
        <v>Supportive psychotherapy + any SSRI</v>
      </c>
      <c r="E1008" s="5" t="str">
        <f>FIXED('WinBUGS output'!N1007,2)</f>
        <v>2.07</v>
      </c>
      <c r="F1008" s="5" t="str">
        <f>FIXED('WinBUGS output'!M1007,2)</f>
        <v>0.09</v>
      </c>
      <c r="G1008" s="5" t="str">
        <f>FIXED('WinBUGS output'!O1007,2)</f>
        <v>4.16</v>
      </c>
      <c r="H1008"/>
      <c r="I1008"/>
      <c r="J1008"/>
      <c r="X1008" s="5" t="str">
        <f t="shared" si="42"/>
        <v>Any AD</v>
      </c>
      <c r="Y1008" s="5" t="str">
        <f t="shared" si="43"/>
        <v>Supportive psychotherapy + any SSRI</v>
      </c>
      <c r="Z1008" s="5" t="str">
        <f>FIXED(EXP('WinBUGS output'!N1007),2)</f>
        <v>7.93</v>
      </c>
      <c r="AA1008" s="5" t="str">
        <f>FIXED(EXP('WinBUGS output'!M1007),2)</f>
        <v>1.10</v>
      </c>
      <c r="AB1008" s="5" t="str">
        <f>FIXED(EXP('WinBUGS output'!O1007),2)</f>
        <v>63.94</v>
      </c>
    </row>
    <row r="1009" spans="1:28" x14ac:dyDescent="0.25">
      <c r="A1009">
        <v>20</v>
      </c>
      <c r="B1009">
        <v>57</v>
      </c>
      <c r="C1009" s="5" t="str">
        <f>VLOOKUP(A1009,'WinBUGS output'!A:C,3,FALSE)</f>
        <v>Any AD</v>
      </c>
      <c r="D1009" s="5" t="str">
        <f>VLOOKUP(B1009,'WinBUGS output'!A:C,3,FALSE)</f>
        <v>Interpersonal psychotherapy (IPT) + any AD</v>
      </c>
      <c r="E1009" s="5" t="str">
        <f>FIXED('WinBUGS output'!N1008,2)</f>
        <v>0.75</v>
      </c>
      <c r="F1009" s="5" t="str">
        <f>FIXED('WinBUGS output'!M1008,2)</f>
        <v>-0.16</v>
      </c>
      <c r="G1009" s="5" t="str">
        <f>FIXED('WinBUGS output'!O1008,2)</f>
        <v>1.67</v>
      </c>
      <c r="H1009" t="s">
        <v>2444</v>
      </c>
      <c r="I1009" t="s">
        <v>2502</v>
      </c>
      <c r="J1009" t="s">
        <v>2518</v>
      </c>
      <c r="X1009" s="5" t="str">
        <f t="shared" si="42"/>
        <v>Any AD</v>
      </c>
      <c r="Y1009" s="5" t="str">
        <f t="shared" si="43"/>
        <v>Interpersonal psychotherapy (IPT) + any AD</v>
      </c>
      <c r="Z1009" s="5" t="str">
        <f>FIXED(EXP('WinBUGS output'!N1008),2)</f>
        <v>2.11</v>
      </c>
      <c r="AA1009" s="5" t="str">
        <f>FIXED(EXP('WinBUGS output'!M1008),2)</f>
        <v>0.85</v>
      </c>
      <c r="AB1009" s="5" t="str">
        <f>FIXED(EXP('WinBUGS output'!O1008),2)</f>
        <v>5.29</v>
      </c>
    </row>
    <row r="1010" spans="1:28" x14ac:dyDescent="0.25">
      <c r="A1010">
        <v>20</v>
      </c>
      <c r="B1010">
        <v>58</v>
      </c>
      <c r="C1010" s="5" t="str">
        <f>VLOOKUP(A1010,'WinBUGS output'!A:C,3,FALSE)</f>
        <v>Any AD</v>
      </c>
      <c r="D1010" s="5" t="str">
        <f>VLOOKUP(B1010,'WinBUGS output'!A:C,3,FALSE)</f>
        <v>Short-term psychodynamic psychotherapy individual + Any AD</v>
      </c>
      <c r="E1010" s="5" t="str">
        <f>FIXED('WinBUGS output'!N1009,2)</f>
        <v>1.30</v>
      </c>
      <c r="F1010" s="5" t="str">
        <f>FIXED('WinBUGS output'!M1009,2)</f>
        <v>0.57</v>
      </c>
      <c r="G1010" s="5" t="str">
        <f>FIXED('WinBUGS output'!O1009,2)</f>
        <v>2.06</v>
      </c>
      <c r="H1010" t="s">
        <v>2517</v>
      </c>
      <c r="I1010" t="s">
        <v>2519</v>
      </c>
      <c r="J1010" t="s">
        <v>2572</v>
      </c>
      <c r="X1010" s="5" t="str">
        <f t="shared" si="42"/>
        <v>Any AD</v>
      </c>
      <c r="Y1010" s="5" t="str">
        <f t="shared" si="43"/>
        <v>Short-term psychodynamic psychotherapy individual + Any AD</v>
      </c>
      <c r="Z1010" s="5" t="str">
        <f>FIXED(EXP('WinBUGS output'!N1009),2)</f>
        <v>3.66</v>
      </c>
      <c r="AA1010" s="5" t="str">
        <f>FIXED(EXP('WinBUGS output'!M1009),2)</f>
        <v>1.77</v>
      </c>
      <c r="AB1010" s="5" t="str">
        <f>FIXED(EXP('WinBUGS output'!O1009),2)</f>
        <v>7.85</v>
      </c>
    </row>
    <row r="1011" spans="1:28" x14ac:dyDescent="0.25">
      <c r="A1011">
        <v>20</v>
      </c>
      <c r="B1011">
        <v>59</v>
      </c>
      <c r="C1011" s="5" t="str">
        <f>VLOOKUP(A1011,'WinBUGS output'!A:C,3,FALSE)</f>
        <v>Any AD</v>
      </c>
      <c r="D1011" s="5" t="str">
        <f>VLOOKUP(B1011,'WinBUGS output'!A:C,3,FALSE)</f>
        <v>Short-term psychodynamic psychotherapy individual + any SSRI</v>
      </c>
      <c r="E1011" s="5" t="str">
        <f>FIXED('WinBUGS output'!N1010,2)</f>
        <v>1.33</v>
      </c>
      <c r="F1011" s="5" t="str">
        <f>FIXED('WinBUGS output'!M1010,2)</f>
        <v>0.32</v>
      </c>
      <c r="G1011" s="5" t="str">
        <f>FIXED('WinBUGS output'!O1010,2)</f>
        <v>2.42</v>
      </c>
      <c r="H1011"/>
      <c r="I1011"/>
      <c r="J1011"/>
      <c r="X1011" s="5" t="str">
        <f t="shared" si="42"/>
        <v>Any AD</v>
      </c>
      <c r="Y1011" s="5" t="str">
        <f t="shared" si="43"/>
        <v>Short-term psychodynamic psychotherapy individual + any SSRI</v>
      </c>
      <c r="Z1011" s="5" t="str">
        <f>FIXED(EXP('WinBUGS output'!N1010),2)</f>
        <v>3.79</v>
      </c>
      <c r="AA1011" s="5" t="str">
        <f>FIXED(EXP('WinBUGS output'!M1010),2)</f>
        <v>1.37</v>
      </c>
      <c r="AB1011" s="5" t="str">
        <f>FIXED(EXP('WinBUGS output'!O1010),2)</f>
        <v>11.26</v>
      </c>
    </row>
    <row r="1012" spans="1:28" x14ac:dyDescent="0.25">
      <c r="A1012">
        <v>20</v>
      </c>
      <c r="B1012">
        <v>60</v>
      </c>
      <c r="C1012" s="5" t="str">
        <f>VLOOKUP(A1012,'WinBUGS output'!A:C,3,FALSE)</f>
        <v>Any AD</v>
      </c>
      <c r="D1012" s="5" t="str">
        <f>VLOOKUP(B1012,'WinBUGS output'!A:C,3,FALSE)</f>
        <v>CBT individual (over 15 sessions) + Pill placebo</v>
      </c>
      <c r="E1012" s="5" t="str">
        <f>FIXED('WinBUGS output'!N1011,2)</f>
        <v>1.05</v>
      </c>
      <c r="F1012" s="5" t="str">
        <f>FIXED('WinBUGS output'!M1011,2)</f>
        <v>-0.36</v>
      </c>
      <c r="G1012" s="5" t="str">
        <f>FIXED('WinBUGS output'!O1011,2)</f>
        <v>2.62</v>
      </c>
      <c r="H1012"/>
      <c r="I1012"/>
      <c r="J1012"/>
      <c r="X1012" s="5" t="str">
        <f t="shared" si="42"/>
        <v>Any AD</v>
      </c>
      <c r="Y1012" s="5" t="str">
        <f t="shared" si="43"/>
        <v>CBT individual (over 15 sessions) + Pill placebo</v>
      </c>
      <c r="Z1012" s="5" t="str">
        <f>FIXED(EXP('WinBUGS output'!N1011),2)</f>
        <v>2.85</v>
      </c>
      <c r="AA1012" s="5" t="str">
        <f>FIXED(EXP('WinBUGS output'!M1011),2)</f>
        <v>0.70</v>
      </c>
      <c r="AB1012" s="5" t="str">
        <f>FIXED(EXP('WinBUGS output'!O1011),2)</f>
        <v>13.78</v>
      </c>
    </row>
    <row r="1013" spans="1:28" x14ac:dyDescent="0.25">
      <c r="A1013">
        <v>20</v>
      </c>
      <c r="B1013">
        <v>61</v>
      </c>
      <c r="C1013" s="5" t="str">
        <f>VLOOKUP(A1013,'WinBUGS output'!A:C,3,FALSE)</f>
        <v>Any AD</v>
      </c>
      <c r="D1013" s="5" t="str">
        <f>VLOOKUP(B1013,'WinBUGS output'!A:C,3,FALSE)</f>
        <v>Exercise + Sertraline</v>
      </c>
      <c r="E1013" s="5" t="str">
        <f>FIXED('WinBUGS output'!N1012,2)</f>
        <v>-0.29</v>
      </c>
      <c r="F1013" s="5" t="str">
        <f>FIXED('WinBUGS output'!M1012,2)</f>
        <v>-1.11</v>
      </c>
      <c r="G1013" s="5" t="str">
        <f>FIXED('WinBUGS output'!O1012,2)</f>
        <v>0.56</v>
      </c>
      <c r="H1013"/>
      <c r="I1013"/>
      <c r="J1013"/>
      <c r="X1013" s="5" t="str">
        <f t="shared" si="42"/>
        <v>Any AD</v>
      </c>
      <c r="Y1013" s="5" t="str">
        <f t="shared" si="43"/>
        <v>Exercise + Sertraline</v>
      </c>
      <c r="Z1013" s="5" t="str">
        <f>FIXED(EXP('WinBUGS output'!N1012),2)</f>
        <v>0.75</v>
      </c>
      <c r="AA1013" s="5" t="str">
        <f>FIXED(EXP('WinBUGS output'!M1012),2)</f>
        <v>0.33</v>
      </c>
      <c r="AB1013" s="5" t="str">
        <f>FIXED(EXP('WinBUGS output'!O1012),2)</f>
        <v>1.75</v>
      </c>
    </row>
    <row r="1014" spans="1:28" x14ac:dyDescent="0.25">
      <c r="A1014">
        <v>21</v>
      </c>
      <c r="B1014">
        <v>22</v>
      </c>
      <c r="C1014" s="5" t="str">
        <f>VLOOKUP(A1014,'WinBUGS output'!A:C,3,FALSE)</f>
        <v>Short-term psychodynamic psychotherapy individual</v>
      </c>
      <c r="D1014" s="5" t="str">
        <f>VLOOKUP(B1014,'WinBUGS output'!A:C,3,FALSE)</f>
        <v>Short-term psychodynamic psychotherapy group</v>
      </c>
      <c r="E1014" s="5" t="str">
        <f>FIXED('WinBUGS output'!N1013,2)</f>
        <v>-0.53</v>
      </c>
      <c r="F1014" s="5" t="str">
        <f>FIXED('WinBUGS output'!M1013,2)</f>
        <v>-1.87</v>
      </c>
      <c r="G1014" s="5" t="str">
        <f>FIXED('WinBUGS output'!O1013,2)</f>
        <v>0.37</v>
      </c>
      <c r="H1014"/>
      <c r="I1014"/>
      <c r="J1014"/>
      <c r="X1014" s="5" t="str">
        <f t="shared" si="42"/>
        <v>Short-term psychodynamic psychotherapy individual</v>
      </c>
      <c r="Y1014" s="5" t="str">
        <f t="shared" si="43"/>
        <v>Short-term psychodynamic psychotherapy group</v>
      </c>
      <c r="Z1014" s="5" t="str">
        <f>FIXED(EXP('WinBUGS output'!N1013),2)</f>
        <v>0.59</v>
      </c>
      <c r="AA1014" s="5" t="str">
        <f>FIXED(EXP('WinBUGS output'!M1013),2)</f>
        <v>0.15</v>
      </c>
      <c r="AB1014" s="5" t="str">
        <f>FIXED(EXP('WinBUGS output'!O1013),2)</f>
        <v>1.44</v>
      </c>
    </row>
    <row r="1015" spans="1:28" x14ac:dyDescent="0.25">
      <c r="A1015">
        <v>21</v>
      </c>
      <c r="B1015">
        <v>23</v>
      </c>
      <c r="C1015" s="5" t="str">
        <f>VLOOKUP(A1015,'WinBUGS output'!A:C,3,FALSE)</f>
        <v>Short-term psychodynamic psychotherapy individual</v>
      </c>
      <c r="D1015" s="5" t="str">
        <f>VLOOKUP(B1015,'WinBUGS output'!A:C,3,FALSE)</f>
        <v>Computerised behavioural activation with support</v>
      </c>
      <c r="E1015" s="5" t="str">
        <f>FIXED('WinBUGS output'!N1014,2)</f>
        <v>0.12</v>
      </c>
      <c r="F1015" s="5" t="str">
        <f>FIXED('WinBUGS output'!M1014,2)</f>
        <v>-0.98</v>
      </c>
      <c r="G1015" s="5" t="str">
        <f>FIXED('WinBUGS output'!O1014,2)</f>
        <v>1.37</v>
      </c>
      <c r="H1015"/>
      <c r="I1015"/>
      <c r="J1015"/>
      <c r="X1015" s="5" t="str">
        <f t="shared" si="42"/>
        <v>Short-term psychodynamic psychotherapy individual</v>
      </c>
      <c r="Y1015" s="5" t="str">
        <f t="shared" si="43"/>
        <v>Computerised behavioural activation with support</v>
      </c>
      <c r="Z1015" s="5" t="str">
        <f>FIXED(EXP('WinBUGS output'!N1014),2)</f>
        <v>1.13</v>
      </c>
      <c r="AA1015" s="5" t="str">
        <f>FIXED(EXP('WinBUGS output'!M1014),2)</f>
        <v>0.38</v>
      </c>
      <c r="AB1015" s="5" t="str">
        <f>FIXED(EXP('WinBUGS output'!O1014),2)</f>
        <v>3.92</v>
      </c>
    </row>
    <row r="1016" spans="1:28" x14ac:dyDescent="0.25">
      <c r="A1016">
        <v>21</v>
      </c>
      <c r="B1016">
        <v>24</v>
      </c>
      <c r="C1016" s="5" t="str">
        <f>VLOOKUP(A1016,'WinBUGS output'!A:C,3,FALSE)</f>
        <v>Short-term psychodynamic psychotherapy individual</v>
      </c>
      <c r="D1016" s="5" t="str">
        <f>VLOOKUP(B1016,'WinBUGS output'!A:C,3,FALSE)</f>
        <v>Computerised psychodynamic therapy with support</v>
      </c>
      <c r="E1016" s="5" t="str">
        <f>FIXED('WinBUGS output'!N1015,2)</f>
        <v>0.15</v>
      </c>
      <c r="F1016" s="5" t="str">
        <f>FIXED('WinBUGS output'!M1015,2)</f>
        <v>-0.94</v>
      </c>
      <c r="G1016" s="5" t="str">
        <f>FIXED('WinBUGS output'!O1015,2)</f>
        <v>1.38</v>
      </c>
      <c r="H1016"/>
      <c r="I1016"/>
      <c r="J1016"/>
      <c r="X1016" s="5" t="str">
        <f t="shared" si="42"/>
        <v>Short-term psychodynamic psychotherapy individual</v>
      </c>
      <c r="Y1016" s="5" t="str">
        <f t="shared" si="43"/>
        <v>Computerised psychodynamic therapy with support</v>
      </c>
      <c r="Z1016" s="5" t="str">
        <f>FIXED(EXP('WinBUGS output'!N1015),2)</f>
        <v>1.16</v>
      </c>
      <c r="AA1016" s="5" t="str">
        <f>FIXED(EXP('WinBUGS output'!M1015),2)</f>
        <v>0.39</v>
      </c>
      <c r="AB1016" s="5" t="str">
        <f>FIXED(EXP('WinBUGS output'!O1015),2)</f>
        <v>3.96</v>
      </c>
    </row>
    <row r="1017" spans="1:28" x14ac:dyDescent="0.25">
      <c r="A1017">
        <v>21</v>
      </c>
      <c r="B1017">
        <v>25</v>
      </c>
      <c r="C1017" s="5" t="str">
        <f>VLOOKUP(A1017,'WinBUGS output'!A:C,3,FALSE)</f>
        <v>Short-term psychodynamic psychotherapy individual</v>
      </c>
      <c r="D1017" s="5" t="str">
        <f>VLOOKUP(B1017,'WinBUGS output'!A:C,3,FALSE)</f>
        <v>Computerised-CBT (CCBT) with support</v>
      </c>
      <c r="E1017" s="5" t="str">
        <f>FIXED('WinBUGS output'!N1016,2)</f>
        <v>0.09</v>
      </c>
      <c r="F1017" s="5" t="str">
        <f>FIXED('WinBUGS output'!M1016,2)</f>
        <v>-0.87</v>
      </c>
      <c r="G1017" s="5" t="str">
        <f>FIXED('WinBUGS output'!O1016,2)</f>
        <v>1.09</v>
      </c>
      <c r="H1017"/>
      <c r="I1017"/>
      <c r="J1017"/>
      <c r="X1017" s="5" t="str">
        <f t="shared" si="42"/>
        <v>Short-term psychodynamic psychotherapy individual</v>
      </c>
      <c r="Y1017" s="5" t="str">
        <f t="shared" si="43"/>
        <v>Computerised-CBT (CCBT) with support</v>
      </c>
      <c r="Z1017" s="5" t="str">
        <f>FIXED(EXP('WinBUGS output'!N1016),2)</f>
        <v>1.09</v>
      </c>
      <c r="AA1017" s="5" t="str">
        <f>FIXED(EXP('WinBUGS output'!M1016),2)</f>
        <v>0.42</v>
      </c>
      <c r="AB1017" s="5" t="str">
        <f>FIXED(EXP('WinBUGS output'!O1016),2)</f>
        <v>2.97</v>
      </c>
    </row>
    <row r="1018" spans="1:28" x14ac:dyDescent="0.25">
      <c r="A1018">
        <v>21</v>
      </c>
      <c r="B1018">
        <v>26</v>
      </c>
      <c r="C1018" s="5" t="str">
        <f>VLOOKUP(A1018,'WinBUGS output'!A:C,3,FALSE)</f>
        <v>Short-term psychodynamic psychotherapy individual</v>
      </c>
      <c r="D1018" s="5" t="str">
        <f>VLOOKUP(B1018,'WinBUGS output'!A:C,3,FALSE)</f>
        <v>Computerised-CBT (CCBT) with support + TAU</v>
      </c>
      <c r="E1018" s="5" t="str">
        <f>FIXED('WinBUGS output'!N1017,2)</f>
        <v>-0.25</v>
      </c>
      <c r="F1018" s="5" t="str">
        <f>FIXED('WinBUGS output'!M1017,2)</f>
        <v>-1.12</v>
      </c>
      <c r="G1018" s="5" t="str">
        <f>FIXED('WinBUGS output'!O1017,2)</f>
        <v>0.67</v>
      </c>
      <c r="H1018"/>
      <c r="I1018"/>
      <c r="J1018"/>
      <c r="X1018" s="5" t="str">
        <f t="shared" si="42"/>
        <v>Short-term psychodynamic psychotherapy individual</v>
      </c>
      <c r="Y1018" s="5" t="str">
        <f t="shared" si="43"/>
        <v>Computerised-CBT (CCBT) with support + TAU</v>
      </c>
      <c r="Z1018" s="5" t="str">
        <f>FIXED(EXP('WinBUGS output'!N1017),2)</f>
        <v>0.78</v>
      </c>
      <c r="AA1018" s="5" t="str">
        <f>FIXED(EXP('WinBUGS output'!M1017),2)</f>
        <v>0.33</v>
      </c>
      <c r="AB1018" s="5" t="str">
        <f>FIXED(EXP('WinBUGS output'!O1017),2)</f>
        <v>1.95</v>
      </c>
    </row>
    <row r="1019" spans="1:28" x14ac:dyDescent="0.25">
      <c r="A1019">
        <v>21</v>
      </c>
      <c r="B1019">
        <v>27</v>
      </c>
      <c r="C1019" s="5" t="str">
        <f>VLOOKUP(A1019,'WinBUGS output'!A:C,3,FALSE)</f>
        <v>Short-term psychodynamic psychotherapy individual</v>
      </c>
      <c r="D1019" s="5" t="str">
        <f>VLOOKUP(B1019,'WinBUGS output'!A:C,3,FALSE)</f>
        <v>Tailored computerised-CBT (CCBT) with support</v>
      </c>
      <c r="E1019" s="5" t="str">
        <f>FIXED('WinBUGS output'!N1018,2)</f>
        <v>0.23</v>
      </c>
      <c r="F1019" s="5" t="str">
        <f>FIXED('WinBUGS output'!M1018,2)</f>
        <v>-0.84</v>
      </c>
      <c r="G1019" s="5" t="str">
        <f>FIXED('WinBUGS output'!O1018,2)</f>
        <v>1.42</v>
      </c>
      <c r="H1019"/>
      <c r="I1019"/>
      <c r="J1019"/>
      <c r="X1019" s="5" t="str">
        <f t="shared" si="42"/>
        <v>Short-term psychodynamic psychotherapy individual</v>
      </c>
      <c r="Y1019" s="5" t="str">
        <f t="shared" si="43"/>
        <v>Tailored computerised-CBT (CCBT) with support</v>
      </c>
      <c r="Z1019" s="5" t="str">
        <f>FIXED(EXP('WinBUGS output'!N1018),2)</f>
        <v>1.25</v>
      </c>
      <c r="AA1019" s="5" t="str">
        <f>FIXED(EXP('WinBUGS output'!M1018),2)</f>
        <v>0.43</v>
      </c>
      <c r="AB1019" s="5" t="str">
        <f>FIXED(EXP('WinBUGS output'!O1018),2)</f>
        <v>4.15</v>
      </c>
    </row>
    <row r="1020" spans="1:28" x14ac:dyDescent="0.25">
      <c r="A1020">
        <v>21</v>
      </c>
      <c r="B1020">
        <v>28</v>
      </c>
      <c r="C1020" s="5" t="str">
        <f>VLOOKUP(A1020,'WinBUGS output'!A:C,3,FALSE)</f>
        <v>Short-term psychodynamic psychotherapy individual</v>
      </c>
      <c r="D1020" s="5" t="str">
        <f>VLOOKUP(B1020,'WinBUGS output'!A:C,3,FALSE)</f>
        <v>Cognitive bibliotherapy</v>
      </c>
      <c r="E1020" s="5" t="str">
        <f>FIXED('WinBUGS output'!N1019,2)</f>
        <v>-0.58</v>
      </c>
      <c r="F1020" s="5" t="str">
        <f>FIXED('WinBUGS output'!M1019,2)</f>
        <v>-1.87</v>
      </c>
      <c r="G1020" s="5" t="str">
        <f>FIXED('WinBUGS output'!O1019,2)</f>
        <v>0.69</v>
      </c>
      <c r="H1020"/>
      <c r="I1020"/>
      <c r="J1020"/>
      <c r="X1020" s="5" t="str">
        <f t="shared" si="42"/>
        <v>Short-term psychodynamic psychotherapy individual</v>
      </c>
      <c r="Y1020" s="5" t="str">
        <f t="shared" si="43"/>
        <v>Cognitive bibliotherapy</v>
      </c>
      <c r="Z1020" s="5" t="str">
        <f>FIXED(EXP('WinBUGS output'!N1019),2)</f>
        <v>0.56</v>
      </c>
      <c r="AA1020" s="5" t="str">
        <f>FIXED(EXP('WinBUGS output'!M1019),2)</f>
        <v>0.15</v>
      </c>
      <c r="AB1020" s="5" t="str">
        <f>FIXED(EXP('WinBUGS output'!O1019),2)</f>
        <v>1.99</v>
      </c>
    </row>
    <row r="1021" spans="1:28" x14ac:dyDescent="0.25">
      <c r="A1021">
        <v>21</v>
      </c>
      <c r="B1021">
        <v>29</v>
      </c>
      <c r="C1021" s="5" t="str">
        <f>VLOOKUP(A1021,'WinBUGS output'!A:C,3,FALSE)</f>
        <v>Short-term psychodynamic psychotherapy individual</v>
      </c>
      <c r="D1021" s="5" t="str">
        <f>VLOOKUP(B1021,'WinBUGS output'!A:C,3,FALSE)</f>
        <v>Cognitive bibliotherapy + TAU</v>
      </c>
      <c r="E1021" s="5" t="str">
        <f>FIXED('WinBUGS output'!N1020,2)</f>
        <v>0.32</v>
      </c>
      <c r="F1021" s="5" t="str">
        <f>FIXED('WinBUGS output'!M1020,2)</f>
        <v>-0.67</v>
      </c>
      <c r="G1021" s="5" t="str">
        <f>FIXED('WinBUGS output'!O1020,2)</f>
        <v>1.32</v>
      </c>
      <c r="H1021"/>
      <c r="I1021"/>
      <c r="J1021"/>
      <c r="X1021" s="5" t="str">
        <f t="shared" si="42"/>
        <v>Short-term psychodynamic psychotherapy individual</v>
      </c>
      <c r="Y1021" s="5" t="str">
        <f t="shared" si="43"/>
        <v>Cognitive bibliotherapy + TAU</v>
      </c>
      <c r="Z1021" s="5" t="str">
        <f>FIXED(EXP('WinBUGS output'!N1020),2)</f>
        <v>1.37</v>
      </c>
      <c r="AA1021" s="5" t="str">
        <f>FIXED(EXP('WinBUGS output'!M1020),2)</f>
        <v>0.51</v>
      </c>
      <c r="AB1021" s="5" t="str">
        <f>FIXED(EXP('WinBUGS output'!O1020),2)</f>
        <v>3.75</v>
      </c>
    </row>
    <row r="1022" spans="1:28" x14ac:dyDescent="0.25">
      <c r="A1022">
        <v>21</v>
      </c>
      <c r="B1022">
        <v>30</v>
      </c>
      <c r="C1022" s="5" t="str">
        <f>VLOOKUP(A1022,'WinBUGS output'!A:C,3,FALSE)</f>
        <v>Short-term psychodynamic psychotherapy individual</v>
      </c>
      <c r="D1022" s="5" t="str">
        <f>VLOOKUP(B1022,'WinBUGS output'!A:C,3,FALSE)</f>
        <v>Computerised-CBT (CCBT)</v>
      </c>
      <c r="E1022" s="5" t="str">
        <f>FIXED('WinBUGS output'!N1021,2)</f>
        <v>0.79</v>
      </c>
      <c r="F1022" s="5" t="str">
        <f>FIXED('WinBUGS output'!M1021,2)</f>
        <v>-0.39</v>
      </c>
      <c r="G1022" s="5" t="str">
        <f>FIXED('WinBUGS output'!O1021,2)</f>
        <v>1.92</v>
      </c>
      <c r="H1022"/>
      <c r="I1022"/>
      <c r="J1022"/>
      <c r="X1022" s="5" t="str">
        <f t="shared" si="42"/>
        <v>Short-term psychodynamic psychotherapy individual</v>
      </c>
      <c r="Y1022" s="5" t="str">
        <f t="shared" si="43"/>
        <v>Computerised-CBT (CCBT)</v>
      </c>
      <c r="Z1022" s="5" t="str">
        <f>FIXED(EXP('WinBUGS output'!N1021),2)</f>
        <v>2.19</v>
      </c>
      <c r="AA1022" s="5" t="str">
        <f>FIXED(EXP('WinBUGS output'!M1021),2)</f>
        <v>0.68</v>
      </c>
      <c r="AB1022" s="5" t="str">
        <f>FIXED(EXP('WinBUGS output'!O1021),2)</f>
        <v>6.81</v>
      </c>
    </row>
    <row r="1023" spans="1:28" x14ac:dyDescent="0.25">
      <c r="A1023">
        <v>21</v>
      </c>
      <c r="B1023">
        <v>31</v>
      </c>
      <c r="C1023" s="5" t="str">
        <f>VLOOKUP(A1023,'WinBUGS output'!A:C,3,FALSE)</f>
        <v>Short-term psychodynamic psychotherapy individual</v>
      </c>
      <c r="D1023" s="5" t="str">
        <f>VLOOKUP(B1023,'WinBUGS output'!A:C,3,FALSE)</f>
        <v>Computerised-CBT (CCBT) + TAU</v>
      </c>
      <c r="E1023" s="5" t="str">
        <f>FIXED('WinBUGS output'!N1022,2)</f>
        <v>0.79</v>
      </c>
      <c r="F1023" s="5" t="str">
        <f>FIXED('WinBUGS output'!M1022,2)</f>
        <v>-0.11</v>
      </c>
      <c r="G1023" s="5" t="str">
        <f>FIXED('WinBUGS output'!O1022,2)</f>
        <v>1.70</v>
      </c>
      <c r="H1023"/>
      <c r="I1023"/>
      <c r="J1023"/>
      <c r="X1023" s="5" t="str">
        <f t="shared" si="42"/>
        <v>Short-term psychodynamic psychotherapy individual</v>
      </c>
      <c r="Y1023" s="5" t="str">
        <f t="shared" si="43"/>
        <v>Computerised-CBT (CCBT) + TAU</v>
      </c>
      <c r="Z1023" s="5" t="str">
        <f>FIXED(EXP('WinBUGS output'!N1022),2)</f>
        <v>2.20</v>
      </c>
      <c r="AA1023" s="5" t="str">
        <f>FIXED(EXP('WinBUGS output'!M1022),2)</f>
        <v>0.90</v>
      </c>
      <c r="AB1023" s="5" t="str">
        <f>FIXED(EXP('WinBUGS output'!O1022),2)</f>
        <v>5.46</v>
      </c>
    </row>
    <row r="1024" spans="1:28" x14ac:dyDescent="0.25">
      <c r="A1024">
        <v>21</v>
      </c>
      <c r="B1024">
        <v>32</v>
      </c>
      <c r="C1024" s="5" t="str">
        <f>VLOOKUP(A1024,'WinBUGS output'!A:C,3,FALSE)</f>
        <v>Short-term psychodynamic psychotherapy individual</v>
      </c>
      <c r="D1024" s="5" t="str">
        <f>VLOOKUP(B1024,'WinBUGS output'!A:C,3,FALSE)</f>
        <v>Tailored computerised psychoeducation and self-help strategies</v>
      </c>
      <c r="E1024" s="5" t="str">
        <f>FIXED('WinBUGS output'!N1023,2)</f>
        <v>-0.32</v>
      </c>
      <c r="F1024" s="5" t="str">
        <f>FIXED('WinBUGS output'!M1023,2)</f>
        <v>-1.49</v>
      </c>
      <c r="G1024" s="5" t="str">
        <f>FIXED('WinBUGS output'!O1023,2)</f>
        <v>0.84</v>
      </c>
      <c r="H1024"/>
      <c r="I1024"/>
      <c r="J1024"/>
      <c r="X1024" s="5" t="str">
        <f t="shared" si="42"/>
        <v>Short-term psychodynamic psychotherapy individual</v>
      </c>
      <c r="Y1024" s="5" t="str">
        <f t="shared" si="43"/>
        <v>Tailored computerised psychoeducation and self-help strategies</v>
      </c>
      <c r="Z1024" s="5" t="str">
        <f>FIXED(EXP('WinBUGS output'!N1023),2)</f>
        <v>0.73</v>
      </c>
      <c r="AA1024" s="5" t="str">
        <f>FIXED(EXP('WinBUGS output'!M1023),2)</f>
        <v>0.23</v>
      </c>
      <c r="AB1024" s="5" t="str">
        <f>FIXED(EXP('WinBUGS output'!O1023),2)</f>
        <v>2.32</v>
      </c>
    </row>
    <row r="1025" spans="1:28" x14ac:dyDescent="0.25">
      <c r="A1025">
        <v>21</v>
      </c>
      <c r="B1025">
        <v>33</v>
      </c>
      <c r="C1025" s="5" t="str">
        <f>VLOOKUP(A1025,'WinBUGS output'!A:C,3,FALSE)</f>
        <v>Short-term psychodynamic psychotherapy individual</v>
      </c>
      <c r="D1025" s="5" t="str">
        <f>VLOOKUP(B1025,'WinBUGS output'!A:C,3,FALSE)</f>
        <v>Psychoeducational group programme + TAU</v>
      </c>
      <c r="E1025" s="5" t="str">
        <f>FIXED('WinBUGS output'!N1024,2)</f>
        <v>0.55</v>
      </c>
      <c r="F1025" s="5" t="str">
        <f>FIXED('WinBUGS output'!M1024,2)</f>
        <v>-0.51</v>
      </c>
      <c r="G1025" s="5" t="str">
        <f>FIXED('WinBUGS output'!O1024,2)</f>
        <v>1.67</v>
      </c>
      <c r="H1025"/>
      <c r="I1025"/>
      <c r="J1025"/>
      <c r="X1025" s="5" t="str">
        <f t="shared" si="42"/>
        <v>Short-term psychodynamic psychotherapy individual</v>
      </c>
      <c r="Y1025" s="5" t="str">
        <f t="shared" si="43"/>
        <v>Psychoeducational group programme + TAU</v>
      </c>
      <c r="Z1025" s="5" t="str">
        <f>FIXED(EXP('WinBUGS output'!N1024),2)</f>
        <v>1.74</v>
      </c>
      <c r="AA1025" s="5" t="str">
        <f>FIXED(EXP('WinBUGS output'!M1024),2)</f>
        <v>0.60</v>
      </c>
      <c r="AB1025" s="5" t="str">
        <f>FIXED(EXP('WinBUGS output'!O1024),2)</f>
        <v>5.29</v>
      </c>
    </row>
    <row r="1026" spans="1:28" x14ac:dyDescent="0.25">
      <c r="A1026">
        <v>21</v>
      </c>
      <c r="B1026">
        <v>34</v>
      </c>
      <c r="C1026" s="5" t="str">
        <f>VLOOKUP(A1026,'WinBUGS output'!A:C,3,FALSE)</f>
        <v>Short-term psychodynamic psychotherapy individual</v>
      </c>
      <c r="D1026" s="5" t="str">
        <f>VLOOKUP(B1026,'WinBUGS output'!A:C,3,FALSE)</f>
        <v>Interpersonal psychotherapy (IPT)</v>
      </c>
      <c r="E1026" s="5" t="str">
        <f>FIXED('WinBUGS output'!N1025,2)</f>
        <v>0.64</v>
      </c>
      <c r="F1026" s="5" t="str">
        <f>FIXED('WinBUGS output'!M1025,2)</f>
        <v>-0.13</v>
      </c>
      <c r="G1026" s="5" t="str">
        <f>FIXED('WinBUGS output'!O1025,2)</f>
        <v>1.46</v>
      </c>
      <c r="H1026"/>
      <c r="I1026"/>
      <c r="J1026"/>
      <c r="X1026" s="5" t="str">
        <f t="shared" si="42"/>
        <v>Short-term psychodynamic psychotherapy individual</v>
      </c>
      <c r="Y1026" s="5" t="str">
        <f t="shared" si="43"/>
        <v>Interpersonal psychotherapy (IPT)</v>
      </c>
      <c r="Z1026" s="5" t="str">
        <f>FIXED(EXP('WinBUGS output'!N1025),2)</f>
        <v>1.90</v>
      </c>
      <c r="AA1026" s="5" t="str">
        <f>FIXED(EXP('WinBUGS output'!M1025),2)</f>
        <v>0.88</v>
      </c>
      <c r="AB1026" s="5" t="str">
        <f>FIXED(EXP('WinBUGS output'!O1025),2)</f>
        <v>4.31</v>
      </c>
    </row>
    <row r="1027" spans="1:28" x14ac:dyDescent="0.25">
      <c r="A1027">
        <v>21</v>
      </c>
      <c r="B1027">
        <v>35</v>
      </c>
      <c r="C1027" s="5" t="str">
        <f>VLOOKUP(A1027,'WinBUGS output'!A:C,3,FALSE)</f>
        <v>Short-term psychodynamic psychotherapy individual</v>
      </c>
      <c r="D1027" s="5" t="str">
        <f>VLOOKUP(B1027,'WinBUGS output'!A:C,3,FALSE)</f>
        <v>Emotion-focused therapy (EFT)</v>
      </c>
      <c r="E1027" s="5" t="str">
        <f>FIXED('WinBUGS output'!N1026,2)</f>
        <v>0.64</v>
      </c>
      <c r="F1027" s="5" t="str">
        <f>FIXED('WinBUGS output'!M1026,2)</f>
        <v>-0.49</v>
      </c>
      <c r="G1027" s="5" t="str">
        <f>FIXED('WinBUGS output'!O1026,2)</f>
        <v>1.84</v>
      </c>
      <c r="H1027"/>
      <c r="I1027"/>
      <c r="J1027"/>
      <c r="X1027" s="5" t="str">
        <f t="shared" si="42"/>
        <v>Short-term psychodynamic psychotherapy individual</v>
      </c>
      <c r="Y1027" s="5" t="str">
        <f t="shared" si="43"/>
        <v>Emotion-focused therapy (EFT)</v>
      </c>
      <c r="Z1027" s="5" t="str">
        <f>FIXED(EXP('WinBUGS output'!N1026),2)</f>
        <v>1.90</v>
      </c>
      <c r="AA1027" s="5" t="str">
        <f>FIXED(EXP('WinBUGS output'!M1026),2)</f>
        <v>0.61</v>
      </c>
      <c r="AB1027" s="5" t="str">
        <f>FIXED(EXP('WinBUGS output'!O1026),2)</f>
        <v>6.29</v>
      </c>
    </row>
    <row r="1028" spans="1:28" x14ac:dyDescent="0.25">
      <c r="A1028">
        <v>21</v>
      </c>
      <c r="B1028">
        <v>36</v>
      </c>
      <c r="C1028" s="5" t="str">
        <f>VLOOKUP(A1028,'WinBUGS output'!A:C,3,FALSE)</f>
        <v>Short-term psychodynamic psychotherapy individual</v>
      </c>
      <c r="D1028" s="5" t="str">
        <f>VLOOKUP(B1028,'WinBUGS output'!A:C,3,FALSE)</f>
        <v>Interpersonal counselling</v>
      </c>
      <c r="E1028" s="5" t="str">
        <f>FIXED('WinBUGS output'!N1027,2)</f>
        <v>0.77</v>
      </c>
      <c r="F1028" s="5" t="str">
        <f>FIXED('WinBUGS output'!M1027,2)</f>
        <v>0.00</v>
      </c>
      <c r="G1028" s="5" t="str">
        <f>FIXED('WinBUGS output'!O1027,2)</f>
        <v>1.59</v>
      </c>
      <c r="H1028"/>
      <c r="I1028"/>
      <c r="J1028"/>
      <c r="X1028" s="5" t="str">
        <f t="shared" si="42"/>
        <v>Short-term psychodynamic psychotherapy individual</v>
      </c>
      <c r="Y1028" s="5" t="str">
        <f t="shared" si="43"/>
        <v>Interpersonal counselling</v>
      </c>
      <c r="Z1028" s="5" t="str">
        <f>FIXED(EXP('WinBUGS output'!N1027),2)</f>
        <v>2.17</v>
      </c>
      <c r="AA1028" s="5" t="str">
        <f>FIXED(EXP('WinBUGS output'!M1027),2)</f>
        <v>1.00</v>
      </c>
      <c r="AB1028" s="5" t="str">
        <f>FIXED(EXP('WinBUGS output'!O1027),2)</f>
        <v>4.89</v>
      </c>
    </row>
    <row r="1029" spans="1:28" x14ac:dyDescent="0.25">
      <c r="A1029">
        <v>21</v>
      </c>
      <c r="B1029">
        <v>37</v>
      </c>
      <c r="C1029" s="5" t="str">
        <f>VLOOKUP(A1029,'WinBUGS output'!A:C,3,FALSE)</f>
        <v>Short-term psychodynamic psychotherapy individual</v>
      </c>
      <c r="D1029" s="5" t="str">
        <f>VLOOKUP(B1029,'WinBUGS output'!A:C,3,FALSE)</f>
        <v>Non-directive counselling</v>
      </c>
      <c r="E1029" s="5" t="str">
        <f>FIXED('WinBUGS output'!N1028,2)</f>
        <v>0.38</v>
      </c>
      <c r="F1029" s="5" t="str">
        <f>FIXED('WinBUGS output'!M1028,2)</f>
        <v>-0.52</v>
      </c>
      <c r="G1029" s="5" t="str">
        <f>FIXED('WinBUGS output'!O1028,2)</f>
        <v>1.24</v>
      </c>
      <c r="H1029" t="s">
        <v>2514</v>
      </c>
      <c r="I1029" t="s">
        <v>2650</v>
      </c>
      <c r="J1029" t="s">
        <v>2651</v>
      </c>
      <c r="X1029" s="5" t="str">
        <f t="shared" ref="X1029:X1092" si="44">C1029</f>
        <v>Short-term psychodynamic psychotherapy individual</v>
      </c>
      <c r="Y1029" s="5" t="str">
        <f t="shared" ref="Y1029:Y1092" si="45">D1029</f>
        <v>Non-directive counselling</v>
      </c>
      <c r="Z1029" s="5" t="str">
        <f>FIXED(EXP('WinBUGS output'!N1028),2)</f>
        <v>1.47</v>
      </c>
      <c r="AA1029" s="5" t="str">
        <f>FIXED(EXP('WinBUGS output'!M1028),2)</f>
        <v>0.59</v>
      </c>
      <c r="AB1029" s="5" t="str">
        <f>FIXED(EXP('WinBUGS output'!O1028),2)</f>
        <v>3.45</v>
      </c>
    </row>
    <row r="1030" spans="1:28" x14ac:dyDescent="0.25">
      <c r="A1030">
        <v>21</v>
      </c>
      <c r="B1030">
        <v>38</v>
      </c>
      <c r="C1030" s="5" t="str">
        <f>VLOOKUP(A1030,'WinBUGS output'!A:C,3,FALSE)</f>
        <v>Short-term psychodynamic psychotherapy individual</v>
      </c>
      <c r="D1030" s="5" t="str">
        <f>VLOOKUP(B1030,'WinBUGS output'!A:C,3,FALSE)</f>
        <v>Psychodynamic counselling + TAU</v>
      </c>
      <c r="E1030" s="5" t="str">
        <f>FIXED('WinBUGS output'!N1029,2)</f>
        <v>0.25</v>
      </c>
      <c r="F1030" s="5" t="str">
        <f>FIXED('WinBUGS output'!M1029,2)</f>
        <v>-0.71</v>
      </c>
      <c r="G1030" s="5" t="str">
        <f>FIXED('WinBUGS output'!O1029,2)</f>
        <v>1.17</v>
      </c>
      <c r="H1030"/>
      <c r="I1030"/>
      <c r="J1030"/>
      <c r="X1030" s="5" t="str">
        <f t="shared" si="44"/>
        <v>Short-term psychodynamic psychotherapy individual</v>
      </c>
      <c r="Y1030" s="5" t="str">
        <f t="shared" si="45"/>
        <v>Psychodynamic counselling + TAU</v>
      </c>
      <c r="Z1030" s="5" t="str">
        <f>FIXED(EXP('WinBUGS output'!N1029),2)</f>
        <v>1.29</v>
      </c>
      <c r="AA1030" s="5" t="str">
        <f>FIXED(EXP('WinBUGS output'!M1029),2)</f>
        <v>0.49</v>
      </c>
      <c r="AB1030" s="5" t="str">
        <f>FIXED(EXP('WinBUGS output'!O1029),2)</f>
        <v>3.23</v>
      </c>
    </row>
    <row r="1031" spans="1:28" x14ac:dyDescent="0.25">
      <c r="A1031">
        <v>21</v>
      </c>
      <c r="B1031">
        <v>39</v>
      </c>
      <c r="C1031" s="5" t="str">
        <f>VLOOKUP(A1031,'WinBUGS output'!A:C,3,FALSE)</f>
        <v>Short-term psychodynamic psychotherapy individual</v>
      </c>
      <c r="D1031" s="5" t="str">
        <f>VLOOKUP(B1031,'WinBUGS output'!A:C,3,FALSE)</f>
        <v>Relational client-centered therapy</v>
      </c>
      <c r="E1031" s="5" t="str">
        <f>FIXED('WinBUGS output'!N1030,2)</f>
        <v>0.32</v>
      </c>
      <c r="F1031" s="5" t="str">
        <f>FIXED('WinBUGS output'!M1030,2)</f>
        <v>-0.98</v>
      </c>
      <c r="G1031" s="5" t="str">
        <f>FIXED('WinBUGS output'!O1030,2)</f>
        <v>1.44</v>
      </c>
      <c r="H1031"/>
      <c r="I1031"/>
      <c r="J1031"/>
      <c r="X1031" s="5" t="str">
        <f t="shared" si="44"/>
        <v>Short-term psychodynamic psychotherapy individual</v>
      </c>
      <c r="Y1031" s="5" t="str">
        <f t="shared" si="45"/>
        <v>Relational client-centered therapy</v>
      </c>
      <c r="Z1031" s="5" t="str">
        <f>FIXED(EXP('WinBUGS output'!N1030),2)</f>
        <v>1.38</v>
      </c>
      <c r="AA1031" s="5" t="str">
        <f>FIXED(EXP('WinBUGS output'!M1030),2)</f>
        <v>0.38</v>
      </c>
      <c r="AB1031" s="5" t="str">
        <f>FIXED(EXP('WinBUGS output'!O1030),2)</f>
        <v>4.22</v>
      </c>
    </row>
    <row r="1032" spans="1:28" x14ac:dyDescent="0.25">
      <c r="A1032">
        <v>21</v>
      </c>
      <c r="B1032">
        <v>40</v>
      </c>
      <c r="C1032" s="5" t="str">
        <f>VLOOKUP(A1032,'WinBUGS output'!A:C,3,FALSE)</f>
        <v>Short-term psychodynamic psychotherapy individual</v>
      </c>
      <c r="D1032" s="5" t="str">
        <f>VLOOKUP(B1032,'WinBUGS output'!A:C,3,FALSE)</f>
        <v>Problem solving individual</v>
      </c>
      <c r="E1032" s="5" t="str">
        <f>FIXED('WinBUGS output'!N1031,2)</f>
        <v>-0.05</v>
      </c>
      <c r="F1032" s="5" t="str">
        <f>FIXED('WinBUGS output'!M1031,2)</f>
        <v>-1.00</v>
      </c>
      <c r="G1032" s="5" t="str">
        <f>FIXED('WinBUGS output'!O1031,2)</f>
        <v>0.92</v>
      </c>
      <c r="H1032"/>
      <c r="I1032"/>
      <c r="J1032"/>
      <c r="X1032" s="5" t="str">
        <f t="shared" si="44"/>
        <v>Short-term psychodynamic psychotherapy individual</v>
      </c>
      <c r="Y1032" s="5" t="str">
        <f t="shared" si="45"/>
        <v>Problem solving individual</v>
      </c>
      <c r="Z1032" s="5" t="str">
        <f>FIXED(EXP('WinBUGS output'!N1031),2)</f>
        <v>0.95</v>
      </c>
      <c r="AA1032" s="5" t="str">
        <f>FIXED(EXP('WinBUGS output'!M1031),2)</f>
        <v>0.37</v>
      </c>
      <c r="AB1032" s="5" t="str">
        <f>FIXED(EXP('WinBUGS output'!O1031),2)</f>
        <v>2.52</v>
      </c>
    </row>
    <row r="1033" spans="1:28" x14ac:dyDescent="0.25">
      <c r="A1033">
        <v>21</v>
      </c>
      <c r="B1033">
        <v>41</v>
      </c>
      <c r="C1033" s="5" t="str">
        <f>VLOOKUP(A1033,'WinBUGS output'!A:C,3,FALSE)</f>
        <v>Short-term psychodynamic psychotherapy individual</v>
      </c>
      <c r="D1033" s="5" t="str">
        <f>VLOOKUP(B1033,'WinBUGS output'!A:C,3,FALSE)</f>
        <v>Problem solving individual + enhanced TAU</v>
      </c>
      <c r="E1033" s="5" t="str">
        <f>FIXED('WinBUGS output'!N1032,2)</f>
        <v>-0.24</v>
      </c>
      <c r="F1033" s="5" t="str">
        <f>FIXED('WinBUGS output'!M1032,2)</f>
        <v>-1.28</v>
      </c>
      <c r="G1033" s="5" t="str">
        <f>FIXED('WinBUGS output'!O1032,2)</f>
        <v>0.78</v>
      </c>
      <c r="H1033"/>
      <c r="I1033"/>
      <c r="J1033"/>
      <c r="X1033" s="5" t="str">
        <f t="shared" si="44"/>
        <v>Short-term psychodynamic psychotherapy individual</v>
      </c>
      <c r="Y1033" s="5" t="str">
        <f t="shared" si="45"/>
        <v>Problem solving individual + enhanced TAU</v>
      </c>
      <c r="Z1033" s="5" t="str">
        <f>FIXED(EXP('WinBUGS output'!N1032),2)</f>
        <v>0.78</v>
      </c>
      <c r="AA1033" s="5" t="str">
        <f>FIXED(EXP('WinBUGS output'!M1032),2)</f>
        <v>0.28</v>
      </c>
      <c r="AB1033" s="5" t="str">
        <f>FIXED(EXP('WinBUGS output'!O1032),2)</f>
        <v>2.19</v>
      </c>
    </row>
    <row r="1034" spans="1:28" x14ac:dyDescent="0.25">
      <c r="A1034">
        <v>21</v>
      </c>
      <c r="B1034">
        <v>42</v>
      </c>
      <c r="C1034" s="5" t="str">
        <f>VLOOKUP(A1034,'WinBUGS output'!A:C,3,FALSE)</f>
        <v>Short-term psychodynamic psychotherapy individual</v>
      </c>
      <c r="D1034" s="5" t="str">
        <f>VLOOKUP(B1034,'WinBUGS output'!A:C,3,FALSE)</f>
        <v>Behavioural activation (BA)</v>
      </c>
      <c r="E1034" s="5" t="str">
        <f>FIXED('WinBUGS output'!N1033,2)</f>
        <v>1.12</v>
      </c>
      <c r="F1034" s="5" t="str">
        <f>FIXED('WinBUGS output'!M1033,2)</f>
        <v>0.20</v>
      </c>
      <c r="G1034" s="5" t="str">
        <f>FIXED('WinBUGS output'!O1033,2)</f>
        <v>2.07</v>
      </c>
      <c r="H1034"/>
      <c r="I1034"/>
      <c r="J1034"/>
      <c r="X1034" s="5" t="str">
        <f t="shared" si="44"/>
        <v>Short-term psychodynamic psychotherapy individual</v>
      </c>
      <c r="Y1034" s="5" t="str">
        <f t="shared" si="45"/>
        <v>Behavioural activation (BA)</v>
      </c>
      <c r="Z1034" s="5" t="str">
        <f>FIXED(EXP('WinBUGS output'!N1033),2)</f>
        <v>3.06</v>
      </c>
      <c r="AA1034" s="5" t="str">
        <f>FIXED(EXP('WinBUGS output'!M1033),2)</f>
        <v>1.22</v>
      </c>
      <c r="AB1034" s="5" t="str">
        <f>FIXED(EXP('WinBUGS output'!O1033),2)</f>
        <v>7.93</v>
      </c>
    </row>
    <row r="1035" spans="1:28" x14ac:dyDescent="0.25">
      <c r="A1035">
        <v>21</v>
      </c>
      <c r="B1035">
        <v>43</v>
      </c>
      <c r="C1035" s="5" t="str">
        <f>VLOOKUP(A1035,'WinBUGS output'!A:C,3,FALSE)</f>
        <v>Short-term psychodynamic psychotherapy individual</v>
      </c>
      <c r="D1035" s="5" t="str">
        <f>VLOOKUP(B1035,'WinBUGS output'!A:C,3,FALSE)</f>
        <v>Behavioural therapy (Lewinsohn 1976)</v>
      </c>
      <c r="E1035" s="5" t="str">
        <f>FIXED('WinBUGS output'!N1034,2)</f>
        <v>0.96</v>
      </c>
      <c r="F1035" s="5" t="str">
        <f>FIXED('WinBUGS output'!M1034,2)</f>
        <v>-0.34</v>
      </c>
      <c r="G1035" s="5" t="str">
        <f>FIXED('WinBUGS output'!O1034,2)</f>
        <v>2.20</v>
      </c>
      <c r="H1035"/>
      <c r="I1035"/>
      <c r="J1035"/>
      <c r="X1035" s="5" t="str">
        <f t="shared" si="44"/>
        <v>Short-term psychodynamic psychotherapy individual</v>
      </c>
      <c r="Y1035" s="5" t="str">
        <f t="shared" si="45"/>
        <v>Behavioural therapy (Lewinsohn 1976)</v>
      </c>
      <c r="Z1035" s="5" t="str">
        <f>FIXED(EXP('WinBUGS output'!N1034),2)</f>
        <v>2.62</v>
      </c>
      <c r="AA1035" s="5" t="str">
        <f>FIXED(EXP('WinBUGS output'!M1034),2)</f>
        <v>0.71</v>
      </c>
      <c r="AB1035" s="5" t="str">
        <f>FIXED(EXP('WinBUGS output'!O1034),2)</f>
        <v>8.98</v>
      </c>
    </row>
    <row r="1036" spans="1:28" x14ac:dyDescent="0.25">
      <c r="A1036">
        <v>21</v>
      </c>
      <c r="B1036">
        <v>44</v>
      </c>
      <c r="C1036" s="5" t="str">
        <f>VLOOKUP(A1036,'WinBUGS output'!A:C,3,FALSE)</f>
        <v>Short-term psychodynamic psychotherapy individual</v>
      </c>
      <c r="D1036" s="5" t="str">
        <f>VLOOKUP(B1036,'WinBUGS output'!A:C,3,FALSE)</f>
        <v>CBT individual (under 15 sessions)</v>
      </c>
      <c r="E1036" s="5" t="str">
        <f>FIXED('WinBUGS output'!N1035,2)</f>
        <v>0.40</v>
      </c>
      <c r="F1036" s="5" t="str">
        <f>FIXED('WinBUGS output'!M1035,2)</f>
        <v>-0.37</v>
      </c>
      <c r="G1036" s="5" t="str">
        <f>FIXED('WinBUGS output'!O1035,2)</f>
        <v>1.19</v>
      </c>
      <c r="H1036"/>
      <c r="I1036"/>
      <c r="J1036"/>
      <c r="X1036" s="5" t="str">
        <f t="shared" si="44"/>
        <v>Short-term psychodynamic psychotherapy individual</v>
      </c>
      <c r="Y1036" s="5" t="str">
        <f t="shared" si="45"/>
        <v>CBT individual (under 15 sessions)</v>
      </c>
      <c r="Z1036" s="5" t="str">
        <f>FIXED(EXP('WinBUGS output'!N1035),2)</f>
        <v>1.49</v>
      </c>
      <c r="AA1036" s="5" t="str">
        <f>FIXED(EXP('WinBUGS output'!M1035),2)</f>
        <v>0.69</v>
      </c>
      <c r="AB1036" s="5" t="str">
        <f>FIXED(EXP('WinBUGS output'!O1035),2)</f>
        <v>3.27</v>
      </c>
    </row>
    <row r="1037" spans="1:28" x14ac:dyDescent="0.25">
      <c r="A1037">
        <v>21</v>
      </c>
      <c r="B1037">
        <v>45</v>
      </c>
      <c r="C1037" s="5" t="str">
        <f>VLOOKUP(A1037,'WinBUGS output'!A:C,3,FALSE)</f>
        <v>Short-term psychodynamic psychotherapy individual</v>
      </c>
      <c r="D1037" s="5" t="str">
        <f>VLOOKUP(B1037,'WinBUGS output'!A:C,3,FALSE)</f>
        <v>CBT individual (over 15 sessions)</v>
      </c>
      <c r="E1037" s="5" t="str">
        <f>FIXED('WinBUGS output'!N1036,2)</f>
        <v>0.64</v>
      </c>
      <c r="F1037" s="5" t="str">
        <f>FIXED('WinBUGS output'!M1036,2)</f>
        <v>-0.07</v>
      </c>
      <c r="G1037" s="5" t="str">
        <f>FIXED('WinBUGS output'!O1036,2)</f>
        <v>1.41</v>
      </c>
      <c r="H1037"/>
      <c r="I1037"/>
      <c r="J1037"/>
      <c r="X1037" s="5" t="str">
        <f t="shared" si="44"/>
        <v>Short-term psychodynamic psychotherapy individual</v>
      </c>
      <c r="Y1037" s="5" t="str">
        <f t="shared" si="45"/>
        <v>CBT individual (over 15 sessions)</v>
      </c>
      <c r="Z1037" s="5" t="str">
        <f>FIXED(EXP('WinBUGS output'!N1036),2)</f>
        <v>1.90</v>
      </c>
      <c r="AA1037" s="5" t="str">
        <f>FIXED(EXP('WinBUGS output'!M1036),2)</f>
        <v>0.93</v>
      </c>
      <c r="AB1037" s="5" t="str">
        <f>FIXED(EXP('WinBUGS output'!O1036),2)</f>
        <v>4.08</v>
      </c>
    </row>
    <row r="1038" spans="1:28" x14ac:dyDescent="0.25">
      <c r="A1038">
        <v>21</v>
      </c>
      <c r="B1038">
        <v>46</v>
      </c>
      <c r="C1038" s="5" t="str">
        <f>VLOOKUP(A1038,'WinBUGS output'!A:C,3,FALSE)</f>
        <v>Short-term psychodynamic psychotherapy individual</v>
      </c>
      <c r="D1038" s="5" t="str">
        <f>VLOOKUP(B1038,'WinBUGS output'!A:C,3,FALSE)</f>
        <v>CBT individual (over 15 sessions) + TAU</v>
      </c>
      <c r="E1038" s="5" t="str">
        <f>FIXED('WinBUGS output'!N1037,2)</f>
        <v>0.68</v>
      </c>
      <c r="F1038" s="5" t="str">
        <f>FIXED('WinBUGS output'!M1037,2)</f>
        <v>-0.26</v>
      </c>
      <c r="G1038" s="5" t="str">
        <f>FIXED('WinBUGS output'!O1037,2)</f>
        <v>1.72</v>
      </c>
      <c r="H1038"/>
      <c r="I1038"/>
      <c r="J1038"/>
      <c r="X1038" s="5" t="str">
        <f t="shared" si="44"/>
        <v>Short-term psychodynamic psychotherapy individual</v>
      </c>
      <c r="Y1038" s="5" t="str">
        <f t="shared" si="45"/>
        <v>CBT individual (over 15 sessions) + TAU</v>
      </c>
      <c r="Z1038" s="5" t="str">
        <f>FIXED(EXP('WinBUGS output'!N1037),2)</f>
        <v>1.97</v>
      </c>
      <c r="AA1038" s="5" t="str">
        <f>FIXED(EXP('WinBUGS output'!M1037),2)</f>
        <v>0.77</v>
      </c>
      <c r="AB1038" s="5" t="str">
        <f>FIXED(EXP('WinBUGS output'!O1037),2)</f>
        <v>5.57</v>
      </c>
    </row>
    <row r="1039" spans="1:28" x14ac:dyDescent="0.25">
      <c r="A1039">
        <v>21</v>
      </c>
      <c r="B1039">
        <v>47</v>
      </c>
      <c r="C1039" s="5" t="str">
        <f>VLOOKUP(A1039,'WinBUGS output'!A:C,3,FALSE)</f>
        <v>Short-term psychodynamic psychotherapy individual</v>
      </c>
      <c r="D1039" s="5" t="str">
        <f>VLOOKUP(B1039,'WinBUGS output'!A:C,3,FALSE)</f>
        <v>Rational emotive behaviour therapy (REBT) individual</v>
      </c>
      <c r="E1039" s="5" t="str">
        <f>FIXED('WinBUGS output'!N1038,2)</f>
        <v>0.50</v>
      </c>
      <c r="F1039" s="5" t="str">
        <f>FIXED('WinBUGS output'!M1038,2)</f>
        <v>-0.35</v>
      </c>
      <c r="G1039" s="5" t="str">
        <f>FIXED('WinBUGS output'!O1038,2)</f>
        <v>1.37</v>
      </c>
      <c r="H1039"/>
      <c r="I1039"/>
      <c r="J1039"/>
      <c r="X1039" s="5" t="str">
        <f t="shared" si="44"/>
        <v>Short-term psychodynamic psychotherapy individual</v>
      </c>
      <c r="Y1039" s="5" t="str">
        <f t="shared" si="45"/>
        <v>Rational emotive behaviour therapy (REBT) individual</v>
      </c>
      <c r="Z1039" s="5" t="str">
        <f>FIXED(EXP('WinBUGS output'!N1038),2)</f>
        <v>1.64</v>
      </c>
      <c r="AA1039" s="5" t="str">
        <f>FIXED(EXP('WinBUGS output'!M1038),2)</f>
        <v>0.70</v>
      </c>
      <c r="AB1039" s="5" t="str">
        <f>FIXED(EXP('WinBUGS output'!O1038),2)</f>
        <v>3.92</v>
      </c>
    </row>
    <row r="1040" spans="1:28" x14ac:dyDescent="0.25">
      <c r="A1040">
        <v>21</v>
      </c>
      <c r="B1040">
        <v>48</v>
      </c>
      <c r="C1040" s="5" t="str">
        <f>VLOOKUP(A1040,'WinBUGS output'!A:C,3,FALSE)</f>
        <v>Short-term psychodynamic psychotherapy individual</v>
      </c>
      <c r="D1040" s="5" t="str">
        <f>VLOOKUP(B1040,'WinBUGS output'!A:C,3,FALSE)</f>
        <v>Third-wave cognitive therapy individual</v>
      </c>
      <c r="E1040" s="5" t="str">
        <f>FIXED('WinBUGS output'!N1039,2)</f>
        <v>0.72</v>
      </c>
      <c r="F1040" s="5" t="str">
        <f>FIXED('WinBUGS output'!M1039,2)</f>
        <v>-0.08</v>
      </c>
      <c r="G1040" s="5" t="str">
        <f>FIXED('WinBUGS output'!O1039,2)</f>
        <v>1.59</v>
      </c>
      <c r="H1040" t="s">
        <v>2652</v>
      </c>
      <c r="I1040" t="s">
        <v>2450</v>
      </c>
      <c r="J1040" t="s">
        <v>2653</v>
      </c>
      <c r="X1040" s="5" t="str">
        <f t="shared" si="44"/>
        <v>Short-term psychodynamic psychotherapy individual</v>
      </c>
      <c r="Y1040" s="5" t="str">
        <f t="shared" si="45"/>
        <v>Third-wave cognitive therapy individual</v>
      </c>
      <c r="Z1040" s="5" t="str">
        <f>FIXED(EXP('WinBUGS output'!N1039),2)</f>
        <v>2.05</v>
      </c>
      <c r="AA1040" s="5" t="str">
        <f>FIXED(EXP('WinBUGS output'!M1039),2)</f>
        <v>0.93</v>
      </c>
      <c r="AB1040" s="5" t="str">
        <f>FIXED(EXP('WinBUGS output'!O1039),2)</f>
        <v>4.92</v>
      </c>
    </row>
    <row r="1041" spans="1:28" x14ac:dyDescent="0.25">
      <c r="A1041">
        <v>21</v>
      </c>
      <c r="B1041">
        <v>49</v>
      </c>
      <c r="C1041" s="5" t="str">
        <f>VLOOKUP(A1041,'WinBUGS output'!A:C,3,FALSE)</f>
        <v>Short-term psychodynamic psychotherapy individual</v>
      </c>
      <c r="D1041" s="5" t="str">
        <f>VLOOKUP(B1041,'WinBUGS output'!A:C,3,FALSE)</f>
        <v>CBT group (under 15 sessions)</v>
      </c>
      <c r="E1041" s="5" t="str">
        <f>FIXED('WinBUGS output'!N1040,2)</f>
        <v>1.11</v>
      </c>
      <c r="F1041" s="5" t="str">
        <f>FIXED('WinBUGS output'!M1040,2)</f>
        <v>0.18</v>
      </c>
      <c r="G1041" s="5" t="str">
        <f>FIXED('WinBUGS output'!O1040,2)</f>
        <v>2.07</v>
      </c>
      <c r="H1041"/>
      <c r="I1041"/>
      <c r="J1041"/>
      <c r="X1041" s="5" t="str">
        <f t="shared" si="44"/>
        <v>Short-term psychodynamic psychotherapy individual</v>
      </c>
      <c r="Y1041" s="5" t="str">
        <f t="shared" si="45"/>
        <v>CBT group (under 15 sessions)</v>
      </c>
      <c r="Z1041" s="5" t="str">
        <f>FIXED(EXP('WinBUGS output'!N1040),2)</f>
        <v>3.03</v>
      </c>
      <c r="AA1041" s="5" t="str">
        <f>FIXED(EXP('WinBUGS output'!M1040),2)</f>
        <v>1.19</v>
      </c>
      <c r="AB1041" s="5" t="str">
        <f>FIXED(EXP('WinBUGS output'!O1040),2)</f>
        <v>7.94</v>
      </c>
    </row>
    <row r="1042" spans="1:28" x14ac:dyDescent="0.25">
      <c r="A1042">
        <v>21</v>
      </c>
      <c r="B1042">
        <v>50</v>
      </c>
      <c r="C1042" s="5" t="str">
        <f>VLOOKUP(A1042,'WinBUGS output'!A:C,3,FALSE)</f>
        <v>Short-term psychodynamic psychotherapy individual</v>
      </c>
      <c r="D1042" s="5" t="str">
        <f>VLOOKUP(B1042,'WinBUGS output'!A:C,3,FALSE)</f>
        <v>CBT group (under 15 sessions) + TAU</v>
      </c>
      <c r="E1042" s="5" t="str">
        <f>FIXED('WinBUGS output'!N1041,2)</f>
        <v>1.30</v>
      </c>
      <c r="F1042" s="5" t="str">
        <f>FIXED('WinBUGS output'!M1041,2)</f>
        <v>0.35</v>
      </c>
      <c r="G1042" s="5" t="str">
        <f>FIXED('WinBUGS output'!O1041,2)</f>
        <v>2.34</v>
      </c>
      <c r="H1042"/>
      <c r="I1042"/>
      <c r="J1042"/>
      <c r="X1042" s="5" t="str">
        <f t="shared" si="44"/>
        <v>Short-term psychodynamic psychotherapy individual</v>
      </c>
      <c r="Y1042" s="5" t="str">
        <f t="shared" si="45"/>
        <v>CBT group (under 15 sessions) + TAU</v>
      </c>
      <c r="Z1042" s="5" t="str">
        <f>FIXED(EXP('WinBUGS output'!N1041),2)</f>
        <v>3.68</v>
      </c>
      <c r="AA1042" s="5" t="str">
        <f>FIXED(EXP('WinBUGS output'!M1041),2)</f>
        <v>1.42</v>
      </c>
      <c r="AB1042" s="5" t="str">
        <f>FIXED(EXP('WinBUGS output'!O1041),2)</f>
        <v>10.39</v>
      </c>
    </row>
    <row r="1043" spans="1:28" x14ac:dyDescent="0.25">
      <c r="A1043">
        <v>21</v>
      </c>
      <c r="B1043">
        <v>51</v>
      </c>
      <c r="C1043" s="5" t="str">
        <f>VLOOKUP(A1043,'WinBUGS output'!A:C,3,FALSE)</f>
        <v>Short-term psychodynamic psychotherapy individual</v>
      </c>
      <c r="D1043" s="5" t="str">
        <f>VLOOKUP(B1043,'WinBUGS output'!A:C,3,FALSE)</f>
        <v>Coping with Depression course (group) + TAU</v>
      </c>
      <c r="E1043" s="5" t="str">
        <f>FIXED('WinBUGS output'!N1042,2)</f>
        <v>0.99</v>
      </c>
      <c r="F1043" s="5" t="str">
        <f>FIXED('WinBUGS output'!M1042,2)</f>
        <v>-0.02</v>
      </c>
      <c r="G1043" s="5" t="str">
        <f>FIXED('WinBUGS output'!O1042,2)</f>
        <v>2.00</v>
      </c>
      <c r="H1043"/>
      <c r="I1043"/>
      <c r="J1043"/>
      <c r="X1043" s="5" t="str">
        <f t="shared" si="44"/>
        <v>Short-term psychodynamic psychotherapy individual</v>
      </c>
      <c r="Y1043" s="5" t="str">
        <f t="shared" si="45"/>
        <v>Coping with Depression course (group) + TAU</v>
      </c>
      <c r="Z1043" s="5" t="str">
        <f>FIXED(EXP('WinBUGS output'!N1042),2)</f>
        <v>2.69</v>
      </c>
      <c r="AA1043" s="5" t="str">
        <f>FIXED(EXP('WinBUGS output'!M1042),2)</f>
        <v>0.98</v>
      </c>
      <c r="AB1043" s="5" t="str">
        <f>FIXED(EXP('WinBUGS output'!O1042),2)</f>
        <v>7.36</v>
      </c>
    </row>
    <row r="1044" spans="1:28" x14ac:dyDescent="0.25">
      <c r="A1044">
        <v>21</v>
      </c>
      <c r="B1044">
        <v>52</v>
      </c>
      <c r="C1044" s="5" t="str">
        <f>VLOOKUP(A1044,'WinBUGS output'!A:C,3,FALSE)</f>
        <v>Short-term psychodynamic psychotherapy individual</v>
      </c>
      <c r="D1044" s="5" t="str">
        <f>VLOOKUP(B1044,'WinBUGS output'!A:C,3,FALSE)</f>
        <v>CBT individual (over 15 sessions) + any TCA</v>
      </c>
      <c r="E1044" s="5" t="str">
        <f>FIXED('WinBUGS output'!N1043,2)</f>
        <v>1.42</v>
      </c>
      <c r="F1044" s="5" t="str">
        <f>FIXED('WinBUGS output'!M1043,2)</f>
        <v>0.18</v>
      </c>
      <c r="G1044" s="5" t="str">
        <f>FIXED('WinBUGS output'!O1043,2)</f>
        <v>2.71</v>
      </c>
      <c r="H1044"/>
      <c r="I1044"/>
      <c r="J1044"/>
      <c r="X1044" s="5" t="str">
        <f t="shared" si="44"/>
        <v>Short-term psychodynamic psychotherapy individual</v>
      </c>
      <c r="Y1044" s="5" t="str">
        <f t="shared" si="45"/>
        <v>CBT individual (over 15 sessions) + any TCA</v>
      </c>
      <c r="Z1044" s="5" t="str">
        <f>FIXED(EXP('WinBUGS output'!N1043),2)</f>
        <v>4.15</v>
      </c>
      <c r="AA1044" s="5" t="str">
        <f>FIXED(EXP('WinBUGS output'!M1043),2)</f>
        <v>1.20</v>
      </c>
      <c r="AB1044" s="5" t="str">
        <f>FIXED(EXP('WinBUGS output'!O1043),2)</f>
        <v>15.07</v>
      </c>
    </row>
    <row r="1045" spans="1:28" x14ac:dyDescent="0.25">
      <c r="A1045">
        <v>21</v>
      </c>
      <c r="B1045">
        <v>53</v>
      </c>
      <c r="C1045" s="5" t="str">
        <f>VLOOKUP(A1045,'WinBUGS output'!A:C,3,FALSE)</f>
        <v>Short-term psychodynamic psychotherapy individual</v>
      </c>
      <c r="D1045" s="5" t="str">
        <f>VLOOKUP(B1045,'WinBUGS output'!A:C,3,FALSE)</f>
        <v>CBT individual (over 15 sessions) + imipramine</v>
      </c>
      <c r="E1045" s="5" t="str">
        <f>FIXED('WinBUGS output'!N1044,2)</f>
        <v>1.52</v>
      </c>
      <c r="F1045" s="5" t="str">
        <f>FIXED('WinBUGS output'!M1044,2)</f>
        <v>0.28</v>
      </c>
      <c r="G1045" s="5" t="str">
        <f>FIXED('WinBUGS output'!O1044,2)</f>
        <v>2.82</v>
      </c>
      <c r="H1045"/>
      <c r="I1045"/>
      <c r="J1045"/>
      <c r="X1045" s="5" t="str">
        <f t="shared" si="44"/>
        <v>Short-term psychodynamic psychotherapy individual</v>
      </c>
      <c r="Y1045" s="5" t="str">
        <f t="shared" si="45"/>
        <v>CBT individual (over 15 sessions) + imipramine</v>
      </c>
      <c r="Z1045" s="5" t="str">
        <f>FIXED(EXP('WinBUGS output'!N1044),2)</f>
        <v>4.55</v>
      </c>
      <c r="AA1045" s="5" t="str">
        <f>FIXED(EXP('WinBUGS output'!M1044),2)</f>
        <v>1.32</v>
      </c>
      <c r="AB1045" s="5" t="str">
        <f>FIXED(EXP('WinBUGS output'!O1044),2)</f>
        <v>16.76</v>
      </c>
    </row>
    <row r="1046" spans="1:28" x14ac:dyDescent="0.25">
      <c r="A1046">
        <v>21</v>
      </c>
      <c r="B1046">
        <v>54</v>
      </c>
      <c r="C1046" s="5" t="str">
        <f>VLOOKUP(A1046,'WinBUGS output'!A:C,3,FALSE)</f>
        <v>Short-term psychodynamic psychotherapy individual</v>
      </c>
      <c r="D1046" s="5" t="str">
        <f>VLOOKUP(B1046,'WinBUGS output'!A:C,3,FALSE)</f>
        <v>CBT group (under 15 sessions) + imipramine</v>
      </c>
      <c r="E1046" s="5" t="str">
        <f>FIXED('WinBUGS output'!N1045,2)</f>
        <v>1.80</v>
      </c>
      <c r="F1046" s="5" t="str">
        <f>FIXED('WinBUGS output'!M1045,2)</f>
        <v>0.39</v>
      </c>
      <c r="G1046" s="5" t="str">
        <f>FIXED('WinBUGS output'!O1045,2)</f>
        <v>3.27</v>
      </c>
      <c r="H1046"/>
      <c r="I1046"/>
      <c r="J1046"/>
      <c r="X1046" s="5" t="str">
        <f t="shared" si="44"/>
        <v>Short-term psychodynamic psychotherapy individual</v>
      </c>
      <c r="Y1046" s="5" t="str">
        <f t="shared" si="45"/>
        <v>CBT group (under 15 sessions) + imipramine</v>
      </c>
      <c r="Z1046" s="5" t="str">
        <f>FIXED(EXP('WinBUGS output'!N1045),2)</f>
        <v>6.06</v>
      </c>
      <c r="AA1046" s="5" t="str">
        <f>FIXED(EXP('WinBUGS output'!M1045),2)</f>
        <v>1.48</v>
      </c>
      <c r="AB1046" s="5" t="str">
        <f>FIXED(EXP('WinBUGS output'!O1045),2)</f>
        <v>26.36</v>
      </c>
    </row>
    <row r="1047" spans="1:28" x14ac:dyDescent="0.25">
      <c r="A1047">
        <v>21</v>
      </c>
      <c r="B1047">
        <v>55</v>
      </c>
      <c r="C1047" s="5" t="str">
        <f>VLOOKUP(A1047,'WinBUGS output'!A:C,3,FALSE)</f>
        <v>Short-term psychodynamic psychotherapy individual</v>
      </c>
      <c r="D1047" s="5" t="str">
        <f>VLOOKUP(B1047,'WinBUGS output'!A:C,3,FALSE)</f>
        <v>Problem solving individual + any SSRI</v>
      </c>
      <c r="E1047" s="5" t="str">
        <f>FIXED('WinBUGS output'!N1046,2)</f>
        <v>-0.07</v>
      </c>
      <c r="F1047" s="5" t="str">
        <f>FIXED('WinBUGS output'!M1046,2)</f>
        <v>-1.40</v>
      </c>
      <c r="G1047" s="5" t="str">
        <f>FIXED('WinBUGS output'!O1046,2)</f>
        <v>1.31</v>
      </c>
      <c r="H1047"/>
      <c r="I1047"/>
      <c r="J1047"/>
      <c r="X1047" s="5" t="str">
        <f t="shared" si="44"/>
        <v>Short-term psychodynamic psychotherapy individual</v>
      </c>
      <c r="Y1047" s="5" t="str">
        <f t="shared" si="45"/>
        <v>Problem solving individual + any SSRI</v>
      </c>
      <c r="Z1047" s="5" t="str">
        <f>FIXED(EXP('WinBUGS output'!N1046),2)</f>
        <v>0.93</v>
      </c>
      <c r="AA1047" s="5" t="str">
        <f>FIXED(EXP('WinBUGS output'!M1046),2)</f>
        <v>0.25</v>
      </c>
      <c r="AB1047" s="5" t="str">
        <f>FIXED(EXP('WinBUGS output'!O1046),2)</f>
        <v>3.69</v>
      </c>
    </row>
    <row r="1048" spans="1:28" x14ac:dyDescent="0.25">
      <c r="A1048">
        <v>21</v>
      </c>
      <c r="B1048">
        <v>56</v>
      </c>
      <c r="C1048" s="5" t="str">
        <f>VLOOKUP(A1048,'WinBUGS output'!A:C,3,FALSE)</f>
        <v>Short-term psychodynamic psychotherapy individual</v>
      </c>
      <c r="D1048" s="5" t="str">
        <f>VLOOKUP(B1048,'WinBUGS output'!A:C,3,FALSE)</f>
        <v>Supportive psychotherapy + any SSRI</v>
      </c>
      <c r="E1048" s="5" t="str">
        <f>FIXED('WinBUGS output'!N1047,2)</f>
        <v>2.54</v>
      </c>
      <c r="F1048" s="5" t="str">
        <f>FIXED('WinBUGS output'!M1047,2)</f>
        <v>0.58</v>
      </c>
      <c r="G1048" s="5" t="str">
        <f>FIXED('WinBUGS output'!O1047,2)</f>
        <v>4.69</v>
      </c>
      <c r="H1048"/>
      <c r="I1048"/>
      <c r="J1048"/>
      <c r="X1048" s="5" t="str">
        <f t="shared" si="44"/>
        <v>Short-term psychodynamic psychotherapy individual</v>
      </c>
      <c r="Y1048" s="5" t="str">
        <f t="shared" si="45"/>
        <v>Supportive psychotherapy + any SSRI</v>
      </c>
      <c r="Z1048" s="5" t="str">
        <f>FIXED(EXP('WinBUGS output'!N1047),2)</f>
        <v>12.71</v>
      </c>
      <c r="AA1048" s="5" t="str">
        <f>FIXED(EXP('WinBUGS output'!M1047),2)</f>
        <v>1.79</v>
      </c>
      <c r="AB1048" s="5" t="str">
        <f>FIXED(EXP('WinBUGS output'!O1047),2)</f>
        <v>108.64</v>
      </c>
    </row>
    <row r="1049" spans="1:28" x14ac:dyDescent="0.25">
      <c r="A1049">
        <v>21</v>
      </c>
      <c r="B1049">
        <v>57</v>
      </c>
      <c r="C1049" s="5" t="str">
        <f>VLOOKUP(A1049,'WinBUGS output'!A:C,3,FALSE)</f>
        <v>Short-term psychodynamic psychotherapy individual</v>
      </c>
      <c r="D1049" s="5" t="str">
        <f>VLOOKUP(B1049,'WinBUGS output'!A:C,3,FALSE)</f>
        <v>Interpersonal psychotherapy (IPT) + any AD</v>
      </c>
      <c r="E1049" s="5" t="str">
        <f>FIXED('WinBUGS output'!N1048,2)</f>
        <v>1.23</v>
      </c>
      <c r="F1049" s="5" t="str">
        <f>FIXED('WinBUGS output'!M1048,2)</f>
        <v>0.11</v>
      </c>
      <c r="G1049" s="5" t="str">
        <f>FIXED('WinBUGS output'!O1048,2)</f>
        <v>2.39</v>
      </c>
      <c r="H1049"/>
      <c r="I1049"/>
      <c r="J1049"/>
      <c r="X1049" s="5" t="str">
        <f t="shared" si="44"/>
        <v>Short-term psychodynamic psychotherapy individual</v>
      </c>
      <c r="Y1049" s="5" t="str">
        <f t="shared" si="45"/>
        <v>Interpersonal psychotherapy (IPT) + any AD</v>
      </c>
      <c r="Z1049" s="5" t="str">
        <f>FIXED(EXP('WinBUGS output'!N1048),2)</f>
        <v>3.41</v>
      </c>
      <c r="AA1049" s="5" t="str">
        <f>FIXED(EXP('WinBUGS output'!M1048),2)</f>
        <v>1.12</v>
      </c>
      <c r="AB1049" s="5" t="str">
        <f>FIXED(EXP('WinBUGS output'!O1048),2)</f>
        <v>10.86</v>
      </c>
    </row>
    <row r="1050" spans="1:28" x14ac:dyDescent="0.25">
      <c r="A1050">
        <v>21</v>
      </c>
      <c r="B1050">
        <v>58</v>
      </c>
      <c r="C1050" s="5" t="str">
        <f>VLOOKUP(A1050,'WinBUGS output'!A:C,3,FALSE)</f>
        <v>Short-term psychodynamic psychotherapy individual</v>
      </c>
      <c r="D1050" s="5" t="str">
        <f>VLOOKUP(B1050,'WinBUGS output'!A:C,3,FALSE)</f>
        <v>Short-term psychodynamic psychotherapy individual + Any AD</v>
      </c>
      <c r="E1050" s="5" t="str">
        <f>FIXED('WinBUGS output'!N1049,2)</f>
        <v>1.78</v>
      </c>
      <c r="F1050" s="5" t="str">
        <f>FIXED('WinBUGS output'!M1049,2)</f>
        <v>1.07</v>
      </c>
      <c r="G1050" s="5" t="str">
        <f>FIXED('WinBUGS output'!O1049,2)</f>
        <v>2.54</v>
      </c>
      <c r="H1050" t="s">
        <v>2654</v>
      </c>
      <c r="I1050" t="s">
        <v>2474</v>
      </c>
      <c r="J1050" t="s">
        <v>2479</v>
      </c>
      <c r="X1050" s="5" t="str">
        <f t="shared" si="44"/>
        <v>Short-term psychodynamic psychotherapy individual</v>
      </c>
      <c r="Y1050" s="5" t="str">
        <f t="shared" si="45"/>
        <v>Short-term psychodynamic psychotherapy individual + Any AD</v>
      </c>
      <c r="Z1050" s="5" t="str">
        <f>FIXED(EXP('WinBUGS output'!N1049),2)</f>
        <v>5.95</v>
      </c>
      <c r="AA1050" s="5" t="str">
        <f>FIXED(EXP('WinBUGS output'!M1049),2)</f>
        <v>2.92</v>
      </c>
      <c r="AB1050" s="5" t="str">
        <f>FIXED(EXP('WinBUGS output'!O1049),2)</f>
        <v>12.63</v>
      </c>
    </row>
    <row r="1051" spans="1:28" x14ac:dyDescent="0.25">
      <c r="A1051">
        <v>21</v>
      </c>
      <c r="B1051">
        <v>59</v>
      </c>
      <c r="C1051" s="5" t="str">
        <f>VLOOKUP(A1051,'WinBUGS output'!A:C,3,FALSE)</f>
        <v>Short-term psychodynamic psychotherapy individual</v>
      </c>
      <c r="D1051" s="5" t="str">
        <f>VLOOKUP(B1051,'WinBUGS output'!A:C,3,FALSE)</f>
        <v>Short-term psychodynamic psychotherapy individual + any SSRI</v>
      </c>
      <c r="E1051" s="5" t="str">
        <f>FIXED('WinBUGS output'!N1050,2)</f>
        <v>1.82</v>
      </c>
      <c r="F1051" s="5" t="str">
        <f>FIXED('WinBUGS output'!M1050,2)</f>
        <v>0.80</v>
      </c>
      <c r="G1051" s="5" t="str">
        <f>FIXED('WinBUGS output'!O1050,2)</f>
        <v>2.90</v>
      </c>
      <c r="H1051"/>
      <c r="I1051"/>
      <c r="J1051"/>
      <c r="X1051" s="5" t="str">
        <f t="shared" si="44"/>
        <v>Short-term psychodynamic psychotherapy individual</v>
      </c>
      <c r="Y1051" s="5" t="str">
        <f t="shared" si="45"/>
        <v>Short-term psychodynamic psychotherapy individual + any SSRI</v>
      </c>
      <c r="Z1051" s="5" t="str">
        <f>FIXED(EXP('WinBUGS output'!N1050),2)</f>
        <v>6.15</v>
      </c>
      <c r="AA1051" s="5" t="str">
        <f>FIXED(EXP('WinBUGS output'!M1050),2)</f>
        <v>2.21</v>
      </c>
      <c r="AB1051" s="5" t="str">
        <f>FIXED(EXP('WinBUGS output'!O1050),2)</f>
        <v>18.19</v>
      </c>
    </row>
    <row r="1052" spans="1:28" x14ac:dyDescent="0.25">
      <c r="A1052">
        <v>21</v>
      </c>
      <c r="B1052">
        <v>60</v>
      </c>
      <c r="C1052" s="5" t="str">
        <f>VLOOKUP(A1052,'WinBUGS output'!A:C,3,FALSE)</f>
        <v>Short-term psychodynamic psychotherapy individual</v>
      </c>
      <c r="D1052" s="5" t="str">
        <f>VLOOKUP(B1052,'WinBUGS output'!A:C,3,FALSE)</f>
        <v>CBT individual (over 15 sessions) + Pill placebo</v>
      </c>
      <c r="E1052" s="5" t="str">
        <f>FIXED('WinBUGS output'!N1051,2)</f>
        <v>1.53</v>
      </c>
      <c r="F1052" s="5" t="str">
        <f>FIXED('WinBUGS output'!M1051,2)</f>
        <v>0.03</v>
      </c>
      <c r="G1052" s="5" t="str">
        <f>FIXED('WinBUGS output'!O1051,2)</f>
        <v>3.17</v>
      </c>
      <c r="H1052"/>
      <c r="I1052"/>
      <c r="J1052"/>
      <c r="X1052" s="5" t="str">
        <f t="shared" si="44"/>
        <v>Short-term psychodynamic psychotherapy individual</v>
      </c>
      <c r="Y1052" s="5" t="str">
        <f t="shared" si="45"/>
        <v>CBT individual (over 15 sessions) + Pill placebo</v>
      </c>
      <c r="Z1052" s="5" t="str">
        <f>FIXED(EXP('WinBUGS output'!N1051),2)</f>
        <v>4.62</v>
      </c>
      <c r="AA1052" s="5" t="str">
        <f>FIXED(EXP('WinBUGS output'!M1051),2)</f>
        <v>1.03</v>
      </c>
      <c r="AB1052" s="5" t="str">
        <f>FIXED(EXP('WinBUGS output'!O1051),2)</f>
        <v>23.88</v>
      </c>
    </row>
    <row r="1053" spans="1:28" x14ac:dyDescent="0.25">
      <c r="A1053">
        <v>21</v>
      </c>
      <c r="B1053">
        <v>61</v>
      </c>
      <c r="C1053" s="5" t="str">
        <f>VLOOKUP(A1053,'WinBUGS output'!A:C,3,FALSE)</f>
        <v>Short-term psychodynamic psychotherapy individual</v>
      </c>
      <c r="D1053" s="5" t="str">
        <f>VLOOKUP(B1053,'WinBUGS output'!A:C,3,FALSE)</f>
        <v>Exercise + Sertraline</v>
      </c>
      <c r="E1053" s="5" t="str">
        <f>FIXED('WinBUGS output'!N1052,2)</f>
        <v>0.19</v>
      </c>
      <c r="F1053" s="5" t="str">
        <f>FIXED('WinBUGS output'!M1052,2)</f>
        <v>-0.76</v>
      </c>
      <c r="G1053" s="5" t="str">
        <f>FIXED('WinBUGS output'!O1052,2)</f>
        <v>1.19</v>
      </c>
      <c r="H1053"/>
      <c r="I1053"/>
      <c r="J1053"/>
      <c r="X1053" s="5" t="str">
        <f t="shared" si="44"/>
        <v>Short-term psychodynamic psychotherapy individual</v>
      </c>
      <c r="Y1053" s="5" t="str">
        <f t="shared" si="45"/>
        <v>Exercise + Sertraline</v>
      </c>
      <c r="Z1053" s="5" t="str">
        <f>FIXED(EXP('WinBUGS output'!N1052),2)</f>
        <v>1.21</v>
      </c>
      <c r="AA1053" s="5" t="str">
        <f>FIXED(EXP('WinBUGS output'!M1052),2)</f>
        <v>0.47</v>
      </c>
      <c r="AB1053" s="5" t="str">
        <f>FIXED(EXP('WinBUGS output'!O1052),2)</f>
        <v>3.28</v>
      </c>
    </row>
    <row r="1054" spans="1:28" x14ac:dyDescent="0.25">
      <c r="A1054">
        <v>22</v>
      </c>
      <c r="B1054">
        <v>23</v>
      </c>
      <c r="C1054" s="5" t="str">
        <f>VLOOKUP(A1054,'WinBUGS output'!A:C,3,FALSE)</f>
        <v>Short-term psychodynamic psychotherapy group</v>
      </c>
      <c r="D1054" s="5" t="str">
        <f>VLOOKUP(B1054,'WinBUGS output'!A:C,3,FALSE)</f>
        <v>Computerised behavioural activation with support</v>
      </c>
      <c r="E1054" s="5" t="str">
        <f>FIXED('WinBUGS output'!N1053,2)</f>
        <v>0.70</v>
      </c>
      <c r="F1054" s="5" t="str">
        <f>FIXED('WinBUGS output'!M1053,2)</f>
        <v>-0.69</v>
      </c>
      <c r="G1054" s="5" t="str">
        <f>FIXED('WinBUGS output'!O1053,2)</f>
        <v>2.31</v>
      </c>
      <c r="H1054"/>
      <c r="I1054"/>
      <c r="J1054"/>
      <c r="X1054" s="5" t="str">
        <f t="shared" si="44"/>
        <v>Short-term psychodynamic psychotherapy group</v>
      </c>
      <c r="Y1054" s="5" t="str">
        <f t="shared" si="45"/>
        <v>Computerised behavioural activation with support</v>
      </c>
      <c r="Z1054" s="5" t="str">
        <f>FIXED(EXP('WinBUGS output'!N1053),2)</f>
        <v>2.01</v>
      </c>
      <c r="AA1054" s="5" t="str">
        <f>FIXED(EXP('WinBUGS output'!M1053),2)</f>
        <v>0.50</v>
      </c>
      <c r="AB1054" s="5" t="str">
        <f>FIXED(EXP('WinBUGS output'!O1053),2)</f>
        <v>10.04</v>
      </c>
    </row>
    <row r="1055" spans="1:28" x14ac:dyDescent="0.25">
      <c r="A1055">
        <v>22</v>
      </c>
      <c r="B1055">
        <v>24</v>
      </c>
      <c r="C1055" s="5" t="str">
        <f>VLOOKUP(A1055,'WinBUGS output'!A:C,3,FALSE)</f>
        <v>Short-term psychodynamic psychotherapy group</v>
      </c>
      <c r="D1055" s="5" t="str">
        <f>VLOOKUP(B1055,'WinBUGS output'!A:C,3,FALSE)</f>
        <v>Computerised psychodynamic therapy with support</v>
      </c>
      <c r="E1055" s="5" t="str">
        <f>FIXED('WinBUGS output'!N1054,2)</f>
        <v>0.72</v>
      </c>
      <c r="F1055" s="5" t="str">
        <f>FIXED('WinBUGS output'!M1054,2)</f>
        <v>-0.64</v>
      </c>
      <c r="G1055" s="5" t="str">
        <f>FIXED('WinBUGS output'!O1054,2)</f>
        <v>2.37</v>
      </c>
      <c r="H1055"/>
      <c r="I1055"/>
      <c r="J1055"/>
      <c r="X1055" s="5" t="str">
        <f t="shared" si="44"/>
        <v>Short-term psychodynamic psychotherapy group</v>
      </c>
      <c r="Y1055" s="5" t="str">
        <f t="shared" si="45"/>
        <v>Computerised psychodynamic therapy with support</v>
      </c>
      <c r="Z1055" s="5" t="str">
        <f>FIXED(EXP('WinBUGS output'!N1054),2)</f>
        <v>2.06</v>
      </c>
      <c r="AA1055" s="5" t="str">
        <f>FIXED(EXP('WinBUGS output'!M1054),2)</f>
        <v>0.53</v>
      </c>
      <c r="AB1055" s="5" t="str">
        <f>FIXED(EXP('WinBUGS output'!O1054),2)</f>
        <v>10.68</v>
      </c>
    </row>
    <row r="1056" spans="1:28" x14ac:dyDescent="0.25">
      <c r="A1056">
        <v>22</v>
      </c>
      <c r="B1056">
        <v>25</v>
      </c>
      <c r="C1056" s="5" t="str">
        <f>VLOOKUP(A1056,'WinBUGS output'!A:C,3,FALSE)</f>
        <v>Short-term psychodynamic psychotherapy group</v>
      </c>
      <c r="D1056" s="5" t="str">
        <f>VLOOKUP(B1056,'WinBUGS output'!A:C,3,FALSE)</f>
        <v>Computerised-CBT (CCBT) with support</v>
      </c>
      <c r="E1056" s="5" t="str">
        <f>FIXED('WinBUGS output'!N1055,2)</f>
        <v>0.65</v>
      </c>
      <c r="F1056" s="5" t="str">
        <f>FIXED('WinBUGS output'!M1055,2)</f>
        <v>-0.60</v>
      </c>
      <c r="G1056" s="5" t="str">
        <f>FIXED('WinBUGS output'!O1055,2)</f>
        <v>2.13</v>
      </c>
      <c r="H1056"/>
      <c r="I1056"/>
      <c r="J1056"/>
      <c r="X1056" s="5" t="str">
        <f t="shared" si="44"/>
        <v>Short-term psychodynamic psychotherapy group</v>
      </c>
      <c r="Y1056" s="5" t="str">
        <f t="shared" si="45"/>
        <v>Computerised-CBT (CCBT) with support</v>
      </c>
      <c r="Z1056" s="5" t="str">
        <f>FIXED(EXP('WinBUGS output'!N1055),2)</f>
        <v>1.92</v>
      </c>
      <c r="AA1056" s="5" t="str">
        <f>FIXED(EXP('WinBUGS output'!M1055),2)</f>
        <v>0.55</v>
      </c>
      <c r="AB1056" s="5" t="str">
        <f>FIXED(EXP('WinBUGS output'!O1055),2)</f>
        <v>8.42</v>
      </c>
    </row>
    <row r="1057" spans="1:28" x14ac:dyDescent="0.25">
      <c r="A1057">
        <v>22</v>
      </c>
      <c r="B1057">
        <v>26</v>
      </c>
      <c r="C1057" s="5" t="str">
        <f>VLOOKUP(A1057,'WinBUGS output'!A:C,3,FALSE)</f>
        <v>Short-term psychodynamic psychotherapy group</v>
      </c>
      <c r="D1057" s="5" t="str">
        <f>VLOOKUP(B1057,'WinBUGS output'!A:C,3,FALSE)</f>
        <v>Computerised-CBT (CCBT) with support + TAU</v>
      </c>
      <c r="E1057" s="5" t="str">
        <f>FIXED('WinBUGS output'!N1056,2)</f>
        <v>0.31</v>
      </c>
      <c r="F1057" s="5" t="str">
        <f>FIXED('WinBUGS output'!M1056,2)</f>
        <v>-0.85</v>
      </c>
      <c r="G1057" s="5" t="str">
        <f>FIXED('WinBUGS output'!O1056,2)</f>
        <v>1.74</v>
      </c>
      <c r="H1057"/>
      <c r="I1057"/>
      <c r="J1057"/>
      <c r="X1057" s="5" t="str">
        <f t="shared" si="44"/>
        <v>Short-term psychodynamic psychotherapy group</v>
      </c>
      <c r="Y1057" s="5" t="str">
        <f t="shared" si="45"/>
        <v>Computerised-CBT (CCBT) with support + TAU</v>
      </c>
      <c r="Z1057" s="5" t="str">
        <f>FIXED(EXP('WinBUGS output'!N1056),2)</f>
        <v>1.36</v>
      </c>
      <c r="AA1057" s="5" t="str">
        <f>FIXED(EXP('WinBUGS output'!M1056),2)</f>
        <v>0.43</v>
      </c>
      <c r="AB1057" s="5" t="str">
        <f>FIXED(EXP('WinBUGS output'!O1056),2)</f>
        <v>5.71</v>
      </c>
    </row>
    <row r="1058" spans="1:28" x14ac:dyDescent="0.25">
      <c r="A1058">
        <v>22</v>
      </c>
      <c r="B1058">
        <v>27</v>
      </c>
      <c r="C1058" s="5" t="str">
        <f>VLOOKUP(A1058,'WinBUGS output'!A:C,3,FALSE)</f>
        <v>Short-term psychodynamic psychotherapy group</v>
      </c>
      <c r="D1058" s="5" t="str">
        <f>VLOOKUP(B1058,'WinBUGS output'!A:C,3,FALSE)</f>
        <v>Tailored computerised-CBT (CCBT) with support</v>
      </c>
      <c r="E1058" s="5" t="str">
        <f>FIXED('WinBUGS output'!N1057,2)</f>
        <v>0.80</v>
      </c>
      <c r="F1058" s="5" t="str">
        <f>FIXED('WinBUGS output'!M1057,2)</f>
        <v>-0.55</v>
      </c>
      <c r="G1058" s="5" t="str">
        <f>FIXED('WinBUGS output'!O1057,2)</f>
        <v>2.41</v>
      </c>
      <c r="H1058"/>
      <c r="I1058"/>
      <c r="J1058"/>
      <c r="X1058" s="5" t="str">
        <f t="shared" si="44"/>
        <v>Short-term psychodynamic psychotherapy group</v>
      </c>
      <c r="Y1058" s="5" t="str">
        <f t="shared" si="45"/>
        <v>Tailored computerised-CBT (CCBT) with support</v>
      </c>
      <c r="Z1058" s="5" t="str">
        <f>FIXED(EXP('WinBUGS output'!N1057),2)</f>
        <v>2.23</v>
      </c>
      <c r="AA1058" s="5" t="str">
        <f>FIXED(EXP('WinBUGS output'!M1057),2)</f>
        <v>0.58</v>
      </c>
      <c r="AB1058" s="5" t="str">
        <f>FIXED(EXP('WinBUGS output'!O1057),2)</f>
        <v>11.08</v>
      </c>
    </row>
    <row r="1059" spans="1:28" x14ac:dyDescent="0.25">
      <c r="A1059">
        <v>22</v>
      </c>
      <c r="B1059">
        <v>28</v>
      </c>
      <c r="C1059" s="5" t="str">
        <f>VLOOKUP(A1059,'WinBUGS output'!A:C,3,FALSE)</f>
        <v>Short-term psychodynamic psychotherapy group</v>
      </c>
      <c r="D1059" s="5" t="str">
        <f>VLOOKUP(B1059,'WinBUGS output'!A:C,3,FALSE)</f>
        <v>Cognitive bibliotherapy</v>
      </c>
      <c r="E1059" s="5" t="str">
        <f>FIXED('WinBUGS output'!N1058,2)</f>
        <v>-0.01</v>
      </c>
      <c r="F1059" s="5" t="str">
        <f>FIXED('WinBUGS output'!M1058,2)</f>
        <v>-1.52</v>
      </c>
      <c r="G1059" s="5" t="str">
        <f>FIXED('WinBUGS output'!O1058,2)</f>
        <v>1.64</v>
      </c>
      <c r="H1059"/>
      <c r="I1059"/>
      <c r="J1059"/>
      <c r="X1059" s="5" t="str">
        <f t="shared" si="44"/>
        <v>Short-term psychodynamic psychotherapy group</v>
      </c>
      <c r="Y1059" s="5" t="str">
        <f t="shared" si="45"/>
        <v>Cognitive bibliotherapy</v>
      </c>
      <c r="Z1059" s="5" t="str">
        <f>FIXED(EXP('WinBUGS output'!N1058),2)</f>
        <v>0.99</v>
      </c>
      <c r="AA1059" s="5" t="str">
        <f>FIXED(EXP('WinBUGS output'!M1058),2)</f>
        <v>0.22</v>
      </c>
      <c r="AB1059" s="5" t="str">
        <f>FIXED(EXP('WinBUGS output'!O1058),2)</f>
        <v>5.15</v>
      </c>
    </row>
    <row r="1060" spans="1:28" x14ac:dyDescent="0.25">
      <c r="A1060">
        <v>22</v>
      </c>
      <c r="B1060">
        <v>29</v>
      </c>
      <c r="C1060" s="5" t="str">
        <f>VLOOKUP(A1060,'WinBUGS output'!A:C,3,FALSE)</f>
        <v>Short-term psychodynamic psychotherapy group</v>
      </c>
      <c r="D1060" s="5" t="str">
        <f>VLOOKUP(B1060,'WinBUGS output'!A:C,3,FALSE)</f>
        <v>Cognitive bibliotherapy + TAU</v>
      </c>
      <c r="E1060" s="5" t="str">
        <f>FIXED('WinBUGS output'!N1059,2)</f>
        <v>0.88</v>
      </c>
      <c r="F1060" s="5" t="str">
        <f>FIXED('WinBUGS output'!M1059,2)</f>
        <v>-0.38</v>
      </c>
      <c r="G1060" s="5" t="str">
        <f>FIXED('WinBUGS output'!O1059,2)</f>
        <v>2.38</v>
      </c>
      <c r="H1060"/>
      <c r="I1060"/>
      <c r="J1060"/>
      <c r="X1060" s="5" t="str">
        <f t="shared" si="44"/>
        <v>Short-term psychodynamic psychotherapy group</v>
      </c>
      <c r="Y1060" s="5" t="str">
        <f t="shared" si="45"/>
        <v>Cognitive bibliotherapy + TAU</v>
      </c>
      <c r="Z1060" s="5" t="str">
        <f>FIXED(EXP('WinBUGS output'!N1059),2)</f>
        <v>2.40</v>
      </c>
      <c r="AA1060" s="5" t="str">
        <f>FIXED(EXP('WinBUGS output'!M1059),2)</f>
        <v>0.68</v>
      </c>
      <c r="AB1060" s="5" t="str">
        <f>FIXED(EXP('WinBUGS output'!O1059),2)</f>
        <v>10.80</v>
      </c>
    </row>
    <row r="1061" spans="1:28" x14ac:dyDescent="0.25">
      <c r="A1061">
        <v>22</v>
      </c>
      <c r="B1061">
        <v>30</v>
      </c>
      <c r="C1061" s="5" t="str">
        <f>VLOOKUP(A1061,'WinBUGS output'!A:C,3,FALSE)</f>
        <v>Short-term psychodynamic psychotherapy group</v>
      </c>
      <c r="D1061" s="5" t="str">
        <f>VLOOKUP(B1061,'WinBUGS output'!A:C,3,FALSE)</f>
        <v>Computerised-CBT (CCBT)</v>
      </c>
      <c r="E1061" s="5" t="str">
        <f>FIXED('WinBUGS output'!N1060,2)</f>
        <v>1.35</v>
      </c>
      <c r="F1061" s="5" t="str">
        <f>FIXED('WinBUGS output'!M1060,2)</f>
        <v>-0.06</v>
      </c>
      <c r="G1061" s="5" t="str">
        <f>FIXED('WinBUGS output'!O1060,2)</f>
        <v>2.96</v>
      </c>
      <c r="H1061"/>
      <c r="I1061"/>
      <c r="J1061"/>
      <c r="X1061" s="5" t="str">
        <f t="shared" si="44"/>
        <v>Short-term psychodynamic psychotherapy group</v>
      </c>
      <c r="Y1061" s="5" t="str">
        <f t="shared" si="45"/>
        <v>Computerised-CBT (CCBT)</v>
      </c>
      <c r="Z1061" s="5" t="str">
        <f>FIXED(EXP('WinBUGS output'!N1060),2)</f>
        <v>3.86</v>
      </c>
      <c r="AA1061" s="5" t="str">
        <f>FIXED(EXP('WinBUGS output'!M1060),2)</f>
        <v>0.94</v>
      </c>
      <c r="AB1061" s="5" t="str">
        <f>FIXED(EXP('WinBUGS output'!O1060),2)</f>
        <v>19.24</v>
      </c>
    </row>
    <row r="1062" spans="1:28" x14ac:dyDescent="0.25">
      <c r="A1062">
        <v>22</v>
      </c>
      <c r="B1062">
        <v>31</v>
      </c>
      <c r="C1062" s="5" t="str">
        <f>VLOOKUP(A1062,'WinBUGS output'!A:C,3,FALSE)</f>
        <v>Short-term psychodynamic psychotherapy group</v>
      </c>
      <c r="D1062" s="5" t="str">
        <f>VLOOKUP(B1062,'WinBUGS output'!A:C,3,FALSE)</f>
        <v>Computerised-CBT (CCBT) + TAU</v>
      </c>
      <c r="E1062" s="5" t="str">
        <f>FIXED('WinBUGS output'!N1061,2)</f>
        <v>1.35</v>
      </c>
      <c r="F1062" s="5" t="str">
        <f>FIXED('WinBUGS output'!M1061,2)</f>
        <v>0.15</v>
      </c>
      <c r="G1062" s="5" t="str">
        <f>FIXED('WinBUGS output'!O1061,2)</f>
        <v>2.81</v>
      </c>
      <c r="H1062"/>
      <c r="I1062"/>
      <c r="J1062"/>
      <c r="X1062" s="5" t="str">
        <f t="shared" si="44"/>
        <v>Short-term psychodynamic psychotherapy group</v>
      </c>
      <c r="Y1062" s="5" t="str">
        <f t="shared" si="45"/>
        <v>Computerised-CBT (CCBT) + TAU</v>
      </c>
      <c r="Z1062" s="5" t="str">
        <f>FIXED(EXP('WinBUGS output'!N1061),2)</f>
        <v>3.84</v>
      </c>
      <c r="AA1062" s="5" t="str">
        <f>FIXED(EXP('WinBUGS output'!M1061),2)</f>
        <v>1.16</v>
      </c>
      <c r="AB1062" s="5" t="str">
        <f>FIXED(EXP('WinBUGS output'!O1061),2)</f>
        <v>16.53</v>
      </c>
    </row>
    <row r="1063" spans="1:28" x14ac:dyDescent="0.25">
      <c r="A1063">
        <v>22</v>
      </c>
      <c r="B1063">
        <v>32</v>
      </c>
      <c r="C1063" s="5" t="str">
        <f>VLOOKUP(A1063,'WinBUGS output'!A:C,3,FALSE)</f>
        <v>Short-term psychodynamic psychotherapy group</v>
      </c>
      <c r="D1063" s="5" t="str">
        <f>VLOOKUP(B1063,'WinBUGS output'!A:C,3,FALSE)</f>
        <v>Tailored computerised psychoeducation and self-help strategies</v>
      </c>
      <c r="E1063" s="5" t="str">
        <f>FIXED('WinBUGS output'!N1062,2)</f>
        <v>0.26</v>
      </c>
      <c r="F1063" s="5" t="str">
        <f>FIXED('WinBUGS output'!M1062,2)</f>
        <v>-1.17</v>
      </c>
      <c r="G1063" s="5" t="str">
        <f>FIXED('WinBUGS output'!O1062,2)</f>
        <v>1.83</v>
      </c>
      <c r="H1063"/>
      <c r="I1063"/>
      <c r="J1063"/>
      <c r="X1063" s="5" t="str">
        <f t="shared" si="44"/>
        <v>Short-term psychodynamic psychotherapy group</v>
      </c>
      <c r="Y1063" s="5" t="str">
        <f t="shared" si="45"/>
        <v>Tailored computerised psychoeducation and self-help strategies</v>
      </c>
      <c r="Z1063" s="5" t="str">
        <f>FIXED(EXP('WinBUGS output'!N1062),2)</f>
        <v>1.29</v>
      </c>
      <c r="AA1063" s="5" t="str">
        <f>FIXED(EXP('WinBUGS output'!M1062),2)</f>
        <v>0.31</v>
      </c>
      <c r="AB1063" s="5" t="str">
        <f>FIXED(EXP('WinBUGS output'!O1062),2)</f>
        <v>6.22</v>
      </c>
    </row>
    <row r="1064" spans="1:28" x14ac:dyDescent="0.25">
      <c r="A1064">
        <v>22</v>
      </c>
      <c r="B1064">
        <v>33</v>
      </c>
      <c r="C1064" s="5" t="str">
        <f>VLOOKUP(A1064,'WinBUGS output'!A:C,3,FALSE)</f>
        <v>Short-term psychodynamic psychotherapy group</v>
      </c>
      <c r="D1064" s="5" t="str">
        <f>VLOOKUP(B1064,'WinBUGS output'!A:C,3,FALSE)</f>
        <v>Psychoeducational group programme + TAU</v>
      </c>
      <c r="E1064" s="5" t="str">
        <f>FIXED('WinBUGS output'!N1063,2)</f>
        <v>1.12</v>
      </c>
      <c r="F1064" s="5" t="str">
        <f>FIXED('WinBUGS output'!M1063,2)</f>
        <v>-0.22</v>
      </c>
      <c r="G1064" s="5" t="str">
        <f>FIXED('WinBUGS output'!O1063,2)</f>
        <v>2.67</v>
      </c>
      <c r="H1064"/>
      <c r="I1064"/>
      <c r="J1064"/>
      <c r="X1064" s="5" t="str">
        <f t="shared" si="44"/>
        <v>Short-term psychodynamic psychotherapy group</v>
      </c>
      <c r="Y1064" s="5" t="str">
        <f t="shared" si="45"/>
        <v>Psychoeducational group programme + TAU</v>
      </c>
      <c r="Z1064" s="5" t="str">
        <f>FIXED(EXP('WinBUGS output'!N1063),2)</f>
        <v>3.06</v>
      </c>
      <c r="AA1064" s="5" t="str">
        <f>FIXED(EXP('WinBUGS output'!M1063),2)</f>
        <v>0.80</v>
      </c>
      <c r="AB1064" s="5" t="str">
        <f>FIXED(EXP('WinBUGS output'!O1063),2)</f>
        <v>14.38</v>
      </c>
    </row>
    <row r="1065" spans="1:28" x14ac:dyDescent="0.25">
      <c r="A1065">
        <v>22</v>
      </c>
      <c r="B1065">
        <v>34</v>
      </c>
      <c r="C1065" s="5" t="str">
        <f>VLOOKUP(A1065,'WinBUGS output'!A:C,3,FALSE)</f>
        <v>Short-term psychodynamic psychotherapy group</v>
      </c>
      <c r="D1065" s="5" t="str">
        <f>VLOOKUP(B1065,'WinBUGS output'!A:C,3,FALSE)</f>
        <v>Interpersonal psychotherapy (IPT)</v>
      </c>
      <c r="E1065" s="5" t="str">
        <f>FIXED('WinBUGS output'!N1064,2)</f>
        <v>1.20</v>
      </c>
      <c r="F1065" s="5" t="str">
        <f>FIXED('WinBUGS output'!M1064,2)</f>
        <v>0.07</v>
      </c>
      <c r="G1065" s="5" t="str">
        <f>FIXED('WinBUGS output'!O1064,2)</f>
        <v>2.60</v>
      </c>
      <c r="H1065"/>
      <c r="I1065"/>
      <c r="J1065"/>
      <c r="X1065" s="5" t="str">
        <f t="shared" si="44"/>
        <v>Short-term psychodynamic psychotherapy group</v>
      </c>
      <c r="Y1065" s="5" t="str">
        <f t="shared" si="45"/>
        <v>Interpersonal psychotherapy (IPT)</v>
      </c>
      <c r="Z1065" s="5" t="str">
        <f>FIXED(EXP('WinBUGS output'!N1064),2)</f>
        <v>3.31</v>
      </c>
      <c r="AA1065" s="5" t="str">
        <f>FIXED(EXP('WinBUGS output'!M1064),2)</f>
        <v>1.08</v>
      </c>
      <c r="AB1065" s="5" t="str">
        <f>FIXED(EXP('WinBUGS output'!O1064),2)</f>
        <v>13.45</v>
      </c>
    </row>
    <row r="1066" spans="1:28" x14ac:dyDescent="0.25">
      <c r="A1066">
        <v>22</v>
      </c>
      <c r="B1066">
        <v>35</v>
      </c>
      <c r="C1066" s="5" t="str">
        <f>VLOOKUP(A1066,'WinBUGS output'!A:C,3,FALSE)</f>
        <v>Short-term psychodynamic psychotherapy group</v>
      </c>
      <c r="D1066" s="5" t="str">
        <f>VLOOKUP(B1066,'WinBUGS output'!A:C,3,FALSE)</f>
        <v>Emotion-focused therapy (EFT)</v>
      </c>
      <c r="E1066" s="5" t="str">
        <f>FIXED('WinBUGS output'!N1065,2)</f>
        <v>1.17</v>
      </c>
      <c r="F1066" s="5" t="str">
        <f>FIXED('WinBUGS output'!M1065,2)</f>
        <v>-0.18</v>
      </c>
      <c r="G1066" s="5" t="str">
        <f>FIXED('WinBUGS output'!O1065,2)</f>
        <v>2.99</v>
      </c>
      <c r="H1066"/>
      <c r="I1066"/>
      <c r="J1066"/>
      <c r="X1066" s="5" t="str">
        <f t="shared" si="44"/>
        <v>Short-term psychodynamic psychotherapy group</v>
      </c>
      <c r="Y1066" s="5" t="str">
        <f t="shared" si="45"/>
        <v>Emotion-focused therapy (EFT)</v>
      </c>
      <c r="Z1066" s="5" t="str">
        <f>FIXED(EXP('WinBUGS output'!N1065),2)</f>
        <v>3.22</v>
      </c>
      <c r="AA1066" s="5" t="str">
        <f>FIXED(EXP('WinBUGS output'!M1065),2)</f>
        <v>0.84</v>
      </c>
      <c r="AB1066" s="5" t="str">
        <f>FIXED(EXP('WinBUGS output'!O1065),2)</f>
        <v>19.93</v>
      </c>
    </row>
    <row r="1067" spans="1:28" x14ac:dyDescent="0.25">
      <c r="A1067">
        <v>22</v>
      </c>
      <c r="B1067">
        <v>36</v>
      </c>
      <c r="C1067" s="5" t="str">
        <f>VLOOKUP(A1067,'WinBUGS output'!A:C,3,FALSE)</f>
        <v>Short-term psychodynamic psychotherapy group</v>
      </c>
      <c r="D1067" s="5" t="str">
        <f>VLOOKUP(B1067,'WinBUGS output'!A:C,3,FALSE)</f>
        <v>Interpersonal counselling</v>
      </c>
      <c r="E1067" s="5" t="str">
        <f>FIXED('WinBUGS output'!N1066,2)</f>
        <v>1.32</v>
      </c>
      <c r="F1067" s="5" t="str">
        <f>FIXED('WinBUGS output'!M1066,2)</f>
        <v>0.16</v>
      </c>
      <c r="G1067" s="5" t="str">
        <f>FIXED('WinBUGS output'!O1066,2)</f>
        <v>2.82</v>
      </c>
      <c r="H1067"/>
      <c r="I1067"/>
      <c r="J1067"/>
      <c r="X1067" s="5" t="str">
        <f t="shared" si="44"/>
        <v>Short-term psychodynamic psychotherapy group</v>
      </c>
      <c r="Y1067" s="5" t="str">
        <f t="shared" si="45"/>
        <v>Interpersonal counselling</v>
      </c>
      <c r="Z1067" s="5" t="str">
        <f>FIXED(EXP('WinBUGS output'!N1066),2)</f>
        <v>3.75</v>
      </c>
      <c r="AA1067" s="5" t="str">
        <f>FIXED(EXP('WinBUGS output'!M1066),2)</f>
        <v>1.17</v>
      </c>
      <c r="AB1067" s="5" t="str">
        <f>FIXED(EXP('WinBUGS output'!O1066),2)</f>
        <v>16.79</v>
      </c>
    </row>
    <row r="1068" spans="1:28" x14ac:dyDescent="0.25">
      <c r="A1068">
        <v>22</v>
      </c>
      <c r="B1068">
        <v>37</v>
      </c>
      <c r="C1068" s="5" t="str">
        <f>VLOOKUP(A1068,'WinBUGS output'!A:C,3,FALSE)</f>
        <v>Short-term psychodynamic psychotherapy group</v>
      </c>
      <c r="D1068" s="5" t="str">
        <f>VLOOKUP(B1068,'WinBUGS output'!A:C,3,FALSE)</f>
        <v>Non-directive counselling</v>
      </c>
      <c r="E1068" s="5" t="str">
        <f>FIXED('WinBUGS output'!N1067,2)</f>
        <v>0.93</v>
      </c>
      <c r="F1068" s="5" t="str">
        <f>FIXED('WinBUGS output'!M1067,2)</f>
        <v>-0.26</v>
      </c>
      <c r="G1068" s="5" t="str">
        <f>FIXED('WinBUGS output'!O1067,2)</f>
        <v>2.40</v>
      </c>
      <c r="H1068"/>
      <c r="I1068"/>
      <c r="J1068"/>
      <c r="X1068" s="5" t="str">
        <f t="shared" si="44"/>
        <v>Short-term psychodynamic psychotherapy group</v>
      </c>
      <c r="Y1068" s="5" t="str">
        <f t="shared" si="45"/>
        <v>Non-directive counselling</v>
      </c>
      <c r="Z1068" s="5" t="str">
        <f>FIXED(EXP('WinBUGS output'!N1067),2)</f>
        <v>2.53</v>
      </c>
      <c r="AA1068" s="5" t="str">
        <f>FIXED(EXP('WinBUGS output'!M1067),2)</f>
        <v>0.77</v>
      </c>
      <c r="AB1068" s="5" t="str">
        <f>FIXED(EXP('WinBUGS output'!O1067),2)</f>
        <v>11.03</v>
      </c>
    </row>
    <row r="1069" spans="1:28" x14ac:dyDescent="0.25">
      <c r="A1069">
        <v>22</v>
      </c>
      <c r="B1069">
        <v>38</v>
      </c>
      <c r="C1069" s="5" t="str">
        <f>VLOOKUP(A1069,'WinBUGS output'!A:C,3,FALSE)</f>
        <v>Short-term psychodynamic psychotherapy group</v>
      </c>
      <c r="D1069" s="5" t="str">
        <f>VLOOKUP(B1069,'WinBUGS output'!A:C,3,FALSE)</f>
        <v>Psychodynamic counselling + TAU</v>
      </c>
      <c r="E1069" s="5" t="str">
        <f>FIXED('WinBUGS output'!N1068,2)</f>
        <v>0.80</v>
      </c>
      <c r="F1069" s="5" t="str">
        <f>FIXED('WinBUGS output'!M1068,2)</f>
        <v>-0.38</v>
      </c>
      <c r="G1069" s="5" t="str">
        <f>FIXED('WinBUGS output'!O1068,2)</f>
        <v>2.22</v>
      </c>
      <c r="H1069"/>
      <c r="I1069"/>
      <c r="J1069"/>
      <c r="X1069" s="5" t="str">
        <f t="shared" si="44"/>
        <v>Short-term psychodynamic psychotherapy group</v>
      </c>
      <c r="Y1069" s="5" t="str">
        <f t="shared" si="45"/>
        <v>Psychodynamic counselling + TAU</v>
      </c>
      <c r="Z1069" s="5" t="str">
        <f>FIXED(EXP('WinBUGS output'!N1068),2)</f>
        <v>2.23</v>
      </c>
      <c r="AA1069" s="5" t="str">
        <f>FIXED(EXP('WinBUGS output'!M1068),2)</f>
        <v>0.68</v>
      </c>
      <c r="AB1069" s="5" t="str">
        <f>FIXED(EXP('WinBUGS output'!O1068),2)</f>
        <v>9.16</v>
      </c>
    </row>
    <row r="1070" spans="1:28" x14ac:dyDescent="0.25">
      <c r="A1070">
        <v>22</v>
      </c>
      <c r="B1070">
        <v>39</v>
      </c>
      <c r="C1070" s="5" t="str">
        <f>VLOOKUP(A1070,'WinBUGS output'!A:C,3,FALSE)</f>
        <v>Short-term psychodynamic psychotherapy group</v>
      </c>
      <c r="D1070" s="5" t="str">
        <f>VLOOKUP(B1070,'WinBUGS output'!A:C,3,FALSE)</f>
        <v>Relational client-centered therapy</v>
      </c>
      <c r="E1070" s="5" t="str">
        <f>FIXED('WinBUGS output'!N1069,2)</f>
        <v>0.85</v>
      </c>
      <c r="F1070" s="5" t="str">
        <f>FIXED('WinBUGS output'!M1069,2)</f>
        <v>-0.55</v>
      </c>
      <c r="G1070" s="5" t="str">
        <f>FIXED('WinBUGS output'!O1069,2)</f>
        <v>2.50</v>
      </c>
      <c r="H1070"/>
      <c r="I1070"/>
      <c r="J1070"/>
      <c r="X1070" s="5" t="str">
        <f t="shared" si="44"/>
        <v>Short-term psychodynamic psychotherapy group</v>
      </c>
      <c r="Y1070" s="5" t="str">
        <f t="shared" si="45"/>
        <v>Relational client-centered therapy</v>
      </c>
      <c r="Z1070" s="5" t="str">
        <f>FIXED(EXP('WinBUGS output'!N1069),2)</f>
        <v>2.33</v>
      </c>
      <c r="AA1070" s="5" t="str">
        <f>FIXED(EXP('WinBUGS output'!M1069),2)</f>
        <v>0.58</v>
      </c>
      <c r="AB1070" s="5" t="str">
        <f>FIXED(EXP('WinBUGS output'!O1069),2)</f>
        <v>12.18</v>
      </c>
    </row>
    <row r="1071" spans="1:28" x14ac:dyDescent="0.25">
      <c r="A1071">
        <v>22</v>
      </c>
      <c r="B1071">
        <v>40</v>
      </c>
      <c r="C1071" s="5" t="str">
        <f>VLOOKUP(A1071,'WinBUGS output'!A:C,3,FALSE)</f>
        <v>Short-term psychodynamic psychotherapy group</v>
      </c>
      <c r="D1071" s="5" t="str">
        <f>VLOOKUP(B1071,'WinBUGS output'!A:C,3,FALSE)</f>
        <v>Problem solving individual</v>
      </c>
      <c r="E1071" s="5" t="str">
        <f>FIXED('WinBUGS output'!N1070,2)</f>
        <v>0.51</v>
      </c>
      <c r="F1071" s="5" t="str">
        <f>FIXED('WinBUGS output'!M1070,2)</f>
        <v>-0.75</v>
      </c>
      <c r="G1071" s="5" t="str">
        <f>FIXED('WinBUGS output'!O1070,2)</f>
        <v>2.03</v>
      </c>
      <c r="H1071"/>
      <c r="I1071"/>
      <c r="J1071"/>
      <c r="X1071" s="5" t="str">
        <f t="shared" si="44"/>
        <v>Short-term psychodynamic psychotherapy group</v>
      </c>
      <c r="Y1071" s="5" t="str">
        <f t="shared" si="45"/>
        <v>Problem solving individual</v>
      </c>
      <c r="Z1071" s="5" t="str">
        <f>FIXED(EXP('WinBUGS output'!N1070),2)</f>
        <v>1.66</v>
      </c>
      <c r="AA1071" s="5" t="str">
        <f>FIXED(EXP('WinBUGS output'!M1070),2)</f>
        <v>0.47</v>
      </c>
      <c r="AB1071" s="5" t="str">
        <f>FIXED(EXP('WinBUGS output'!O1070),2)</f>
        <v>7.60</v>
      </c>
    </row>
    <row r="1072" spans="1:28" x14ac:dyDescent="0.25">
      <c r="A1072">
        <v>22</v>
      </c>
      <c r="B1072">
        <v>41</v>
      </c>
      <c r="C1072" s="5" t="str">
        <f>VLOOKUP(A1072,'WinBUGS output'!A:C,3,FALSE)</f>
        <v>Short-term psychodynamic psychotherapy group</v>
      </c>
      <c r="D1072" s="5" t="str">
        <f>VLOOKUP(B1072,'WinBUGS output'!A:C,3,FALSE)</f>
        <v>Problem solving individual + enhanced TAU</v>
      </c>
      <c r="E1072" s="5" t="str">
        <f>FIXED('WinBUGS output'!N1071,2)</f>
        <v>0.31</v>
      </c>
      <c r="F1072" s="5" t="str">
        <f>FIXED('WinBUGS output'!M1071,2)</f>
        <v>-0.99</v>
      </c>
      <c r="G1072" s="5" t="str">
        <f>FIXED('WinBUGS output'!O1071,2)</f>
        <v>1.86</v>
      </c>
      <c r="H1072"/>
      <c r="I1072"/>
      <c r="J1072"/>
      <c r="X1072" s="5" t="str">
        <f t="shared" si="44"/>
        <v>Short-term psychodynamic psychotherapy group</v>
      </c>
      <c r="Y1072" s="5" t="str">
        <f t="shared" si="45"/>
        <v>Problem solving individual + enhanced TAU</v>
      </c>
      <c r="Z1072" s="5" t="str">
        <f>FIXED(EXP('WinBUGS output'!N1071),2)</f>
        <v>1.37</v>
      </c>
      <c r="AA1072" s="5" t="str">
        <f>FIXED(EXP('WinBUGS output'!M1071),2)</f>
        <v>0.37</v>
      </c>
      <c r="AB1072" s="5" t="str">
        <f>FIXED(EXP('WinBUGS output'!O1071),2)</f>
        <v>6.44</v>
      </c>
    </row>
    <row r="1073" spans="1:28" x14ac:dyDescent="0.25">
      <c r="A1073">
        <v>22</v>
      </c>
      <c r="B1073">
        <v>42</v>
      </c>
      <c r="C1073" s="5" t="str">
        <f>VLOOKUP(A1073,'WinBUGS output'!A:C,3,FALSE)</f>
        <v>Short-term psychodynamic psychotherapy group</v>
      </c>
      <c r="D1073" s="5" t="str">
        <f>VLOOKUP(B1073,'WinBUGS output'!A:C,3,FALSE)</f>
        <v>Behavioural activation (BA)</v>
      </c>
      <c r="E1073" s="5" t="str">
        <f>FIXED('WinBUGS output'!N1072,2)</f>
        <v>1.68</v>
      </c>
      <c r="F1073" s="5" t="str">
        <f>FIXED('WinBUGS output'!M1072,2)</f>
        <v>0.42</v>
      </c>
      <c r="G1073" s="5" t="str">
        <f>FIXED('WinBUGS output'!O1072,2)</f>
        <v>3.19</v>
      </c>
      <c r="H1073"/>
      <c r="I1073"/>
      <c r="J1073"/>
      <c r="X1073" s="5" t="str">
        <f t="shared" si="44"/>
        <v>Short-term psychodynamic psychotherapy group</v>
      </c>
      <c r="Y1073" s="5" t="str">
        <f t="shared" si="45"/>
        <v>Behavioural activation (BA)</v>
      </c>
      <c r="Z1073" s="5" t="str">
        <f>FIXED(EXP('WinBUGS output'!N1072),2)</f>
        <v>5.37</v>
      </c>
      <c r="AA1073" s="5" t="str">
        <f>FIXED(EXP('WinBUGS output'!M1072),2)</f>
        <v>1.52</v>
      </c>
      <c r="AB1073" s="5" t="str">
        <f>FIXED(EXP('WinBUGS output'!O1072),2)</f>
        <v>24.24</v>
      </c>
    </row>
    <row r="1074" spans="1:28" x14ac:dyDescent="0.25">
      <c r="A1074">
        <v>22</v>
      </c>
      <c r="B1074">
        <v>43</v>
      </c>
      <c r="C1074" s="5" t="str">
        <f>VLOOKUP(A1074,'WinBUGS output'!A:C,3,FALSE)</f>
        <v>Short-term psychodynamic psychotherapy group</v>
      </c>
      <c r="D1074" s="5" t="str">
        <f>VLOOKUP(B1074,'WinBUGS output'!A:C,3,FALSE)</f>
        <v>Behavioural therapy (Lewinsohn 1976)</v>
      </c>
      <c r="E1074" s="5" t="str">
        <f>FIXED('WinBUGS output'!N1073,2)</f>
        <v>1.53</v>
      </c>
      <c r="F1074" s="5" t="str">
        <f>FIXED('WinBUGS output'!M1073,2)</f>
        <v>-0.02</v>
      </c>
      <c r="G1074" s="5" t="str">
        <f>FIXED('WinBUGS output'!O1073,2)</f>
        <v>3.21</v>
      </c>
      <c r="H1074"/>
      <c r="I1074"/>
      <c r="J1074"/>
      <c r="X1074" s="5" t="str">
        <f t="shared" si="44"/>
        <v>Short-term psychodynamic psychotherapy group</v>
      </c>
      <c r="Y1074" s="5" t="str">
        <f t="shared" si="45"/>
        <v>Behavioural therapy (Lewinsohn 1976)</v>
      </c>
      <c r="Z1074" s="5" t="str">
        <f>FIXED(EXP('WinBUGS output'!N1073),2)</f>
        <v>4.61</v>
      </c>
      <c r="AA1074" s="5" t="str">
        <f>FIXED(EXP('WinBUGS output'!M1073),2)</f>
        <v>0.98</v>
      </c>
      <c r="AB1074" s="5" t="str">
        <f>FIXED(EXP('WinBUGS output'!O1073),2)</f>
        <v>24.80</v>
      </c>
    </row>
    <row r="1075" spans="1:28" x14ac:dyDescent="0.25">
      <c r="A1075">
        <v>22</v>
      </c>
      <c r="B1075">
        <v>44</v>
      </c>
      <c r="C1075" s="5" t="str">
        <f>VLOOKUP(A1075,'WinBUGS output'!A:C,3,FALSE)</f>
        <v>Short-term psychodynamic psychotherapy group</v>
      </c>
      <c r="D1075" s="5" t="str">
        <f>VLOOKUP(B1075,'WinBUGS output'!A:C,3,FALSE)</f>
        <v>CBT individual (under 15 sessions)</v>
      </c>
      <c r="E1075" s="5" t="str">
        <f>FIXED('WinBUGS output'!N1074,2)</f>
        <v>0.95</v>
      </c>
      <c r="F1075" s="5" t="str">
        <f>FIXED('WinBUGS output'!M1074,2)</f>
        <v>-0.14</v>
      </c>
      <c r="G1075" s="5" t="str">
        <f>FIXED('WinBUGS output'!O1074,2)</f>
        <v>2.34</v>
      </c>
      <c r="H1075"/>
      <c r="I1075"/>
      <c r="J1075"/>
      <c r="X1075" s="5" t="str">
        <f t="shared" si="44"/>
        <v>Short-term psychodynamic psychotherapy group</v>
      </c>
      <c r="Y1075" s="5" t="str">
        <f t="shared" si="45"/>
        <v>CBT individual (under 15 sessions)</v>
      </c>
      <c r="Z1075" s="5" t="str">
        <f>FIXED(EXP('WinBUGS output'!N1074),2)</f>
        <v>2.59</v>
      </c>
      <c r="AA1075" s="5" t="str">
        <f>FIXED(EXP('WinBUGS output'!M1074),2)</f>
        <v>0.87</v>
      </c>
      <c r="AB1075" s="5" t="str">
        <f>FIXED(EXP('WinBUGS output'!O1074),2)</f>
        <v>10.40</v>
      </c>
    </row>
    <row r="1076" spans="1:28" x14ac:dyDescent="0.25">
      <c r="A1076">
        <v>22</v>
      </c>
      <c r="B1076">
        <v>45</v>
      </c>
      <c r="C1076" s="5" t="str">
        <f>VLOOKUP(A1076,'WinBUGS output'!A:C,3,FALSE)</f>
        <v>Short-term psychodynamic psychotherapy group</v>
      </c>
      <c r="D1076" s="5" t="str">
        <f>VLOOKUP(B1076,'WinBUGS output'!A:C,3,FALSE)</f>
        <v>CBT individual (over 15 sessions)</v>
      </c>
      <c r="E1076" s="5" t="str">
        <f>FIXED('WinBUGS output'!N1075,2)</f>
        <v>1.19</v>
      </c>
      <c r="F1076" s="5" t="str">
        <f>FIXED('WinBUGS output'!M1075,2)</f>
        <v>0.12</v>
      </c>
      <c r="G1076" s="5" t="str">
        <f>FIXED('WinBUGS output'!O1075,2)</f>
        <v>2.59</v>
      </c>
      <c r="H1076"/>
      <c r="I1076"/>
      <c r="J1076"/>
      <c r="X1076" s="5" t="str">
        <f t="shared" si="44"/>
        <v>Short-term psychodynamic psychotherapy group</v>
      </c>
      <c r="Y1076" s="5" t="str">
        <f t="shared" si="45"/>
        <v>CBT individual (over 15 sessions)</v>
      </c>
      <c r="Z1076" s="5" t="str">
        <f>FIXED(EXP('WinBUGS output'!N1075),2)</f>
        <v>3.30</v>
      </c>
      <c r="AA1076" s="5" t="str">
        <f>FIXED(EXP('WinBUGS output'!M1075),2)</f>
        <v>1.13</v>
      </c>
      <c r="AB1076" s="5" t="str">
        <f>FIXED(EXP('WinBUGS output'!O1075),2)</f>
        <v>13.34</v>
      </c>
    </row>
    <row r="1077" spans="1:28" x14ac:dyDescent="0.25">
      <c r="A1077">
        <v>22</v>
      </c>
      <c r="B1077">
        <v>46</v>
      </c>
      <c r="C1077" s="5" t="str">
        <f>VLOOKUP(A1077,'WinBUGS output'!A:C,3,FALSE)</f>
        <v>Short-term psychodynamic psychotherapy group</v>
      </c>
      <c r="D1077" s="5" t="str">
        <f>VLOOKUP(B1077,'WinBUGS output'!A:C,3,FALSE)</f>
        <v>CBT individual (over 15 sessions) + TAU</v>
      </c>
      <c r="E1077" s="5" t="str">
        <f>FIXED('WinBUGS output'!N1076,2)</f>
        <v>1.24</v>
      </c>
      <c r="F1077" s="5" t="str">
        <f>FIXED('WinBUGS output'!M1076,2)</f>
        <v>-0.01</v>
      </c>
      <c r="G1077" s="5" t="str">
        <f>FIXED('WinBUGS output'!O1076,2)</f>
        <v>2.80</v>
      </c>
      <c r="H1077"/>
      <c r="I1077"/>
      <c r="J1077"/>
      <c r="X1077" s="5" t="str">
        <f t="shared" si="44"/>
        <v>Short-term psychodynamic psychotherapy group</v>
      </c>
      <c r="Y1077" s="5" t="str">
        <f t="shared" si="45"/>
        <v>CBT individual (over 15 sessions) + TAU</v>
      </c>
      <c r="Z1077" s="5" t="str">
        <f>FIXED(EXP('WinBUGS output'!N1076),2)</f>
        <v>3.46</v>
      </c>
      <c r="AA1077" s="5" t="str">
        <f>FIXED(EXP('WinBUGS output'!M1076),2)</f>
        <v>0.99</v>
      </c>
      <c r="AB1077" s="5" t="str">
        <f>FIXED(EXP('WinBUGS output'!O1076),2)</f>
        <v>16.40</v>
      </c>
    </row>
    <row r="1078" spans="1:28" x14ac:dyDescent="0.25">
      <c r="A1078">
        <v>22</v>
      </c>
      <c r="B1078">
        <v>47</v>
      </c>
      <c r="C1078" s="5" t="str">
        <f>VLOOKUP(A1078,'WinBUGS output'!A:C,3,FALSE)</f>
        <v>Short-term psychodynamic psychotherapy group</v>
      </c>
      <c r="D1078" s="5" t="str">
        <f>VLOOKUP(B1078,'WinBUGS output'!A:C,3,FALSE)</f>
        <v>Rational emotive behaviour therapy (REBT) individual</v>
      </c>
      <c r="E1078" s="5" t="str">
        <f>FIXED('WinBUGS output'!N1077,2)</f>
        <v>1.05</v>
      </c>
      <c r="F1078" s="5" t="str">
        <f>FIXED('WinBUGS output'!M1077,2)</f>
        <v>-0.11</v>
      </c>
      <c r="G1078" s="5" t="str">
        <f>FIXED('WinBUGS output'!O1077,2)</f>
        <v>2.49</v>
      </c>
      <c r="H1078"/>
      <c r="I1078"/>
      <c r="J1078"/>
      <c r="X1078" s="5" t="str">
        <f t="shared" si="44"/>
        <v>Short-term psychodynamic psychotherapy group</v>
      </c>
      <c r="Y1078" s="5" t="str">
        <f t="shared" si="45"/>
        <v>Rational emotive behaviour therapy (REBT) individual</v>
      </c>
      <c r="Z1078" s="5" t="str">
        <f>FIXED(EXP('WinBUGS output'!N1077),2)</f>
        <v>2.87</v>
      </c>
      <c r="AA1078" s="5" t="str">
        <f>FIXED(EXP('WinBUGS output'!M1077),2)</f>
        <v>0.90</v>
      </c>
      <c r="AB1078" s="5" t="str">
        <f>FIXED(EXP('WinBUGS output'!O1077),2)</f>
        <v>12.07</v>
      </c>
    </row>
    <row r="1079" spans="1:28" x14ac:dyDescent="0.25">
      <c r="A1079">
        <v>22</v>
      </c>
      <c r="B1079">
        <v>48</v>
      </c>
      <c r="C1079" s="5" t="str">
        <f>VLOOKUP(A1079,'WinBUGS output'!A:C,3,FALSE)</f>
        <v>Short-term psychodynamic psychotherapy group</v>
      </c>
      <c r="D1079" s="5" t="str">
        <f>VLOOKUP(B1079,'WinBUGS output'!A:C,3,FALSE)</f>
        <v>Third-wave cognitive therapy individual</v>
      </c>
      <c r="E1079" s="5" t="str">
        <f>FIXED('WinBUGS output'!N1078,2)</f>
        <v>1.27</v>
      </c>
      <c r="F1079" s="5" t="str">
        <f>FIXED('WinBUGS output'!M1078,2)</f>
        <v>0.13</v>
      </c>
      <c r="G1079" s="5" t="str">
        <f>FIXED('WinBUGS output'!O1078,2)</f>
        <v>2.74</v>
      </c>
      <c r="H1079"/>
      <c r="I1079"/>
      <c r="J1079"/>
      <c r="X1079" s="5" t="str">
        <f t="shared" si="44"/>
        <v>Short-term psychodynamic psychotherapy group</v>
      </c>
      <c r="Y1079" s="5" t="str">
        <f t="shared" si="45"/>
        <v>Third-wave cognitive therapy individual</v>
      </c>
      <c r="Z1079" s="5" t="str">
        <f>FIXED(EXP('WinBUGS output'!N1078),2)</f>
        <v>3.57</v>
      </c>
      <c r="AA1079" s="5" t="str">
        <f>FIXED(EXP('WinBUGS output'!M1078),2)</f>
        <v>1.14</v>
      </c>
      <c r="AB1079" s="5" t="str">
        <f>FIXED(EXP('WinBUGS output'!O1078),2)</f>
        <v>15.52</v>
      </c>
    </row>
    <row r="1080" spans="1:28" x14ac:dyDescent="0.25">
      <c r="A1080">
        <v>22</v>
      </c>
      <c r="B1080">
        <v>49</v>
      </c>
      <c r="C1080" s="5" t="str">
        <f>VLOOKUP(A1080,'WinBUGS output'!A:C,3,FALSE)</f>
        <v>Short-term psychodynamic psychotherapy group</v>
      </c>
      <c r="D1080" s="5" t="str">
        <f>VLOOKUP(B1080,'WinBUGS output'!A:C,3,FALSE)</f>
        <v>CBT group (under 15 sessions)</v>
      </c>
      <c r="E1080" s="5" t="str">
        <f>FIXED('WinBUGS output'!N1079,2)</f>
        <v>1.67</v>
      </c>
      <c r="F1080" s="5" t="str">
        <f>FIXED('WinBUGS output'!M1079,2)</f>
        <v>0.59</v>
      </c>
      <c r="G1080" s="5" t="str">
        <f>FIXED('WinBUGS output'!O1079,2)</f>
        <v>2.97</v>
      </c>
      <c r="H1080" t="s">
        <v>2492</v>
      </c>
      <c r="I1080" t="s">
        <v>2655</v>
      </c>
      <c r="J1080" t="s">
        <v>2656</v>
      </c>
      <c r="X1080" s="5" t="str">
        <f t="shared" si="44"/>
        <v>Short-term psychodynamic psychotherapy group</v>
      </c>
      <c r="Y1080" s="5" t="str">
        <f t="shared" si="45"/>
        <v>CBT group (under 15 sessions)</v>
      </c>
      <c r="Z1080" s="5" t="str">
        <f>FIXED(EXP('WinBUGS output'!N1079),2)</f>
        <v>5.32</v>
      </c>
      <c r="AA1080" s="5" t="str">
        <f>FIXED(EXP('WinBUGS output'!M1079),2)</f>
        <v>1.81</v>
      </c>
      <c r="AB1080" s="5" t="str">
        <f>FIXED(EXP('WinBUGS output'!O1079),2)</f>
        <v>19.47</v>
      </c>
    </row>
    <row r="1081" spans="1:28" x14ac:dyDescent="0.25">
      <c r="A1081">
        <v>22</v>
      </c>
      <c r="B1081">
        <v>50</v>
      </c>
      <c r="C1081" s="5" t="str">
        <f>VLOOKUP(A1081,'WinBUGS output'!A:C,3,FALSE)</f>
        <v>Short-term psychodynamic psychotherapy group</v>
      </c>
      <c r="D1081" s="5" t="str">
        <f>VLOOKUP(B1081,'WinBUGS output'!A:C,3,FALSE)</f>
        <v>CBT group (under 15 sessions) + TAU</v>
      </c>
      <c r="E1081" s="5" t="str">
        <f>FIXED('WinBUGS output'!N1080,2)</f>
        <v>1.87</v>
      </c>
      <c r="F1081" s="5" t="str">
        <f>FIXED('WinBUGS output'!M1080,2)</f>
        <v>0.68</v>
      </c>
      <c r="G1081" s="5" t="str">
        <f>FIXED('WinBUGS output'!O1080,2)</f>
        <v>3.32</v>
      </c>
      <c r="H1081"/>
      <c r="I1081"/>
      <c r="J1081"/>
      <c r="X1081" s="5" t="str">
        <f t="shared" si="44"/>
        <v>Short-term psychodynamic psychotherapy group</v>
      </c>
      <c r="Y1081" s="5" t="str">
        <f t="shared" si="45"/>
        <v>CBT group (under 15 sessions) + TAU</v>
      </c>
      <c r="Z1081" s="5" t="str">
        <f>FIXED(EXP('WinBUGS output'!N1080),2)</f>
        <v>6.50</v>
      </c>
      <c r="AA1081" s="5" t="str">
        <f>FIXED(EXP('WinBUGS output'!M1080),2)</f>
        <v>1.98</v>
      </c>
      <c r="AB1081" s="5" t="str">
        <f>FIXED(EXP('WinBUGS output'!O1080),2)</f>
        <v>27.61</v>
      </c>
    </row>
    <row r="1082" spans="1:28" x14ac:dyDescent="0.25">
      <c r="A1082">
        <v>22</v>
      </c>
      <c r="B1082">
        <v>51</v>
      </c>
      <c r="C1082" s="5" t="str">
        <f>VLOOKUP(A1082,'WinBUGS output'!A:C,3,FALSE)</f>
        <v>Short-term psychodynamic psychotherapy group</v>
      </c>
      <c r="D1082" s="5" t="str">
        <f>VLOOKUP(B1082,'WinBUGS output'!A:C,3,FALSE)</f>
        <v>Coping with Depression course (group) + TAU</v>
      </c>
      <c r="E1082" s="5" t="str">
        <f>FIXED('WinBUGS output'!N1081,2)</f>
        <v>1.55</v>
      </c>
      <c r="F1082" s="5" t="str">
        <f>FIXED('WinBUGS output'!M1081,2)</f>
        <v>0.31</v>
      </c>
      <c r="G1082" s="5" t="str">
        <f>FIXED('WinBUGS output'!O1081,2)</f>
        <v>2.96</v>
      </c>
      <c r="H1082"/>
      <c r="I1082"/>
      <c r="J1082"/>
      <c r="X1082" s="5" t="str">
        <f t="shared" si="44"/>
        <v>Short-term psychodynamic psychotherapy group</v>
      </c>
      <c r="Y1082" s="5" t="str">
        <f t="shared" si="45"/>
        <v>Coping with Depression course (group) + TAU</v>
      </c>
      <c r="Z1082" s="5" t="str">
        <f>FIXED(EXP('WinBUGS output'!N1081),2)</f>
        <v>4.72</v>
      </c>
      <c r="AA1082" s="5" t="str">
        <f>FIXED(EXP('WinBUGS output'!M1081),2)</f>
        <v>1.36</v>
      </c>
      <c r="AB1082" s="5" t="str">
        <f>FIXED(EXP('WinBUGS output'!O1081),2)</f>
        <v>19.34</v>
      </c>
    </row>
    <row r="1083" spans="1:28" x14ac:dyDescent="0.25">
      <c r="A1083">
        <v>22</v>
      </c>
      <c r="B1083">
        <v>52</v>
      </c>
      <c r="C1083" s="5" t="str">
        <f>VLOOKUP(A1083,'WinBUGS output'!A:C,3,FALSE)</f>
        <v>Short-term psychodynamic psychotherapy group</v>
      </c>
      <c r="D1083" s="5" t="str">
        <f>VLOOKUP(B1083,'WinBUGS output'!A:C,3,FALSE)</f>
        <v>CBT individual (over 15 sessions) + any TCA</v>
      </c>
      <c r="E1083" s="5" t="str">
        <f>FIXED('WinBUGS output'!N1082,2)</f>
        <v>2.00</v>
      </c>
      <c r="F1083" s="5" t="str">
        <f>FIXED('WinBUGS output'!M1082,2)</f>
        <v>0.49</v>
      </c>
      <c r="G1083" s="5" t="str">
        <f>FIXED('WinBUGS output'!O1082,2)</f>
        <v>3.70</v>
      </c>
      <c r="H1083"/>
      <c r="I1083"/>
      <c r="J1083"/>
      <c r="X1083" s="5" t="str">
        <f t="shared" si="44"/>
        <v>Short-term psychodynamic psychotherapy group</v>
      </c>
      <c r="Y1083" s="5" t="str">
        <f t="shared" si="45"/>
        <v>CBT individual (over 15 sessions) + any TCA</v>
      </c>
      <c r="Z1083" s="5" t="str">
        <f>FIXED(EXP('WinBUGS output'!N1082),2)</f>
        <v>7.35</v>
      </c>
      <c r="AA1083" s="5" t="str">
        <f>FIXED(EXP('WinBUGS output'!M1082),2)</f>
        <v>1.63</v>
      </c>
      <c r="AB1083" s="5" t="str">
        <f>FIXED(EXP('WinBUGS output'!O1082),2)</f>
        <v>40.45</v>
      </c>
    </row>
    <row r="1084" spans="1:28" x14ac:dyDescent="0.25">
      <c r="A1084">
        <v>22</v>
      </c>
      <c r="B1084">
        <v>53</v>
      </c>
      <c r="C1084" s="5" t="str">
        <f>VLOOKUP(A1084,'WinBUGS output'!A:C,3,FALSE)</f>
        <v>Short-term psychodynamic psychotherapy group</v>
      </c>
      <c r="D1084" s="5" t="str">
        <f>VLOOKUP(B1084,'WinBUGS output'!A:C,3,FALSE)</f>
        <v>CBT individual (over 15 sessions) + imipramine</v>
      </c>
      <c r="E1084" s="5" t="str">
        <f>FIXED('WinBUGS output'!N1083,2)</f>
        <v>2.09</v>
      </c>
      <c r="F1084" s="5" t="str">
        <f>FIXED('WinBUGS output'!M1083,2)</f>
        <v>0.58</v>
      </c>
      <c r="G1084" s="5" t="str">
        <f>FIXED('WinBUGS output'!O1083,2)</f>
        <v>3.79</v>
      </c>
      <c r="H1084"/>
      <c r="I1084"/>
      <c r="J1084"/>
      <c r="X1084" s="5" t="str">
        <f t="shared" si="44"/>
        <v>Short-term psychodynamic psychotherapy group</v>
      </c>
      <c r="Y1084" s="5" t="str">
        <f t="shared" si="45"/>
        <v>CBT individual (over 15 sessions) + imipramine</v>
      </c>
      <c r="Z1084" s="5" t="str">
        <f>FIXED(EXP('WinBUGS output'!N1083),2)</f>
        <v>8.06</v>
      </c>
      <c r="AA1084" s="5" t="str">
        <f>FIXED(EXP('WinBUGS output'!M1083),2)</f>
        <v>1.79</v>
      </c>
      <c r="AB1084" s="5" t="str">
        <f>FIXED(EXP('WinBUGS output'!O1083),2)</f>
        <v>44.30</v>
      </c>
    </row>
    <row r="1085" spans="1:28" x14ac:dyDescent="0.25">
      <c r="A1085">
        <v>22</v>
      </c>
      <c r="B1085">
        <v>54</v>
      </c>
      <c r="C1085" s="5" t="str">
        <f>VLOOKUP(A1085,'WinBUGS output'!A:C,3,FALSE)</f>
        <v>Short-term psychodynamic psychotherapy group</v>
      </c>
      <c r="D1085" s="5" t="str">
        <f>VLOOKUP(B1085,'WinBUGS output'!A:C,3,FALSE)</f>
        <v>CBT group (under 15 sessions) + imipramine</v>
      </c>
      <c r="E1085" s="5" t="str">
        <f>FIXED('WinBUGS output'!N1084,2)</f>
        <v>2.38</v>
      </c>
      <c r="F1085" s="5" t="str">
        <f>FIXED('WinBUGS output'!M1084,2)</f>
        <v>1.02</v>
      </c>
      <c r="G1085" s="5" t="str">
        <f>FIXED('WinBUGS output'!O1084,2)</f>
        <v>3.91</v>
      </c>
      <c r="H1085" t="s">
        <v>2520</v>
      </c>
      <c r="I1085" t="s">
        <v>2513</v>
      </c>
      <c r="J1085" t="s">
        <v>2657</v>
      </c>
      <c r="X1085" s="5" t="str">
        <f t="shared" si="44"/>
        <v>Short-term psychodynamic psychotherapy group</v>
      </c>
      <c r="Y1085" s="5" t="str">
        <f t="shared" si="45"/>
        <v>CBT group (under 15 sessions) + imipramine</v>
      </c>
      <c r="Z1085" s="5" t="str">
        <f>FIXED(EXP('WinBUGS output'!N1084),2)</f>
        <v>10.75</v>
      </c>
      <c r="AA1085" s="5" t="str">
        <f>FIXED(EXP('WinBUGS output'!M1084),2)</f>
        <v>2.76</v>
      </c>
      <c r="AB1085" s="5" t="str">
        <f>FIXED(EXP('WinBUGS output'!O1084),2)</f>
        <v>49.95</v>
      </c>
    </row>
    <row r="1086" spans="1:28" x14ac:dyDescent="0.25">
      <c r="A1086">
        <v>22</v>
      </c>
      <c r="B1086">
        <v>55</v>
      </c>
      <c r="C1086" s="5" t="str">
        <f>VLOOKUP(A1086,'WinBUGS output'!A:C,3,FALSE)</f>
        <v>Short-term psychodynamic psychotherapy group</v>
      </c>
      <c r="D1086" s="5" t="str">
        <f>VLOOKUP(B1086,'WinBUGS output'!A:C,3,FALSE)</f>
        <v>Problem solving individual + any SSRI</v>
      </c>
      <c r="E1086" s="5" t="str">
        <f>FIXED('WinBUGS output'!N1085,2)</f>
        <v>0.50</v>
      </c>
      <c r="F1086" s="5" t="str">
        <f>FIXED('WinBUGS output'!M1085,2)</f>
        <v>-1.07</v>
      </c>
      <c r="G1086" s="5" t="str">
        <f>FIXED('WinBUGS output'!O1085,2)</f>
        <v>2.30</v>
      </c>
      <c r="H1086"/>
      <c r="I1086"/>
      <c r="J1086"/>
      <c r="X1086" s="5" t="str">
        <f t="shared" si="44"/>
        <v>Short-term psychodynamic psychotherapy group</v>
      </c>
      <c r="Y1086" s="5" t="str">
        <f t="shared" si="45"/>
        <v>Problem solving individual + any SSRI</v>
      </c>
      <c r="Z1086" s="5" t="str">
        <f>FIXED(EXP('WinBUGS output'!N1085),2)</f>
        <v>1.64</v>
      </c>
      <c r="AA1086" s="5" t="str">
        <f>FIXED(EXP('WinBUGS output'!M1085),2)</f>
        <v>0.34</v>
      </c>
      <c r="AB1086" s="5" t="str">
        <f>FIXED(EXP('WinBUGS output'!O1085),2)</f>
        <v>9.99</v>
      </c>
    </row>
    <row r="1087" spans="1:28" x14ac:dyDescent="0.25">
      <c r="A1087">
        <v>22</v>
      </c>
      <c r="B1087">
        <v>56</v>
      </c>
      <c r="C1087" s="5" t="str">
        <f>VLOOKUP(A1087,'WinBUGS output'!A:C,3,FALSE)</f>
        <v>Short-term psychodynamic psychotherapy group</v>
      </c>
      <c r="D1087" s="5" t="str">
        <f>VLOOKUP(B1087,'WinBUGS output'!A:C,3,FALSE)</f>
        <v>Supportive psychotherapy + any SSRI</v>
      </c>
      <c r="E1087" s="5" t="str">
        <f>FIXED('WinBUGS output'!N1086,2)</f>
        <v>3.13</v>
      </c>
      <c r="F1087" s="5" t="str">
        <f>FIXED('WinBUGS output'!M1086,2)</f>
        <v>0.90</v>
      </c>
      <c r="G1087" s="5" t="str">
        <f>FIXED('WinBUGS output'!O1086,2)</f>
        <v>5.55</v>
      </c>
      <c r="H1087"/>
      <c r="I1087"/>
      <c r="J1087"/>
      <c r="X1087" s="5" t="str">
        <f t="shared" si="44"/>
        <v>Short-term psychodynamic psychotherapy group</v>
      </c>
      <c r="Y1087" s="5" t="str">
        <f t="shared" si="45"/>
        <v>Supportive psychotherapy + any SSRI</v>
      </c>
      <c r="Z1087" s="5" t="str">
        <f>FIXED(EXP('WinBUGS output'!N1086),2)</f>
        <v>22.97</v>
      </c>
      <c r="AA1087" s="5" t="str">
        <f>FIXED(EXP('WinBUGS output'!M1086),2)</f>
        <v>2.46</v>
      </c>
      <c r="AB1087" s="5" t="str">
        <f>FIXED(EXP('WinBUGS output'!O1086),2)</f>
        <v>257.49</v>
      </c>
    </row>
    <row r="1088" spans="1:28" x14ac:dyDescent="0.25">
      <c r="A1088">
        <v>22</v>
      </c>
      <c r="B1088">
        <v>57</v>
      </c>
      <c r="C1088" s="5" t="str">
        <f>VLOOKUP(A1088,'WinBUGS output'!A:C,3,FALSE)</f>
        <v>Short-term psychodynamic psychotherapy group</v>
      </c>
      <c r="D1088" s="5" t="str">
        <f>VLOOKUP(B1088,'WinBUGS output'!A:C,3,FALSE)</f>
        <v>Interpersonal psychotherapy (IPT) + any AD</v>
      </c>
      <c r="E1088" s="5" t="str">
        <f>FIXED('WinBUGS output'!N1087,2)</f>
        <v>1.79</v>
      </c>
      <c r="F1088" s="5" t="str">
        <f>FIXED('WinBUGS output'!M1087,2)</f>
        <v>0.37</v>
      </c>
      <c r="G1088" s="5" t="str">
        <f>FIXED('WinBUGS output'!O1087,2)</f>
        <v>3.44</v>
      </c>
      <c r="H1088"/>
      <c r="I1088"/>
      <c r="J1088"/>
      <c r="X1088" s="5" t="str">
        <f t="shared" si="44"/>
        <v>Short-term psychodynamic psychotherapy group</v>
      </c>
      <c r="Y1088" s="5" t="str">
        <f t="shared" si="45"/>
        <v>Interpersonal psychotherapy (IPT) + any AD</v>
      </c>
      <c r="Z1088" s="5" t="str">
        <f>FIXED(EXP('WinBUGS output'!N1087),2)</f>
        <v>6.01</v>
      </c>
      <c r="AA1088" s="5" t="str">
        <f>FIXED(EXP('WinBUGS output'!M1087),2)</f>
        <v>1.45</v>
      </c>
      <c r="AB1088" s="5" t="str">
        <f>FIXED(EXP('WinBUGS output'!O1087),2)</f>
        <v>31.09</v>
      </c>
    </row>
    <row r="1089" spans="1:28" x14ac:dyDescent="0.25">
      <c r="A1089">
        <v>22</v>
      </c>
      <c r="B1089">
        <v>58</v>
      </c>
      <c r="C1089" s="5" t="str">
        <f>VLOOKUP(A1089,'WinBUGS output'!A:C,3,FALSE)</f>
        <v>Short-term psychodynamic psychotherapy group</v>
      </c>
      <c r="D1089" s="5" t="str">
        <f>VLOOKUP(B1089,'WinBUGS output'!A:C,3,FALSE)</f>
        <v>Short-term psychodynamic psychotherapy individual + Any AD</v>
      </c>
      <c r="E1089" s="5" t="str">
        <f>FIXED('WinBUGS output'!N1088,2)</f>
        <v>2.34</v>
      </c>
      <c r="F1089" s="5" t="str">
        <f>FIXED('WinBUGS output'!M1088,2)</f>
        <v>1.19</v>
      </c>
      <c r="G1089" s="5" t="str">
        <f>FIXED('WinBUGS output'!O1088,2)</f>
        <v>3.80</v>
      </c>
      <c r="H1089"/>
      <c r="I1089"/>
      <c r="J1089"/>
      <c r="X1089" s="5" t="str">
        <f t="shared" si="44"/>
        <v>Short-term psychodynamic psychotherapy group</v>
      </c>
      <c r="Y1089" s="5" t="str">
        <f t="shared" si="45"/>
        <v>Short-term psychodynamic psychotherapy individual + Any AD</v>
      </c>
      <c r="Z1089" s="5" t="str">
        <f>FIXED(EXP('WinBUGS output'!N1088),2)</f>
        <v>10.38</v>
      </c>
      <c r="AA1089" s="5" t="str">
        <f>FIXED(EXP('WinBUGS output'!M1088),2)</f>
        <v>3.27</v>
      </c>
      <c r="AB1089" s="5" t="str">
        <f>FIXED(EXP('WinBUGS output'!O1088),2)</f>
        <v>44.70</v>
      </c>
    </row>
    <row r="1090" spans="1:28" x14ac:dyDescent="0.25">
      <c r="A1090">
        <v>22</v>
      </c>
      <c r="B1090">
        <v>59</v>
      </c>
      <c r="C1090" s="5" t="str">
        <f>VLOOKUP(A1090,'WinBUGS output'!A:C,3,FALSE)</f>
        <v>Short-term psychodynamic psychotherapy group</v>
      </c>
      <c r="D1090" s="5" t="str">
        <f>VLOOKUP(B1090,'WinBUGS output'!A:C,3,FALSE)</f>
        <v>Short-term psychodynamic psychotherapy individual + any SSRI</v>
      </c>
      <c r="E1090" s="5" t="str">
        <f>FIXED('WinBUGS output'!N1089,2)</f>
        <v>2.39</v>
      </c>
      <c r="F1090" s="5" t="str">
        <f>FIXED('WinBUGS output'!M1089,2)</f>
        <v>1.00</v>
      </c>
      <c r="G1090" s="5" t="str">
        <f>FIXED('WinBUGS output'!O1089,2)</f>
        <v>4.01</v>
      </c>
      <c r="H1090"/>
      <c r="I1090"/>
      <c r="J1090"/>
      <c r="X1090" s="5" t="str">
        <f t="shared" si="44"/>
        <v>Short-term psychodynamic psychotherapy group</v>
      </c>
      <c r="Y1090" s="5" t="str">
        <f t="shared" si="45"/>
        <v>Short-term psychodynamic psychotherapy individual + any SSRI</v>
      </c>
      <c r="Z1090" s="5" t="str">
        <f>FIXED(EXP('WinBUGS output'!N1089),2)</f>
        <v>10.88</v>
      </c>
      <c r="AA1090" s="5" t="str">
        <f>FIXED(EXP('WinBUGS output'!M1089),2)</f>
        <v>2.71</v>
      </c>
      <c r="AB1090" s="5" t="str">
        <f>FIXED(EXP('WinBUGS output'!O1089),2)</f>
        <v>55.15</v>
      </c>
    </row>
    <row r="1091" spans="1:28" x14ac:dyDescent="0.25">
      <c r="A1091">
        <v>22</v>
      </c>
      <c r="B1091">
        <v>60</v>
      </c>
      <c r="C1091" s="5" t="str">
        <f>VLOOKUP(A1091,'WinBUGS output'!A:C,3,FALSE)</f>
        <v>Short-term psychodynamic psychotherapy group</v>
      </c>
      <c r="D1091" s="5" t="str">
        <f>VLOOKUP(B1091,'WinBUGS output'!A:C,3,FALSE)</f>
        <v>CBT individual (over 15 sessions) + Pill placebo</v>
      </c>
      <c r="E1091" s="5" t="str">
        <f>FIXED('WinBUGS output'!N1090,2)</f>
        <v>2.11</v>
      </c>
      <c r="F1091" s="5" t="str">
        <f>FIXED('WinBUGS output'!M1090,2)</f>
        <v>0.35</v>
      </c>
      <c r="G1091" s="5" t="str">
        <f>FIXED('WinBUGS output'!O1090,2)</f>
        <v>4.04</v>
      </c>
      <c r="H1091"/>
      <c r="I1091"/>
      <c r="J1091"/>
      <c r="X1091" s="5" t="str">
        <f t="shared" si="44"/>
        <v>Short-term psychodynamic psychotherapy group</v>
      </c>
      <c r="Y1091" s="5" t="str">
        <f t="shared" si="45"/>
        <v>CBT individual (over 15 sessions) + Pill placebo</v>
      </c>
      <c r="Z1091" s="5" t="str">
        <f>FIXED(EXP('WinBUGS output'!N1090),2)</f>
        <v>8.22</v>
      </c>
      <c r="AA1091" s="5" t="str">
        <f>FIXED(EXP('WinBUGS output'!M1090),2)</f>
        <v>1.42</v>
      </c>
      <c r="AB1091" s="5" t="str">
        <f>FIXED(EXP('WinBUGS output'!O1090),2)</f>
        <v>57.00</v>
      </c>
    </row>
    <row r="1092" spans="1:28" x14ac:dyDescent="0.25">
      <c r="A1092">
        <v>22</v>
      </c>
      <c r="B1092">
        <v>61</v>
      </c>
      <c r="C1092" s="5" t="str">
        <f>VLOOKUP(A1092,'WinBUGS output'!A:C,3,FALSE)</f>
        <v>Short-term psychodynamic psychotherapy group</v>
      </c>
      <c r="D1092" s="5" t="str">
        <f>VLOOKUP(B1092,'WinBUGS output'!A:C,3,FALSE)</f>
        <v>Exercise + Sertraline</v>
      </c>
      <c r="E1092" s="5" t="str">
        <f>FIXED('WinBUGS output'!N1091,2)</f>
        <v>0.76</v>
      </c>
      <c r="F1092" s="5" t="str">
        <f>FIXED('WinBUGS output'!M1091,2)</f>
        <v>-0.54</v>
      </c>
      <c r="G1092" s="5" t="str">
        <f>FIXED('WinBUGS output'!O1091,2)</f>
        <v>2.27</v>
      </c>
      <c r="H1092"/>
      <c r="I1092"/>
      <c r="J1092"/>
      <c r="X1092" s="5" t="str">
        <f t="shared" si="44"/>
        <v>Short-term psychodynamic psychotherapy group</v>
      </c>
      <c r="Y1092" s="5" t="str">
        <f t="shared" si="45"/>
        <v>Exercise + Sertraline</v>
      </c>
      <c r="Z1092" s="5" t="str">
        <f>FIXED(EXP('WinBUGS output'!N1091),2)</f>
        <v>2.13</v>
      </c>
      <c r="AA1092" s="5" t="str">
        <f>FIXED(EXP('WinBUGS output'!M1091),2)</f>
        <v>0.58</v>
      </c>
      <c r="AB1092" s="5" t="str">
        <f>FIXED(EXP('WinBUGS output'!O1091),2)</f>
        <v>9.65</v>
      </c>
    </row>
    <row r="1093" spans="1:28" x14ac:dyDescent="0.25">
      <c r="A1093">
        <v>23</v>
      </c>
      <c r="B1093">
        <v>24</v>
      </c>
      <c r="C1093" s="5" t="str">
        <f>VLOOKUP(A1093,'WinBUGS output'!A:C,3,FALSE)</f>
        <v>Computerised behavioural activation with support</v>
      </c>
      <c r="D1093" s="5" t="str">
        <f>VLOOKUP(B1093,'WinBUGS output'!A:C,3,FALSE)</f>
        <v>Computerised psychodynamic therapy with support</v>
      </c>
      <c r="E1093" s="5" t="str">
        <f>FIXED('WinBUGS output'!N1092,2)</f>
        <v>0.02</v>
      </c>
      <c r="F1093" s="5" t="str">
        <f>FIXED('WinBUGS output'!M1092,2)</f>
        <v>-0.92</v>
      </c>
      <c r="G1093" s="5" t="str">
        <f>FIXED('WinBUGS output'!O1092,2)</f>
        <v>1.01</v>
      </c>
      <c r="H1093"/>
      <c r="I1093"/>
      <c r="J1093"/>
      <c r="X1093" s="5" t="str">
        <f t="shared" ref="X1093:X1156" si="46">C1093</f>
        <v>Computerised behavioural activation with support</v>
      </c>
      <c r="Y1093" s="5" t="str">
        <f t="shared" ref="Y1093:Y1156" si="47">D1093</f>
        <v>Computerised psychodynamic therapy with support</v>
      </c>
      <c r="Z1093" s="5" t="str">
        <f>FIXED(EXP('WinBUGS output'!N1092),2)</f>
        <v>1.02</v>
      </c>
      <c r="AA1093" s="5" t="str">
        <f>FIXED(EXP('WinBUGS output'!M1092),2)</f>
        <v>0.40</v>
      </c>
      <c r="AB1093" s="5" t="str">
        <f>FIXED(EXP('WinBUGS output'!O1092),2)</f>
        <v>2.76</v>
      </c>
    </row>
    <row r="1094" spans="1:28" x14ac:dyDescent="0.25">
      <c r="A1094">
        <v>23</v>
      </c>
      <c r="B1094">
        <v>25</v>
      </c>
      <c r="C1094" s="5" t="str">
        <f>VLOOKUP(A1094,'WinBUGS output'!A:C,3,FALSE)</f>
        <v>Computerised behavioural activation with support</v>
      </c>
      <c r="D1094" s="5" t="str">
        <f>VLOOKUP(B1094,'WinBUGS output'!A:C,3,FALSE)</f>
        <v>Computerised-CBT (CCBT) with support</v>
      </c>
      <c r="E1094" s="5" t="str">
        <f>FIXED('WinBUGS output'!N1093,2)</f>
        <v>-0.03</v>
      </c>
      <c r="F1094" s="5" t="str">
        <f>FIXED('WinBUGS output'!M1093,2)</f>
        <v>-0.93</v>
      </c>
      <c r="G1094" s="5" t="str">
        <f>FIXED('WinBUGS output'!O1093,2)</f>
        <v>0.77</v>
      </c>
      <c r="H1094"/>
      <c r="I1094"/>
      <c r="J1094"/>
      <c r="X1094" s="5" t="str">
        <f t="shared" si="46"/>
        <v>Computerised behavioural activation with support</v>
      </c>
      <c r="Y1094" s="5" t="str">
        <f t="shared" si="47"/>
        <v>Computerised-CBT (CCBT) with support</v>
      </c>
      <c r="Z1094" s="5" t="str">
        <f>FIXED(EXP('WinBUGS output'!N1093),2)</f>
        <v>0.97</v>
      </c>
      <c r="AA1094" s="5" t="str">
        <f>FIXED(EXP('WinBUGS output'!M1093),2)</f>
        <v>0.39</v>
      </c>
      <c r="AB1094" s="5" t="str">
        <f>FIXED(EXP('WinBUGS output'!O1093),2)</f>
        <v>2.16</v>
      </c>
    </row>
    <row r="1095" spans="1:28" x14ac:dyDescent="0.25">
      <c r="A1095">
        <v>23</v>
      </c>
      <c r="B1095">
        <v>26</v>
      </c>
      <c r="C1095" s="5" t="str">
        <f>VLOOKUP(A1095,'WinBUGS output'!A:C,3,FALSE)</f>
        <v>Computerised behavioural activation with support</v>
      </c>
      <c r="D1095" s="5" t="str">
        <f>VLOOKUP(B1095,'WinBUGS output'!A:C,3,FALSE)</f>
        <v>Computerised-CBT (CCBT) with support + TAU</v>
      </c>
      <c r="E1095" s="5" t="str">
        <f>FIXED('WinBUGS output'!N1094,2)</f>
        <v>-0.32</v>
      </c>
      <c r="F1095" s="5" t="str">
        <f>FIXED('WinBUGS output'!M1094,2)</f>
        <v>-1.50</v>
      </c>
      <c r="G1095" s="5" t="str">
        <f>FIXED('WinBUGS output'!O1094,2)</f>
        <v>0.42</v>
      </c>
      <c r="H1095"/>
      <c r="I1095"/>
      <c r="J1095"/>
      <c r="X1095" s="5" t="str">
        <f t="shared" si="46"/>
        <v>Computerised behavioural activation with support</v>
      </c>
      <c r="Y1095" s="5" t="str">
        <f t="shared" si="47"/>
        <v>Computerised-CBT (CCBT) with support + TAU</v>
      </c>
      <c r="Z1095" s="5" t="str">
        <f>FIXED(EXP('WinBUGS output'!N1094),2)</f>
        <v>0.73</v>
      </c>
      <c r="AA1095" s="5" t="str">
        <f>FIXED(EXP('WinBUGS output'!M1094),2)</f>
        <v>0.22</v>
      </c>
      <c r="AB1095" s="5" t="str">
        <f>FIXED(EXP('WinBUGS output'!O1094),2)</f>
        <v>1.52</v>
      </c>
    </row>
    <row r="1096" spans="1:28" x14ac:dyDescent="0.25">
      <c r="A1096">
        <v>23</v>
      </c>
      <c r="B1096">
        <v>27</v>
      </c>
      <c r="C1096" s="5" t="str">
        <f>VLOOKUP(A1096,'WinBUGS output'!A:C,3,FALSE)</f>
        <v>Computerised behavioural activation with support</v>
      </c>
      <c r="D1096" s="5" t="str">
        <f>VLOOKUP(B1096,'WinBUGS output'!A:C,3,FALSE)</f>
        <v>Tailored computerised-CBT (CCBT) with support</v>
      </c>
      <c r="E1096" s="5" t="str">
        <f>FIXED('WinBUGS output'!N1095,2)</f>
        <v>0.08</v>
      </c>
      <c r="F1096" s="5" t="str">
        <f>FIXED('WinBUGS output'!M1095,2)</f>
        <v>-0.78</v>
      </c>
      <c r="G1096" s="5" t="str">
        <f>FIXED('WinBUGS output'!O1095,2)</f>
        <v>1.07</v>
      </c>
      <c r="H1096"/>
      <c r="I1096"/>
      <c r="J1096"/>
      <c r="X1096" s="5" t="str">
        <f t="shared" si="46"/>
        <v>Computerised behavioural activation with support</v>
      </c>
      <c r="Y1096" s="5" t="str">
        <f t="shared" si="47"/>
        <v>Tailored computerised-CBT (CCBT) with support</v>
      </c>
      <c r="Z1096" s="5" t="str">
        <f>FIXED(EXP('WinBUGS output'!N1095),2)</f>
        <v>1.08</v>
      </c>
      <c r="AA1096" s="5" t="str">
        <f>FIXED(EXP('WinBUGS output'!M1095),2)</f>
        <v>0.46</v>
      </c>
      <c r="AB1096" s="5" t="str">
        <f>FIXED(EXP('WinBUGS output'!O1095),2)</f>
        <v>2.91</v>
      </c>
    </row>
    <row r="1097" spans="1:28" x14ac:dyDescent="0.25">
      <c r="A1097">
        <v>23</v>
      </c>
      <c r="B1097">
        <v>28</v>
      </c>
      <c r="C1097" s="5" t="str">
        <f>VLOOKUP(A1097,'WinBUGS output'!A:C,3,FALSE)</f>
        <v>Computerised behavioural activation with support</v>
      </c>
      <c r="D1097" s="5" t="str">
        <f>VLOOKUP(B1097,'WinBUGS output'!A:C,3,FALSE)</f>
        <v>Cognitive bibliotherapy</v>
      </c>
      <c r="E1097" s="5" t="str">
        <f>FIXED('WinBUGS output'!N1096,2)</f>
        <v>-0.71</v>
      </c>
      <c r="F1097" s="5" t="str">
        <f>FIXED('WinBUGS output'!M1096,2)</f>
        <v>-2.11</v>
      </c>
      <c r="G1097" s="5" t="str">
        <f>FIXED('WinBUGS output'!O1096,2)</f>
        <v>0.57</v>
      </c>
      <c r="H1097"/>
      <c r="I1097"/>
      <c r="J1097"/>
      <c r="X1097" s="5" t="str">
        <f t="shared" si="46"/>
        <v>Computerised behavioural activation with support</v>
      </c>
      <c r="Y1097" s="5" t="str">
        <f t="shared" si="47"/>
        <v>Cognitive bibliotherapy</v>
      </c>
      <c r="Z1097" s="5" t="str">
        <f>FIXED(EXP('WinBUGS output'!N1096),2)</f>
        <v>0.49</v>
      </c>
      <c r="AA1097" s="5" t="str">
        <f>FIXED(EXP('WinBUGS output'!M1096),2)</f>
        <v>0.12</v>
      </c>
      <c r="AB1097" s="5" t="str">
        <f>FIXED(EXP('WinBUGS output'!O1096),2)</f>
        <v>1.76</v>
      </c>
    </row>
    <row r="1098" spans="1:28" x14ac:dyDescent="0.25">
      <c r="A1098">
        <v>23</v>
      </c>
      <c r="B1098">
        <v>29</v>
      </c>
      <c r="C1098" s="5" t="str">
        <f>VLOOKUP(A1098,'WinBUGS output'!A:C,3,FALSE)</f>
        <v>Computerised behavioural activation with support</v>
      </c>
      <c r="D1098" s="5" t="str">
        <f>VLOOKUP(B1098,'WinBUGS output'!A:C,3,FALSE)</f>
        <v>Cognitive bibliotherapy + TAU</v>
      </c>
      <c r="E1098" s="5" t="str">
        <f>FIXED('WinBUGS output'!N1097,2)</f>
        <v>0.20</v>
      </c>
      <c r="F1098" s="5" t="str">
        <f>FIXED('WinBUGS output'!M1097,2)</f>
        <v>-1.05</v>
      </c>
      <c r="G1098" s="5" t="str">
        <f>FIXED('WinBUGS output'!O1097,2)</f>
        <v>1.28</v>
      </c>
      <c r="H1098"/>
      <c r="I1098"/>
      <c r="J1098"/>
      <c r="X1098" s="5" t="str">
        <f t="shared" si="46"/>
        <v>Computerised behavioural activation with support</v>
      </c>
      <c r="Y1098" s="5" t="str">
        <f t="shared" si="47"/>
        <v>Cognitive bibliotherapy + TAU</v>
      </c>
      <c r="Z1098" s="5" t="str">
        <f>FIXED(EXP('WinBUGS output'!N1097),2)</f>
        <v>1.22</v>
      </c>
      <c r="AA1098" s="5" t="str">
        <f>FIXED(EXP('WinBUGS output'!M1097),2)</f>
        <v>0.35</v>
      </c>
      <c r="AB1098" s="5" t="str">
        <f>FIXED(EXP('WinBUGS output'!O1097),2)</f>
        <v>3.61</v>
      </c>
    </row>
    <row r="1099" spans="1:28" x14ac:dyDescent="0.25">
      <c r="A1099">
        <v>23</v>
      </c>
      <c r="B1099">
        <v>30</v>
      </c>
      <c r="C1099" s="5" t="str">
        <f>VLOOKUP(A1099,'WinBUGS output'!A:C,3,FALSE)</f>
        <v>Computerised behavioural activation with support</v>
      </c>
      <c r="D1099" s="5" t="str">
        <f>VLOOKUP(B1099,'WinBUGS output'!A:C,3,FALSE)</f>
        <v>Computerised-CBT (CCBT)</v>
      </c>
      <c r="E1099" s="5" t="str">
        <f>FIXED('WinBUGS output'!N1098,2)</f>
        <v>0.66</v>
      </c>
      <c r="F1099" s="5" t="str">
        <f>FIXED('WinBUGS output'!M1098,2)</f>
        <v>-0.67</v>
      </c>
      <c r="G1099" s="5" t="str">
        <f>FIXED('WinBUGS output'!O1098,2)</f>
        <v>1.86</v>
      </c>
      <c r="H1099"/>
      <c r="I1099"/>
      <c r="J1099"/>
      <c r="X1099" s="5" t="str">
        <f t="shared" si="46"/>
        <v>Computerised behavioural activation with support</v>
      </c>
      <c r="Y1099" s="5" t="str">
        <f t="shared" si="47"/>
        <v>Computerised-CBT (CCBT)</v>
      </c>
      <c r="Z1099" s="5" t="str">
        <f>FIXED(EXP('WinBUGS output'!N1098),2)</f>
        <v>1.93</v>
      </c>
      <c r="AA1099" s="5" t="str">
        <f>FIXED(EXP('WinBUGS output'!M1098),2)</f>
        <v>0.51</v>
      </c>
      <c r="AB1099" s="5" t="str">
        <f>FIXED(EXP('WinBUGS output'!O1098),2)</f>
        <v>6.42</v>
      </c>
    </row>
    <row r="1100" spans="1:28" x14ac:dyDescent="0.25">
      <c r="A1100">
        <v>23</v>
      </c>
      <c r="B1100">
        <v>31</v>
      </c>
      <c r="C1100" s="5" t="str">
        <f>VLOOKUP(A1100,'WinBUGS output'!A:C,3,FALSE)</f>
        <v>Computerised behavioural activation with support</v>
      </c>
      <c r="D1100" s="5" t="str">
        <f>VLOOKUP(B1100,'WinBUGS output'!A:C,3,FALSE)</f>
        <v>Computerised-CBT (CCBT) + TAU</v>
      </c>
      <c r="E1100" s="5" t="str">
        <f>FIXED('WinBUGS output'!N1099,2)</f>
        <v>0.67</v>
      </c>
      <c r="F1100" s="5" t="str">
        <f>FIXED('WinBUGS output'!M1099,2)</f>
        <v>-0.52</v>
      </c>
      <c r="G1100" s="5" t="str">
        <f>FIXED('WinBUGS output'!O1099,2)</f>
        <v>1.68</v>
      </c>
      <c r="H1100"/>
      <c r="I1100"/>
      <c r="J1100"/>
      <c r="X1100" s="5" t="str">
        <f t="shared" si="46"/>
        <v>Computerised behavioural activation with support</v>
      </c>
      <c r="Y1100" s="5" t="str">
        <f t="shared" si="47"/>
        <v>Computerised-CBT (CCBT) + TAU</v>
      </c>
      <c r="Z1100" s="5" t="str">
        <f>FIXED(EXP('WinBUGS output'!N1099),2)</f>
        <v>1.96</v>
      </c>
      <c r="AA1100" s="5" t="str">
        <f>FIXED(EXP('WinBUGS output'!M1099),2)</f>
        <v>0.59</v>
      </c>
      <c r="AB1100" s="5" t="str">
        <f>FIXED(EXP('WinBUGS output'!O1099),2)</f>
        <v>5.37</v>
      </c>
    </row>
    <row r="1101" spans="1:28" x14ac:dyDescent="0.25">
      <c r="A1101">
        <v>23</v>
      </c>
      <c r="B1101">
        <v>32</v>
      </c>
      <c r="C1101" s="5" t="str">
        <f>VLOOKUP(A1101,'WinBUGS output'!A:C,3,FALSE)</f>
        <v>Computerised behavioural activation with support</v>
      </c>
      <c r="D1101" s="5" t="str">
        <f>VLOOKUP(B1101,'WinBUGS output'!A:C,3,FALSE)</f>
        <v>Tailored computerised psychoeducation and self-help strategies</v>
      </c>
      <c r="E1101" s="5" t="str">
        <f>FIXED('WinBUGS output'!N1100,2)</f>
        <v>-0.44</v>
      </c>
      <c r="F1101" s="5" t="str">
        <f>FIXED('WinBUGS output'!M1100,2)</f>
        <v>-1.70</v>
      </c>
      <c r="G1101" s="5" t="str">
        <f>FIXED('WinBUGS output'!O1100,2)</f>
        <v>0.70</v>
      </c>
      <c r="H1101"/>
      <c r="I1101"/>
      <c r="J1101"/>
      <c r="X1101" s="5" t="str">
        <f t="shared" si="46"/>
        <v>Computerised behavioural activation with support</v>
      </c>
      <c r="Y1101" s="5" t="str">
        <f t="shared" si="47"/>
        <v>Tailored computerised psychoeducation and self-help strategies</v>
      </c>
      <c r="Z1101" s="5" t="str">
        <f>FIXED(EXP('WinBUGS output'!N1100),2)</f>
        <v>0.64</v>
      </c>
      <c r="AA1101" s="5" t="str">
        <f>FIXED(EXP('WinBUGS output'!M1100),2)</f>
        <v>0.18</v>
      </c>
      <c r="AB1101" s="5" t="str">
        <f>FIXED(EXP('WinBUGS output'!O1100),2)</f>
        <v>2.01</v>
      </c>
    </row>
    <row r="1102" spans="1:28" x14ac:dyDescent="0.25">
      <c r="A1102">
        <v>23</v>
      </c>
      <c r="B1102">
        <v>33</v>
      </c>
      <c r="C1102" s="5" t="str">
        <f>VLOOKUP(A1102,'WinBUGS output'!A:C,3,FALSE)</f>
        <v>Computerised behavioural activation with support</v>
      </c>
      <c r="D1102" s="5" t="str">
        <f>VLOOKUP(B1102,'WinBUGS output'!A:C,3,FALSE)</f>
        <v>Psychoeducational group programme + TAU</v>
      </c>
      <c r="E1102" s="5" t="str">
        <f>FIXED('WinBUGS output'!N1101,2)</f>
        <v>0.44</v>
      </c>
      <c r="F1102" s="5" t="str">
        <f>FIXED('WinBUGS output'!M1101,2)</f>
        <v>-0.93</v>
      </c>
      <c r="G1102" s="5" t="str">
        <f>FIXED('WinBUGS output'!O1101,2)</f>
        <v>1.62</v>
      </c>
      <c r="H1102"/>
      <c r="I1102"/>
      <c r="J1102"/>
      <c r="X1102" s="5" t="str">
        <f t="shared" si="46"/>
        <v>Computerised behavioural activation with support</v>
      </c>
      <c r="Y1102" s="5" t="str">
        <f t="shared" si="47"/>
        <v>Psychoeducational group programme + TAU</v>
      </c>
      <c r="Z1102" s="5" t="str">
        <f>FIXED(EXP('WinBUGS output'!N1101),2)</f>
        <v>1.56</v>
      </c>
      <c r="AA1102" s="5" t="str">
        <f>FIXED(EXP('WinBUGS output'!M1101),2)</f>
        <v>0.40</v>
      </c>
      <c r="AB1102" s="5" t="str">
        <f>FIXED(EXP('WinBUGS output'!O1101),2)</f>
        <v>5.07</v>
      </c>
    </row>
    <row r="1103" spans="1:28" x14ac:dyDescent="0.25">
      <c r="A1103">
        <v>23</v>
      </c>
      <c r="B1103">
        <v>34</v>
      </c>
      <c r="C1103" s="5" t="str">
        <f>VLOOKUP(A1103,'WinBUGS output'!A:C,3,FALSE)</f>
        <v>Computerised behavioural activation with support</v>
      </c>
      <c r="D1103" s="5" t="str">
        <f>VLOOKUP(B1103,'WinBUGS output'!A:C,3,FALSE)</f>
        <v>Interpersonal psychotherapy (IPT)</v>
      </c>
      <c r="E1103" s="5" t="str">
        <f>FIXED('WinBUGS output'!N1102,2)</f>
        <v>0.53</v>
      </c>
      <c r="F1103" s="5" t="str">
        <f>FIXED('WinBUGS output'!M1102,2)</f>
        <v>-0.63</v>
      </c>
      <c r="G1103" s="5" t="str">
        <f>FIXED('WinBUGS output'!O1102,2)</f>
        <v>1.48</v>
      </c>
      <c r="H1103"/>
      <c r="I1103"/>
      <c r="J1103"/>
      <c r="X1103" s="5" t="str">
        <f t="shared" si="46"/>
        <v>Computerised behavioural activation with support</v>
      </c>
      <c r="Y1103" s="5" t="str">
        <f t="shared" si="47"/>
        <v>Interpersonal psychotherapy (IPT)</v>
      </c>
      <c r="Z1103" s="5" t="str">
        <f>FIXED(EXP('WinBUGS output'!N1102),2)</f>
        <v>1.70</v>
      </c>
      <c r="AA1103" s="5" t="str">
        <f>FIXED(EXP('WinBUGS output'!M1102),2)</f>
        <v>0.53</v>
      </c>
      <c r="AB1103" s="5" t="str">
        <f>FIXED(EXP('WinBUGS output'!O1102),2)</f>
        <v>4.41</v>
      </c>
    </row>
    <row r="1104" spans="1:28" x14ac:dyDescent="0.25">
      <c r="A1104">
        <v>23</v>
      </c>
      <c r="B1104">
        <v>35</v>
      </c>
      <c r="C1104" s="5" t="str">
        <f>VLOOKUP(A1104,'WinBUGS output'!A:C,3,FALSE)</f>
        <v>Computerised behavioural activation with support</v>
      </c>
      <c r="D1104" s="5" t="str">
        <f>VLOOKUP(B1104,'WinBUGS output'!A:C,3,FALSE)</f>
        <v>Emotion-focused therapy (EFT)</v>
      </c>
      <c r="E1104" s="5" t="str">
        <f>FIXED('WinBUGS output'!N1103,2)</f>
        <v>0.51</v>
      </c>
      <c r="F1104" s="5" t="str">
        <f>FIXED('WinBUGS output'!M1103,2)</f>
        <v>-0.96</v>
      </c>
      <c r="G1104" s="5" t="str">
        <f>FIXED('WinBUGS output'!O1103,2)</f>
        <v>1.92</v>
      </c>
      <c r="H1104"/>
      <c r="I1104"/>
      <c r="J1104"/>
      <c r="X1104" s="5" t="str">
        <f t="shared" si="46"/>
        <v>Computerised behavioural activation with support</v>
      </c>
      <c r="Y1104" s="5" t="str">
        <f t="shared" si="47"/>
        <v>Emotion-focused therapy (EFT)</v>
      </c>
      <c r="Z1104" s="5" t="str">
        <f>FIXED(EXP('WinBUGS output'!N1103),2)</f>
        <v>1.67</v>
      </c>
      <c r="AA1104" s="5" t="str">
        <f>FIXED(EXP('WinBUGS output'!M1103),2)</f>
        <v>0.38</v>
      </c>
      <c r="AB1104" s="5" t="str">
        <f>FIXED(EXP('WinBUGS output'!O1103),2)</f>
        <v>6.81</v>
      </c>
    </row>
    <row r="1105" spans="1:28" x14ac:dyDescent="0.25">
      <c r="A1105">
        <v>23</v>
      </c>
      <c r="B1105">
        <v>36</v>
      </c>
      <c r="C1105" s="5" t="str">
        <f>VLOOKUP(A1105,'WinBUGS output'!A:C,3,FALSE)</f>
        <v>Computerised behavioural activation with support</v>
      </c>
      <c r="D1105" s="5" t="str">
        <f>VLOOKUP(B1105,'WinBUGS output'!A:C,3,FALSE)</f>
        <v>Interpersonal counselling</v>
      </c>
      <c r="E1105" s="5" t="str">
        <f>FIXED('WinBUGS output'!N1104,2)</f>
        <v>0.66</v>
      </c>
      <c r="F1105" s="5" t="str">
        <f>FIXED('WinBUGS output'!M1104,2)</f>
        <v>-0.56</v>
      </c>
      <c r="G1105" s="5" t="str">
        <f>FIXED('WinBUGS output'!O1104,2)</f>
        <v>1.69</v>
      </c>
      <c r="H1105"/>
      <c r="I1105"/>
      <c r="J1105"/>
      <c r="X1105" s="5" t="str">
        <f t="shared" si="46"/>
        <v>Computerised behavioural activation with support</v>
      </c>
      <c r="Y1105" s="5" t="str">
        <f t="shared" si="47"/>
        <v>Interpersonal counselling</v>
      </c>
      <c r="Z1105" s="5" t="str">
        <f>FIXED(EXP('WinBUGS output'!N1104),2)</f>
        <v>1.94</v>
      </c>
      <c r="AA1105" s="5" t="str">
        <f>FIXED(EXP('WinBUGS output'!M1104),2)</f>
        <v>0.57</v>
      </c>
      <c r="AB1105" s="5" t="str">
        <f>FIXED(EXP('WinBUGS output'!O1104),2)</f>
        <v>5.41</v>
      </c>
    </row>
    <row r="1106" spans="1:28" x14ac:dyDescent="0.25">
      <c r="A1106">
        <v>23</v>
      </c>
      <c r="B1106">
        <v>37</v>
      </c>
      <c r="C1106" s="5" t="str">
        <f>VLOOKUP(A1106,'WinBUGS output'!A:C,3,FALSE)</f>
        <v>Computerised behavioural activation with support</v>
      </c>
      <c r="D1106" s="5" t="str">
        <f>VLOOKUP(B1106,'WinBUGS output'!A:C,3,FALSE)</f>
        <v>Non-directive counselling</v>
      </c>
      <c r="E1106" s="5" t="str">
        <f>FIXED('WinBUGS output'!N1105,2)</f>
        <v>0.26</v>
      </c>
      <c r="F1106" s="5" t="str">
        <f>FIXED('WinBUGS output'!M1105,2)</f>
        <v>-1.12</v>
      </c>
      <c r="G1106" s="5" t="str">
        <f>FIXED('WinBUGS output'!O1105,2)</f>
        <v>1.48</v>
      </c>
      <c r="H1106"/>
      <c r="I1106"/>
      <c r="J1106"/>
      <c r="X1106" s="5" t="str">
        <f t="shared" si="46"/>
        <v>Computerised behavioural activation with support</v>
      </c>
      <c r="Y1106" s="5" t="str">
        <f t="shared" si="47"/>
        <v>Non-directive counselling</v>
      </c>
      <c r="Z1106" s="5" t="str">
        <f>FIXED(EXP('WinBUGS output'!N1105),2)</f>
        <v>1.29</v>
      </c>
      <c r="AA1106" s="5" t="str">
        <f>FIXED(EXP('WinBUGS output'!M1105),2)</f>
        <v>0.33</v>
      </c>
      <c r="AB1106" s="5" t="str">
        <f>FIXED(EXP('WinBUGS output'!O1105),2)</f>
        <v>4.37</v>
      </c>
    </row>
    <row r="1107" spans="1:28" x14ac:dyDescent="0.25">
      <c r="A1107">
        <v>23</v>
      </c>
      <c r="B1107">
        <v>38</v>
      </c>
      <c r="C1107" s="5" t="str">
        <f>VLOOKUP(A1107,'WinBUGS output'!A:C,3,FALSE)</f>
        <v>Computerised behavioural activation with support</v>
      </c>
      <c r="D1107" s="5" t="str">
        <f>VLOOKUP(B1107,'WinBUGS output'!A:C,3,FALSE)</f>
        <v>Psychodynamic counselling + TAU</v>
      </c>
      <c r="E1107" s="5" t="str">
        <f>FIXED('WinBUGS output'!N1106,2)</f>
        <v>0.13</v>
      </c>
      <c r="F1107" s="5" t="str">
        <f>FIXED('WinBUGS output'!M1106,2)</f>
        <v>-1.14</v>
      </c>
      <c r="G1107" s="5" t="str">
        <f>FIXED('WinBUGS output'!O1106,2)</f>
        <v>1.22</v>
      </c>
      <c r="H1107"/>
      <c r="I1107"/>
      <c r="J1107"/>
      <c r="X1107" s="5" t="str">
        <f t="shared" si="46"/>
        <v>Computerised behavioural activation with support</v>
      </c>
      <c r="Y1107" s="5" t="str">
        <f t="shared" si="47"/>
        <v>Psychodynamic counselling + TAU</v>
      </c>
      <c r="Z1107" s="5" t="str">
        <f>FIXED(EXP('WinBUGS output'!N1106),2)</f>
        <v>1.14</v>
      </c>
      <c r="AA1107" s="5" t="str">
        <f>FIXED(EXP('WinBUGS output'!M1106),2)</f>
        <v>0.32</v>
      </c>
      <c r="AB1107" s="5" t="str">
        <f>FIXED(EXP('WinBUGS output'!O1106),2)</f>
        <v>3.39</v>
      </c>
    </row>
    <row r="1108" spans="1:28" x14ac:dyDescent="0.25">
      <c r="A1108">
        <v>23</v>
      </c>
      <c r="B1108">
        <v>39</v>
      </c>
      <c r="C1108" s="5" t="str">
        <f>VLOOKUP(A1108,'WinBUGS output'!A:C,3,FALSE)</f>
        <v>Computerised behavioural activation with support</v>
      </c>
      <c r="D1108" s="5" t="str">
        <f>VLOOKUP(B1108,'WinBUGS output'!A:C,3,FALSE)</f>
        <v>Relational client-centered therapy</v>
      </c>
      <c r="E1108" s="5" t="str">
        <f>FIXED('WinBUGS output'!N1107,2)</f>
        <v>0.19</v>
      </c>
      <c r="F1108" s="5" t="str">
        <f>FIXED('WinBUGS output'!M1107,2)</f>
        <v>-1.37</v>
      </c>
      <c r="G1108" s="5" t="str">
        <f>FIXED('WinBUGS output'!O1107,2)</f>
        <v>1.54</v>
      </c>
      <c r="H1108"/>
      <c r="I1108"/>
      <c r="J1108"/>
      <c r="X1108" s="5" t="str">
        <f t="shared" si="46"/>
        <v>Computerised behavioural activation with support</v>
      </c>
      <c r="Y1108" s="5" t="str">
        <f t="shared" si="47"/>
        <v>Relational client-centered therapy</v>
      </c>
      <c r="Z1108" s="5" t="str">
        <f>FIXED(EXP('WinBUGS output'!N1107),2)</f>
        <v>1.20</v>
      </c>
      <c r="AA1108" s="5" t="str">
        <f>FIXED(EXP('WinBUGS output'!M1107),2)</f>
        <v>0.25</v>
      </c>
      <c r="AB1108" s="5" t="str">
        <f>FIXED(EXP('WinBUGS output'!O1107),2)</f>
        <v>4.66</v>
      </c>
    </row>
    <row r="1109" spans="1:28" x14ac:dyDescent="0.25">
      <c r="A1109">
        <v>23</v>
      </c>
      <c r="B1109">
        <v>40</v>
      </c>
      <c r="C1109" s="5" t="str">
        <f>VLOOKUP(A1109,'WinBUGS output'!A:C,3,FALSE)</f>
        <v>Computerised behavioural activation with support</v>
      </c>
      <c r="D1109" s="5" t="str">
        <f>VLOOKUP(B1109,'WinBUGS output'!A:C,3,FALSE)</f>
        <v>Problem solving individual</v>
      </c>
      <c r="E1109" s="5" t="str">
        <f>FIXED('WinBUGS output'!N1108,2)</f>
        <v>-0.17</v>
      </c>
      <c r="F1109" s="5" t="str">
        <f>FIXED('WinBUGS output'!M1108,2)</f>
        <v>-1.45</v>
      </c>
      <c r="G1109" s="5" t="str">
        <f>FIXED('WinBUGS output'!O1108,2)</f>
        <v>0.96</v>
      </c>
      <c r="H1109"/>
      <c r="I1109"/>
      <c r="J1109"/>
      <c r="X1109" s="5" t="str">
        <f t="shared" si="46"/>
        <v>Computerised behavioural activation with support</v>
      </c>
      <c r="Y1109" s="5" t="str">
        <f t="shared" si="47"/>
        <v>Problem solving individual</v>
      </c>
      <c r="Z1109" s="5" t="str">
        <f>FIXED(EXP('WinBUGS output'!N1108),2)</f>
        <v>0.84</v>
      </c>
      <c r="AA1109" s="5" t="str">
        <f>FIXED(EXP('WinBUGS output'!M1108),2)</f>
        <v>0.23</v>
      </c>
      <c r="AB1109" s="5" t="str">
        <f>FIXED(EXP('WinBUGS output'!O1108),2)</f>
        <v>2.61</v>
      </c>
    </row>
    <row r="1110" spans="1:28" x14ac:dyDescent="0.25">
      <c r="A1110">
        <v>23</v>
      </c>
      <c r="B1110">
        <v>41</v>
      </c>
      <c r="C1110" s="5" t="str">
        <f>VLOOKUP(A1110,'WinBUGS output'!A:C,3,FALSE)</f>
        <v>Computerised behavioural activation with support</v>
      </c>
      <c r="D1110" s="5" t="str">
        <f>VLOOKUP(B1110,'WinBUGS output'!A:C,3,FALSE)</f>
        <v>Problem solving individual + enhanced TAU</v>
      </c>
      <c r="E1110" s="5" t="str">
        <f>FIXED('WinBUGS output'!N1109,2)</f>
        <v>-0.37</v>
      </c>
      <c r="F1110" s="5" t="str">
        <f>FIXED('WinBUGS output'!M1109,2)</f>
        <v>-1.66</v>
      </c>
      <c r="G1110" s="5" t="str">
        <f>FIXED('WinBUGS output'!O1109,2)</f>
        <v>0.78</v>
      </c>
      <c r="H1110"/>
      <c r="I1110"/>
      <c r="J1110"/>
      <c r="X1110" s="5" t="str">
        <f t="shared" si="46"/>
        <v>Computerised behavioural activation with support</v>
      </c>
      <c r="Y1110" s="5" t="str">
        <f t="shared" si="47"/>
        <v>Problem solving individual + enhanced TAU</v>
      </c>
      <c r="Z1110" s="5" t="str">
        <f>FIXED(EXP('WinBUGS output'!N1109),2)</f>
        <v>0.69</v>
      </c>
      <c r="AA1110" s="5" t="str">
        <f>FIXED(EXP('WinBUGS output'!M1109),2)</f>
        <v>0.19</v>
      </c>
      <c r="AB1110" s="5" t="str">
        <f>FIXED(EXP('WinBUGS output'!O1109),2)</f>
        <v>2.18</v>
      </c>
    </row>
    <row r="1111" spans="1:28" x14ac:dyDescent="0.25">
      <c r="A1111">
        <v>23</v>
      </c>
      <c r="B1111">
        <v>42</v>
      </c>
      <c r="C1111" s="5" t="str">
        <f>VLOOKUP(A1111,'WinBUGS output'!A:C,3,FALSE)</f>
        <v>Computerised behavioural activation with support</v>
      </c>
      <c r="D1111" s="5" t="str">
        <f>VLOOKUP(B1111,'WinBUGS output'!A:C,3,FALSE)</f>
        <v>Behavioural activation (BA)</v>
      </c>
      <c r="E1111" s="5" t="str">
        <f>FIXED('WinBUGS output'!N1110,2)</f>
        <v>1.00</v>
      </c>
      <c r="F1111" s="5" t="str">
        <f>FIXED('WinBUGS output'!M1110,2)</f>
        <v>-0.23</v>
      </c>
      <c r="G1111" s="5" t="str">
        <f>FIXED('WinBUGS output'!O1110,2)</f>
        <v>2.08</v>
      </c>
      <c r="H1111"/>
      <c r="I1111"/>
      <c r="J1111"/>
      <c r="X1111" s="5" t="str">
        <f t="shared" si="46"/>
        <v>Computerised behavioural activation with support</v>
      </c>
      <c r="Y1111" s="5" t="str">
        <f t="shared" si="47"/>
        <v>Behavioural activation (BA)</v>
      </c>
      <c r="Z1111" s="5" t="str">
        <f>FIXED(EXP('WinBUGS output'!N1110),2)</f>
        <v>2.72</v>
      </c>
      <c r="AA1111" s="5" t="str">
        <f>FIXED(EXP('WinBUGS output'!M1110),2)</f>
        <v>0.79</v>
      </c>
      <c r="AB1111" s="5" t="str">
        <f>FIXED(EXP('WinBUGS output'!O1110),2)</f>
        <v>8.03</v>
      </c>
    </row>
    <row r="1112" spans="1:28" x14ac:dyDescent="0.25">
      <c r="A1112">
        <v>23</v>
      </c>
      <c r="B1112">
        <v>43</v>
      </c>
      <c r="C1112" s="5" t="str">
        <f>VLOOKUP(A1112,'WinBUGS output'!A:C,3,FALSE)</f>
        <v>Computerised behavioural activation with support</v>
      </c>
      <c r="D1112" s="5" t="str">
        <f>VLOOKUP(B1112,'WinBUGS output'!A:C,3,FALSE)</f>
        <v>Behavioural therapy (Lewinsohn 1976)</v>
      </c>
      <c r="E1112" s="5" t="str">
        <f>FIXED('WinBUGS output'!N1111,2)</f>
        <v>0.84</v>
      </c>
      <c r="F1112" s="5" t="str">
        <f>FIXED('WinBUGS output'!M1111,2)</f>
        <v>-0.64</v>
      </c>
      <c r="G1112" s="5" t="str">
        <f>FIXED('WinBUGS output'!O1111,2)</f>
        <v>2.15</v>
      </c>
      <c r="H1112"/>
      <c r="I1112"/>
      <c r="J1112"/>
      <c r="X1112" s="5" t="str">
        <f t="shared" si="46"/>
        <v>Computerised behavioural activation with support</v>
      </c>
      <c r="Y1112" s="5" t="str">
        <f t="shared" si="47"/>
        <v>Behavioural therapy (Lewinsohn 1976)</v>
      </c>
      <c r="Z1112" s="5" t="str">
        <f>FIXED(EXP('WinBUGS output'!N1111),2)</f>
        <v>2.31</v>
      </c>
      <c r="AA1112" s="5" t="str">
        <f>FIXED(EXP('WinBUGS output'!M1111),2)</f>
        <v>0.53</v>
      </c>
      <c r="AB1112" s="5" t="str">
        <f>FIXED(EXP('WinBUGS output'!O1111),2)</f>
        <v>8.56</v>
      </c>
    </row>
    <row r="1113" spans="1:28" x14ac:dyDescent="0.25">
      <c r="A1113">
        <v>23</v>
      </c>
      <c r="B1113">
        <v>44</v>
      </c>
      <c r="C1113" s="5" t="str">
        <f>VLOOKUP(A1113,'WinBUGS output'!A:C,3,FALSE)</f>
        <v>Computerised behavioural activation with support</v>
      </c>
      <c r="D1113" s="5" t="str">
        <f>VLOOKUP(B1113,'WinBUGS output'!A:C,3,FALSE)</f>
        <v>CBT individual (under 15 sessions)</v>
      </c>
      <c r="E1113" s="5" t="str">
        <f>FIXED('WinBUGS output'!N1112,2)</f>
        <v>0.29</v>
      </c>
      <c r="F1113" s="5" t="str">
        <f>FIXED('WinBUGS output'!M1112,2)</f>
        <v>-0.79</v>
      </c>
      <c r="G1113" s="5" t="str">
        <f>FIXED('WinBUGS output'!O1112,2)</f>
        <v>1.16</v>
      </c>
      <c r="H1113"/>
      <c r="I1113"/>
      <c r="J1113"/>
      <c r="X1113" s="5" t="str">
        <f t="shared" si="46"/>
        <v>Computerised behavioural activation with support</v>
      </c>
      <c r="Y1113" s="5" t="str">
        <f t="shared" si="47"/>
        <v>CBT individual (under 15 sessions)</v>
      </c>
      <c r="Z1113" s="5" t="str">
        <f>FIXED(EXP('WinBUGS output'!N1112),2)</f>
        <v>1.33</v>
      </c>
      <c r="AA1113" s="5" t="str">
        <f>FIXED(EXP('WinBUGS output'!M1112),2)</f>
        <v>0.45</v>
      </c>
      <c r="AB1113" s="5" t="str">
        <f>FIXED(EXP('WinBUGS output'!O1112),2)</f>
        <v>3.19</v>
      </c>
    </row>
    <row r="1114" spans="1:28" x14ac:dyDescent="0.25">
      <c r="A1114">
        <v>23</v>
      </c>
      <c r="B1114">
        <v>45</v>
      </c>
      <c r="C1114" s="5" t="str">
        <f>VLOOKUP(A1114,'WinBUGS output'!A:C,3,FALSE)</f>
        <v>Computerised behavioural activation with support</v>
      </c>
      <c r="D1114" s="5" t="str">
        <f>VLOOKUP(B1114,'WinBUGS output'!A:C,3,FALSE)</f>
        <v>CBT individual (over 15 sessions)</v>
      </c>
      <c r="E1114" s="5" t="str">
        <f>FIXED('WinBUGS output'!N1113,2)</f>
        <v>0.54</v>
      </c>
      <c r="F1114" s="5" t="str">
        <f>FIXED('WinBUGS output'!M1113,2)</f>
        <v>-0.60</v>
      </c>
      <c r="G1114" s="5" t="str">
        <f>FIXED('WinBUGS output'!O1113,2)</f>
        <v>1.45</v>
      </c>
      <c r="H1114"/>
      <c r="I1114"/>
      <c r="J1114"/>
      <c r="X1114" s="5" t="str">
        <f t="shared" si="46"/>
        <v>Computerised behavioural activation with support</v>
      </c>
      <c r="Y1114" s="5" t="str">
        <f t="shared" si="47"/>
        <v>CBT individual (over 15 sessions)</v>
      </c>
      <c r="Z1114" s="5" t="str">
        <f>FIXED(EXP('WinBUGS output'!N1113),2)</f>
        <v>1.71</v>
      </c>
      <c r="AA1114" s="5" t="str">
        <f>FIXED(EXP('WinBUGS output'!M1113),2)</f>
        <v>0.55</v>
      </c>
      <c r="AB1114" s="5" t="str">
        <f>FIXED(EXP('WinBUGS output'!O1113),2)</f>
        <v>4.27</v>
      </c>
    </row>
    <row r="1115" spans="1:28" x14ac:dyDescent="0.25">
      <c r="A1115">
        <v>23</v>
      </c>
      <c r="B1115">
        <v>46</v>
      </c>
      <c r="C1115" s="5" t="str">
        <f>VLOOKUP(A1115,'WinBUGS output'!A:C,3,FALSE)</f>
        <v>Computerised behavioural activation with support</v>
      </c>
      <c r="D1115" s="5" t="str">
        <f>VLOOKUP(B1115,'WinBUGS output'!A:C,3,FALSE)</f>
        <v>CBT individual (over 15 sessions) + TAU</v>
      </c>
      <c r="E1115" s="5" t="str">
        <f>FIXED('WinBUGS output'!N1114,2)</f>
        <v>0.56</v>
      </c>
      <c r="F1115" s="5" t="str">
        <f>FIXED('WinBUGS output'!M1114,2)</f>
        <v>-0.68</v>
      </c>
      <c r="G1115" s="5" t="str">
        <f>FIXED('WinBUGS output'!O1114,2)</f>
        <v>1.76</v>
      </c>
      <c r="H1115"/>
      <c r="I1115"/>
      <c r="J1115"/>
      <c r="X1115" s="5" t="str">
        <f t="shared" si="46"/>
        <v>Computerised behavioural activation with support</v>
      </c>
      <c r="Y1115" s="5" t="str">
        <f t="shared" si="47"/>
        <v>CBT individual (over 15 sessions) + TAU</v>
      </c>
      <c r="Z1115" s="5" t="str">
        <f>FIXED(EXP('WinBUGS output'!N1114),2)</f>
        <v>1.75</v>
      </c>
      <c r="AA1115" s="5" t="str">
        <f>FIXED(EXP('WinBUGS output'!M1114),2)</f>
        <v>0.51</v>
      </c>
      <c r="AB1115" s="5" t="str">
        <f>FIXED(EXP('WinBUGS output'!O1114),2)</f>
        <v>5.80</v>
      </c>
    </row>
    <row r="1116" spans="1:28" x14ac:dyDescent="0.25">
      <c r="A1116">
        <v>23</v>
      </c>
      <c r="B1116">
        <v>47</v>
      </c>
      <c r="C1116" s="5" t="str">
        <f>VLOOKUP(A1116,'WinBUGS output'!A:C,3,FALSE)</f>
        <v>Computerised behavioural activation with support</v>
      </c>
      <c r="D1116" s="5" t="str">
        <f>VLOOKUP(B1116,'WinBUGS output'!A:C,3,FALSE)</f>
        <v>Rational emotive behaviour therapy (REBT) individual</v>
      </c>
      <c r="E1116" s="5" t="str">
        <f>FIXED('WinBUGS output'!N1115,2)</f>
        <v>0.38</v>
      </c>
      <c r="F1116" s="5" t="str">
        <f>FIXED('WinBUGS output'!M1115,2)</f>
        <v>-0.80</v>
      </c>
      <c r="G1116" s="5" t="str">
        <f>FIXED('WinBUGS output'!O1115,2)</f>
        <v>1.39</v>
      </c>
      <c r="H1116"/>
      <c r="I1116"/>
      <c r="J1116"/>
      <c r="X1116" s="5" t="str">
        <f t="shared" si="46"/>
        <v>Computerised behavioural activation with support</v>
      </c>
      <c r="Y1116" s="5" t="str">
        <f t="shared" si="47"/>
        <v>Rational emotive behaviour therapy (REBT) individual</v>
      </c>
      <c r="Z1116" s="5" t="str">
        <f>FIXED(EXP('WinBUGS output'!N1115),2)</f>
        <v>1.46</v>
      </c>
      <c r="AA1116" s="5" t="str">
        <f>FIXED(EXP('WinBUGS output'!M1115),2)</f>
        <v>0.45</v>
      </c>
      <c r="AB1116" s="5" t="str">
        <f>FIXED(EXP('WinBUGS output'!O1115),2)</f>
        <v>4.01</v>
      </c>
    </row>
    <row r="1117" spans="1:28" x14ac:dyDescent="0.25">
      <c r="A1117">
        <v>23</v>
      </c>
      <c r="B1117">
        <v>48</v>
      </c>
      <c r="C1117" s="5" t="str">
        <f>VLOOKUP(A1117,'WinBUGS output'!A:C,3,FALSE)</f>
        <v>Computerised behavioural activation with support</v>
      </c>
      <c r="D1117" s="5" t="str">
        <f>VLOOKUP(B1117,'WinBUGS output'!A:C,3,FALSE)</f>
        <v>Third-wave cognitive therapy individual</v>
      </c>
      <c r="E1117" s="5" t="str">
        <f>FIXED('WinBUGS output'!N1116,2)</f>
        <v>0.60</v>
      </c>
      <c r="F1117" s="5" t="str">
        <f>FIXED('WinBUGS output'!M1116,2)</f>
        <v>-0.56</v>
      </c>
      <c r="G1117" s="5" t="str">
        <f>FIXED('WinBUGS output'!O1116,2)</f>
        <v>1.63</v>
      </c>
      <c r="H1117"/>
      <c r="I1117"/>
      <c r="J1117"/>
      <c r="X1117" s="5" t="str">
        <f t="shared" si="46"/>
        <v>Computerised behavioural activation with support</v>
      </c>
      <c r="Y1117" s="5" t="str">
        <f t="shared" si="47"/>
        <v>Third-wave cognitive therapy individual</v>
      </c>
      <c r="Z1117" s="5" t="str">
        <f>FIXED(EXP('WinBUGS output'!N1116),2)</f>
        <v>1.83</v>
      </c>
      <c r="AA1117" s="5" t="str">
        <f>FIXED(EXP('WinBUGS output'!M1116),2)</f>
        <v>0.57</v>
      </c>
      <c r="AB1117" s="5" t="str">
        <f>FIXED(EXP('WinBUGS output'!O1116),2)</f>
        <v>5.11</v>
      </c>
    </row>
    <row r="1118" spans="1:28" x14ac:dyDescent="0.25">
      <c r="A1118">
        <v>23</v>
      </c>
      <c r="B1118">
        <v>49</v>
      </c>
      <c r="C1118" s="5" t="str">
        <f>VLOOKUP(A1118,'WinBUGS output'!A:C,3,FALSE)</f>
        <v>Computerised behavioural activation with support</v>
      </c>
      <c r="D1118" s="5" t="str">
        <f>VLOOKUP(B1118,'WinBUGS output'!A:C,3,FALSE)</f>
        <v>CBT group (under 15 sessions)</v>
      </c>
      <c r="E1118" s="5" t="str">
        <f>FIXED('WinBUGS output'!N1117,2)</f>
        <v>0.99</v>
      </c>
      <c r="F1118" s="5" t="str">
        <f>FIXED('WinBUGS output'!M1117,2)</f>
        <v>-0.30</v>
      </c>
      <c r="G1118" s="5" t="str">
        <f>FIXED('WinBUGS output'!O1117,2)</f>
        <v>2.12</v>
      </c>
      <c r="H1118"/>
      <c r="I1118"/>
      <c r="J1118"/>
      <c r="X1118" s="5" t="str">
        <f t="shared" si="46"/>
        <v>Computerised behavioural activation with support</v>
      </c>
      <c r="Y1118" s="5" t="str">
        <f t="shared" si="47"/>
        <v>CBT group (under 15 sessions)</v>
      </c>
      <c r="Z1118" s="5" t="str">
        <f>FIXED(EXP('WinBUGS output'!N1117),2)</f>
        <v>2.70</v>
      </c>
      <c r="AA1118" s="5" t="str">
        <f>FIXED(EXP('WinBUGS output'!M1117),2)</f>
        <v>0.74</v>
      </c>
      <c r="AB1118" s="5" t="str">
        <f>FIXED(EXP('WinBUGS output'!O1117),2)</f>
        <v>8.30</v>
      </c>
    </row>
    <row r="1119" spans="1:28" x14ac:dyDescent="0.25">
      <c r="A1119">
        <v>23</v>
      </c>
      <c r="B1119">
        <v>50</v>
      </c>
      <c r="C1119" s="5" t="str">
        <f>VLOOKUP(A1119,'WinBUGS output'!A:C,3,FALSE)</f>
        <v>Computerised behavioural activation with support</v>
      </c>
      <c r="D1119" s="5" t="str">
        <f>VLOOKUP(B1119,'WinBUGS output'!A:C,3,FALSE)</f>
        <v>CBT group (under 15 sessions) + TAU</v>
      </c>
      <c r="E1119" s="5" t="str">
        <f>FIXED('WinBUGS output'!N1118,2)</f>
        <v>1.19</v>
      </c>
      <c r="F1119" s="5" t="str">
        <f>FIXED('WinBUGS output'!M1118,2)</f>
        <v>-0.09</v>
      </c>
      <c r="G1119" s="5" t="str">
        <f>FIXED('WinBUGS output'!O1118,2)</f>
        <v>2.36</v>
      </c>
      <c r="H1119"/>
      <c r="I1119"/>
      <c r="J1119"/>
      <c r="X1119" s="5" t="str">
        <f t="shared" si="46"/>
        <v>Computerised behavioural activation with support</v>
      </c>
      <c r="Y1119" s="5" t="str">
        <f t="shared" si="47"/>
        <v>CBT group (under 15 sessions) + TAU</v>
      </c>
      <c r="Z1119" s="5" t="str">
        <f>FIXED(EXP('WinBUGS output'!N1118),2)</f>
        <v>3.28</v>
      </c>
      <c r="AA1119" s="5" t="str">
        <f>FIXED(EXP('WinBUGS output'!M1118),2)</f>
        <v>0.92</v>
      </c>
      <c r="AB1119" s="5" t="str">
        <f>FIXED(EXP('WinBUGS output'!O1118),2)</f>
        <v>10.60</v>
      </c>
    </row>
    <row r="1120" spans="1:28" x14ac:dyDescent="0.25">
      <c r="A1120">
        <v>23</v>
      </c>
      <c r="B1120">
        <v>51</v>
      </c>
      <c r="C1120" s="5" t="str">
        <f>VLOOKUP(A1120,'WinBUGS output'!A:C,3,FALSE)</f>
        <v>Computerised behavioural activation with support</v>
      </c>
      <c r="D1120" s="5" t="str">
        <f>VLOOKUP(B1120,'WinBUGS output'!A:C,3,FALSE)</f>
        <v>Coping with Depression course (group) + TAU</v>
      </c>
      <c r="E1120" s="5" t="str">
        <f>FIXED('WinBUGS output'!N1119,2)</f>
        <v>0.87</v>
      </c>
      <c r="F1120" s="5" t="str">
        <f>FIXED('WinBUGS output'!M1119,2)</f>
        <v>-0.44</v>
      </c>
      <c r="G1120" s="5" t="str">
        <f>FIXED('WinBUGS output'!O1119,2)</f>
        <v>1.99</v>
      </c>
      <c r="H1120"/>
      <c r="I1120"/>
      <c r="J1120"/>
      <c r="X1120" s="5" t="str">
        <f t="shared" si="46"/>
        <v>Computerised behavioural activation with support</v>
      </c>
      <c r="Y1120" s="5" t="str">
        <f t="shared" si="47"/>
        <v>Coping with Depression course (group) + TAU</v>
      </c>
      <c r="Z1120" s="5" t="str">
        <f>FIXED(EXP('WinBUGS output'!N1119),2)</f>
        <v>2.39</v>
      </c>
      <c r="AA1120" s="5" t="str">
        <f>FIXED(EXP('WinBUGS output'!M1119),2)</f>
        <v>0.64</v>
      </c>
      <c r="AB1120" s="5" t="str">
        <f>FIXED(EXP('WinBUGS output'!O1119),2)</f>
        <v>7.34</v>
      </c>
    </row>
    <row r="1121" spans="1:28" x14ac:dyDescent="0.25">
      <c r="A1121">
        <v>23</v>
      </c>
      <c r="B1121">
        <v>52</v>
      </c>
      <c r="C1121" s="5" t="str">
        <f>VLOOKUP(A1121,'WinBUGS output'!A:C,3,FALSE)</f>
        <v>Computerised behavioural activation with support</v>
      </c>
      <c r="D1121" s="5" t="str">
        <f>VLOOKUP(B1121,'WinBUGS output'!A:C,3,FALSE)</f>
        <v>CBT individual (over 15 sessions) + any TCA</v>
      </c>
      <c r="E1121" s="5" t="str">
        <f>FIXED('WinBUGS output'!N1120,2)</f>
        <v>1.30</v>
      </c>
      <c r="F1121" s="5" t="str">
        <f>FIXED('WinBUGS output'!M1120,2)</f>
        <v>-0.17</v>
      </c>
      <c r="G1121" s="5" t="str">
        <f>FIXED('WinBUGS output'!O1120,2)</f>
        <v>2.71</v>
      </c>
      <c r="H1121"/>
      <c r="I1121"/>
      <c r="J1121"/>
      <c r="X1121" s="5" t="str">
        <f t="shared" si="46"/>
        <v>Computerised behavioural activation with support</v>
      </c>
      <c r="Y1121" s="5" t="str">
        <f t="shared" si="47"/>
        <v>CBT individual (over 15 sessions) + any TCA</v>
      </c>
      <c r="Z1121" s="5" t="str">
        <f>FIXED(EXP('WinBUGS output'!N1120),2)</f>
        <v>3.66</v>
      </c>
      <c r="AA1121" s="5" t="str">
        <f>FIXED(EXP('WinBUGS output'!M1120),2)</f>
        <v>0.84</v>
      </c>
      <c r="AB1121" s="5" t="str">
        <f>FIXED(EXP('WinBUGS output'!O1120),2)</f>
        <v>15.07</v>
      </c>
    </row>
    <row r="1122" spans="1:28" x14ac:dyDescent="0.25">
      <c r="A1122">
        <v>23</v>
      </c>
      <c r="B1122">
        <v>53</v>
      </c>
      <c r="C1122" s="5" t="str">
        <f>VLOOKUP(A1122,'WinBUGS output'!A:C,3,FALSE)</f>
        <v>Computerised behavioural activation with support</v>
      </c>
      <c r="D1122" s="5" t="str">
        <f>VLOOKUP(B1122,'WinBUGS output'!A:C,3,FALSE)</f>
        <v>CBT individual (over 15 sessions) + imipramine</v>
      </c>
      <c r="E1122" s="5" t="str">
        <f>FIXED('WinBUGS output'!N1121,2)</f>
        <v>1.39</v>
      </c>
      <c r="F1122" s="5" t="str">
        <f>FIXED('WinBUGS output'!M1121,2)</f>
        <v>-0.09</v>
      </c>
      <c r="G1122" s="5" t="str">
        <f>FIXED('WinBUGS output'!O1121,2)</f>
        <v>2.81</v>
      </c>
      <c r="H1122"/>
      <c r="I1122"/>
      <c r="J1122"/>
      <c r="X1122" s="5" t="str">
        <f t="shared" si="46"/>
        <v>Computerised behavioural activation with support</v>
      </c>
      <c r="Y1122" s="5" t="str">
        <f t="shared" si="47"/>
        <v>CBT individual (over 15 sessions) + imipramine</v>
      </c>
      <c r="Z1122" s="5" t="str">
        <f>FIXED(EXP('WinBUGS output'!N1121),2)</f>
        <v>4.01</v>
      </c>
      <c r="AA1122" s="5" t="str">
        <f>FIXED(EXP('WinBUGS output'!M1121),2)</f>
        <v>0.91</v>
      </c>
      <c r="AB1122" s="5" t="str">
        <f>FIXED(EXP('WinBUGS output'!O1121),2)</f>
        <v>16.56</v>
      </c>
    </row>
    <row r="1123" spans="1:28" x14ac:dyDescent="0.25">
      <c r="A1123">
        <v>23</v>
      </c>
      <c r="B1123">
        <v>54</v>
      </c>
      <c r="C1123" s="5" t="str">
        <f>VLOOKUP(A1123,'WinBUGS output'!A:C,3,FALSE)</f>
        <v>Computerised behavioural activation with support</v>
      </c>
      <c r="D1123" s="5" t="str">
        <f>VLOOKUP(B1123,'WinBUGS output'!A:C,3,FALSE)</f>
        <v>CBT group (under 15 sessions) + imipramine</v>
      </c>
      <c r="E1123" s="5" t="str">
        <f>FIXED('WinBUGS output'!N1122,2)</f>
        <v>1.68</v>
      </c>
      <c r="F1123" s="5" t="str">
        <f>FIXED('WinBUGS output'!M1122,2)</f>
        <v>0.00</v>
      </c>
      <c r="G1123" s="5" t="str">
        <f>FIXED('WinBUGS output'!O1122,2)</f>
        <v>3.28</v>
      </c>
      <c r="H1123"/>
      <c r="I1123"/>
      <c r="J1123"/>
      <c r="X1123" s="5" t="str">
        <f t="shared" si="46"/>
        <v>Computerised behavioural activation with support</v>
      </c>
      <c r="Y1123" s="5" t="str">
        <f t="shared" si="47"/>
        <v>CBT group (under 15 sessions) + imipramine</v>
      </c>
      <c r="Z1123" s="5" t="str">
        <f>FIXED(EXP('WinBUGS output'!N1122),2)</f>
        <v>5.37</v>
      </c>
      <c r="AA1123" s="5" t="str">
        <f>FIXED(EXP('WinBUGS output'!M1122),2)</f>
        <v>1.00</v>
      </c>
      <c r="AB1123" s="5" t="str">
        <f>FIXED(EXP('WinBUGS output'!O1122),2)</f>
        <v>26.50</v>
      </c>
    </row>
    <row r="1124" spans="1:28" x14ac:dyDescent="0.25">
      <c r="A1124">
        <v>23</v>
      </c>
      <c r="B1124">
        <v>55</v>
      </c>
      <c r="C1124" s="5" t="str">
        <f>VLOOKUP(A1124,'WinBUGS output'!A:C,3,FALSE)</f>
        <v>Computerised behavioural activation with support</v>
      </c>
      <c r="D1124" s="5" t="str">
        <f>VLOOKUP(B1124,'WinBUGS output'!A:C,3,FALSE)</f>
        <v>Problem solving individual + any SSRI</v>
      </c>
      <c r="E1124" s="5" t="str">
        <f>FIXED('WinBUGS output'!N1123,2)</f>
        <v>-0.20</v>
      </c>
      <c r="F1124" s="5" t="str">
        <f>FIXED('WinBUGS output'!M1123,2)</f>
        <v>-1.76</v>
      </c>
      <c r="G1124" s="5" t="str">
        <f>FIXED('WinBUGS output'!O1123,2)</f>
        <v>1.29</v>
      </c>
      <c r="H1124"/>
      <c r="I1124"/>
      <c r="J1124"/>
      <c r="X1124" s="5" t="str">
        <f t="shared" si="46"/>
        <v>Computerised behavioural activation with support</v>
      </c>
      <c r="Y1124" s="5" t="str">
        <f t="shared" si="47"/>
        <v>Problem solving individual + any SSRI</v>
      </c>
      <c r="Z1124" s="5" t="str">
        <f>FIXED(EXP('WinBUGS output'!N1123),2)</f>
        <v>0.82</v>
      </c>
      <c r="AA1124" s="5" t="str">
        <f>FIXED(EXP('WinBUGS output'!M1123),2)</f>
        <v>0.17</v>
      </c>
      <c r="AB1124" s="5" t="str">
        <f>FIXED(EXP('WinBUGS output'!O1123),2)</f>
        <v>3.65</v>
      </c>
    </row>
    <row r="1125" spans="1:28" x14ac:dyDescent="0.25">
      <c r="A1125">
        <v>23</v>
      </c>
      <c r="B1125">
        <v>56</v>
      </c>
      <c r="C1125" s="5" t="str">
        <f>VLOOKUP(A1125,'WinBUGS output'!A:C,3,FALSE)</f>
        <v>Computerised behavioural activation with support</v>
      </c>
      <c r="D1125" s="5" t="str">
        <f>VLOOKUP(B1125,'WinBUGS output'!A:C,3,FALSE)</f>
        <v>Supportive psychotherapy + any SSRI</v>
      </c>
      <c r="E1125" s="5" t="str">
        <f>FIXED('WinBUGS output'!N1124,2)</f>
        <v>2.42</v>
      </c>
      <c r="F1125" s="5" t="str">
        <f>FIXED('WinBUGS output'!M1124,2)</f>
        <v>0.17</v>
      </c>
      <c r="G1125" s="5" t="str">
        <f>FIXED('WinBUGS output'!O1124,2)</f>
        <v>4.72</v>
      </c>
      <c r="H1125"/>
      <c r="I1125"/>
      <c r="J1125"/>
      <c r="X1125" s="5" t="str">
        <f t="shared" si="46"/>
        <v>Computerised behavioural activation with support</v>
      </c>
      <c r="Y1125" s="5" t="str">
        <f t="shared" si="47"/>
        <v>Supportive psychotherapy + any SSRI</v>
      </c>
      <c r="Z1125" s="5" t="str">
        <f>FIXED(EXP('WinBUGS output'!N1124),2)</f>
        <v>11.28</v>
      </c>
      <c r="AA1125" s="5" t="str">
        <f>FIXED(EXP('WinBUGS output'!M1124),2)</f>
        <v>1.19</v>
      </c>
      <c r="AB1125" s="5" t="str">
        <f>FIXED(EXP('WinBUGS output'!O1124),2)</f>
        <v>112.28</v>
      </c>
    </row>
    <row r="1126" spans="1:28" x14ac:dyDescent="0.25">
      <c r="A1126">
        <v>23</v>
      </c>
      <c r="B1126">
        <v>57</v>
      </c>
      <c r="C1126" s="5" t="str">
        <f>VLOOKUP(A1126,'WinBUGS output'!A:C,3,FALSE)</f>
        <v>Computerised behavioural activation with support</v>
      </c>
      <c r="D1126" s="5" t="str">
        <f>VLOOKUP(B1126,'WinBUGS output'!A:C,3,FALSE)</f>
        <v>Interpersonal psychotherapy (IPT) + any AD</v>
      </c>
      <c r="E1126" s="5" t="str">
        <f>FIXED('WinBUGS output'!N1125,2)</f>
        <v>1.11</v>
      </c>
      <c r="F1126" s="5" t="str">
        <f>FIXED('WinBUGS output'!M1125,2)</f>
        <v>-0.33</v>
      </c>
      <c r="G1126" s="5" t="str">
        <f>FIXED('WinBUGS output'!O1125,2)</f>
        <v>2.40</v>
      </c>
      <c r="H1126"/>
      <c r="I1126"/>
      <c r="J1126"/>
      <c r="X1126" s="5" t="str">
        <f t="shared" si="46"/>
        <v>Computerised behavioural activation with support</v>
      </c>
      <c r="Y1126" s="5" t="str">
        <f t="shared" si="47"/>
        <v>Interpersonal psychotherapy (IPT) + any AD</v>
      </c>
      <c r="Z1126" s="5" t="str">
        <f>FIXED(EXP('WinBUGS output'!N1125),2)</f>
        <v>3.03</v>
      </c>
      <c r="AA1126" s="5" t="str">
        <f>FIXED(EXP('WinBUGS output'!M1125),2)</f>
        <v>0.72</v>
      </c>
      <c r="AB1126" s="5" t="str">
        <f>FIXED(EXP('WinBUGS output'!O1125),2)</f>
        <v>11.02</v>
      </c>
    </row>
    <row r="1127" spans="1:28" x14ac:dyDescent="0.25">
      <c r="A1127">
        <v>23</v>
      </c>
      <c r="B1127">
        <v>58</v>
      </c>
      <c r="C1127" s="5" t="str">
        <f>VLOOKUP(A1127,'WinBUGS output'!A:C,3,FALSE)</f>
        <v>Computerised behavioural activation with support</v>
      </c>
      <c r="D1127" s="5" t="str">
        <f>VLOOKUP(B1127,'WinBUGS output'!A:C,3,FALSE)</f>
        <v>Short-term psychodynamic psychotherapy individual + Any AD</v>
      </c>
      <c r="E1127" s="5" t="str">
        <f>FIXED('WinBUGS output'!N1126,2)</f>
        <v>1.67</v>
      </c>
      <c r="F1127" s="5" t="str">
        <f>FIXED('WinBUGS output'!M1126,2)</f>
        <v>0.35</v>
      </c>
      <c r="G1127" s="5" t="str">
        <f>FIXED('WinBUGS output'!O1126,2)</f>
        <v>2.85</v>
      </c>
      <c r="H1127"/>
      <c r="I1127"/>
      <c r="J1127"/>
      <c r="X1127" s="5" t="str">
        <f t="shared" si="46"/>
        <v>Computerised behavioural activation with support</v>
      </c>
      <c r="Y1127" s="5" t="str">
        <f t="shared" si="47"/>
        <v>Short-term psychodynamic psychotherapy individual + Any AD</v>
      </c>
      <c r="Z1127" s="5" t="str">
        <f>FIXED(EXP('WinBUGS output'!N1126),2)</f>
        <v>5.31</v>
      </c>
      <c r="AA1127" s="5" t="str">
        <f>FIXED(EXP('WinBUGS output'!M1126),2)</f>
        <v>1.42</v>
      </c>
      <c r="AB1127" s="5" t="str">
        <f>FIXED(EXP('WinBUGS output'!O1126),2)</f>
        <v>17.20</v>
      </c>
    </row>
    <row r="1128" spans="1:28" x14ac:dyDescent="0.25">
      <c r="A1128">
        <v>23</v>
      </c>
      <c r="B1128">
        <v>59</v>
      </c>
      <c r="C1128" s="5" t="str">
        <f>VLOOKUP(A1128,'WinBUGS output'!A:C,3,FALSE)</f>
        <v>Computerised behavioural activation with support</v>
      </c>
      <c r="D1128" s="5" t="str">
        <f>VLOOKUP(B1128,'WinBUGS output'!A:C,3,FALSE)</f>
        <v>Short-term psychodynamic psychotherapy individual + any SSRI</v>
      </c>
      <c r="E1128" s="5" t="str">
        <f>FIXED('WinBUGS output'!N1127,2)</f>
        <v>1.70</v>
      </c>
      <c r="F1128" s="5" t="str">
        <f>FIXED('WinBUGS output'!M1127,2)</f>
        <v>0.19</v>
      </c>
      <c r="G1128" s="5" t="str">
        <f>FIXED('WinBUGS output'!O1127,2)</f>
        <v>3.11</v>
      </c>
      <c r="H1128"/>
      <c r="I1128"/>
      <c r="J1128"/>
      <c r="X1128" s="5" t="str">
        <f t="shared" si="46"/>
        <v>Computerised behavioural activation with support</v>
      </c>
      <c r="Y1128" s="5" t="str">
        <f t="shared" si="47"/>
        <v>Short-term psychodynamic psychotherapy individual + any SSRI</v>
      </c>
      <c r="Z1128" s="5" t="str">
        <f>FIXED(EXP('WinBUGS output'!N1127),2)</f>
        <v>5.49</v>
      </c>
      <c r="AA1128" s="5" t="str">
        <f>FIXED(EXP('WinBUGS output'!M1127),2)</f>
        <v>1.21</v>
      </c>
      <c r="AB1128" s="5" t="str">
        <f>FIXED(EXP('WinBUGS output'!O1127),2)</f>
        <v>22.31</v>
      </c>
    </row>
    <row r="1129" spans="1:28" x14ac:dyDescent="0.25">
      <c r="A1129">
        <v>23</v>
      </c>
      <c r="B1129">
        <v>60</v>
      </c>
      <c r="C1129" s="5" t="str">
        <f>VLOOKUP(A1129,'WinBUGS output'!A:C,3,FALSE)</f>
        <v>Computerised behavioural activation with support</v>
      </c>
      <c r="D1129" s="5" t="str">
        <f>VLOOKUP(B1129,'WinBUGS output'!A:C,3,FALSE)</f>
        <v>CBT individual (over 15 sessions) + Pill placebo</v>
      </c>
      <c r="E1129" s="5" t="str">
        <f>FIXED('WinBUGS output'!N1128,2)</f>
        <v>1.40</v>
      </c>
      <c r="F1129" s="5" t="str">
        <f>FIXED('WinBUGS output'!M1128,2)</f>
        <v>-0.28</v>
      </c>
      <c r="G1129" s="5" t="str">
        <f>FIXED('WinBUGS output'!O1128,2)</f>
        <v>3.15</v>
      </c>
      <c r="H1129"/>
      <c r="I1129"/>
      <c r="J1129"/>
      <c r="X1129" s="5" t="str">
        <f t="shared" si="46"/>
        <v>Computerised behavioural activation with support</v>
      </c>
      <c r="Y1129" s="5" t="str">
        <f t="shared" si="47"/>
        <v>CBT individual (over 15 sessions) + Pill placebo</v>
      </c>
      <c r="Z1129" s="5" t="str">
        <f>FIXED(EXP('WinBUGS output'!N1128),2)</f>
        <v>4.04</v>
      </c>
      <c r="AA1129" s="5" t="str">
        <f>FIXED(EXP('WinBUGS output'!M1128),2)</f>
        <v>0.75</v>
      </c>
      <c r="AB1129" s="5" t="str">
        <f>FIXED(EXP('WinBUGS output'!O1128),2)</f>
        <v>23.27</v>
      </c>
    </row>
    <row r="1130" spans="1:28" x14ac:dyDescent="0.25">
      <c r="A1130">
        <v>23</v>
      </c>
      <c r="B1130">
        <v>61</v>
      </c>
      <c r="C1130" s="5" t="str">
        <f>VLOOKUP(A1130,'WinBUGS output'!A:C,3,FALSE)</f>
        <v>Computerised behavioural activation with support</v>
      </c>
      <c r="D1130" s="5" t="str">
        <f>VLOOKUP(B1130,'WinBUGS output'!A:C,3,FALSE)</f>
        <v>Exercise + Sertraline</v>
      </c>
      <c r="E1130" s="5" t="str">
        <f>FIXED('WinBUGS output'!N1129,2)</f>
        <v>0.07</v>
      </c>
      <c r="F1130" s="5" t="str">
        <f>FIXED('WinBUGS output'!M1129,2)</f>
        <v>-1.19</v>
      </c>
      <c r="G1130" s="5" t="str">
        <f>FIXED('WinBUGS output'!O1129,2)</f>
        <v>1.18</v>
      </c>
      <c r="H1130"/>
      <c r="I1130"/>
      <c r="J1130"/>
      <c r="X1130" s="5" t="str">
        <f t="shared" si="46"/>
        <v>Computerised behavioural activation with support</v>
      </c>
      <c r="Y1130" s="5" t="str">
        <f t="shared" si="47"/>
        <v>Exercise + Sertraline</v>
      </c>
      <c r="Z1130" s="5" t="str">
        <f>FIXED(EXP('WinBUGS output'!N1129),2)</f>
        <v>1.08</v>
      </c>
      <c r="AA1130" s="5" t="str">
        <f>FIXED(EXP('WinBUGS output'!M1129),2)</f>
        <v>0.30</v>
      </c>
      <c r="AB1130" s="5" t="str">
        <f>FIXED(EXP('WinBUGS output'!O1129),2)</f>
        <v>3.25</v>
      </c>
    </row>
    <row r="1131" spans="1:28" x14ac:dyDescent="0.25">
      <c r="A1131">
        <v>24</v>
      </c>
      <c r="B1131">
        <v>25</v>
      </c>
      <c r="C1131" s="5" t="str">
        <f>VLOOKUP(A1131,'WinBUGS output'!A:C,3,FALSE)</f>
        <v>Computerised psychodynamic therapy with support</v>
      </c>
      <c r="D1131" s="5" t="str">
        <f>VLOOKUP(B1131,'WinBUGS output'!A:C,3,FALSE)</f>
        <v>Computerised-CBT (CCBT) with support</v>
      </c>
      <c r="E1131" s="5" t="str">
        <f>FIXED('WinBUGS output'!N1130,2)</f>
        <v>-0.05</v>
      </c>
      <c r="F1131" s="5" t="str">
        <f>FIXED('WinBUGS output'!M1130,2)</f>
        <v>-0.95</v>
      </c>
      <c r="G1131" s="5" t="str">
        <f>FIXED('WinBUGS output'!O1130,2)</f>
        <v>0.71</v>
      </c>
      <c r="H1131"/>
      <c r="I1131"/>
      <c r="J1131"/>
      <c r="X1131" s="5" t="str">
        <f t="shared" si="46"/>
        <v>Computerised psychodynamic therapy with support</v>
      </c>
      <c r="Y1131" s="5" t="str">
        <f t="shared" si="47"/>
        <v>Computerised-CBT (CCBT) with support</v>
      </c>
      <c r="Z1131" s="5" t="str">
        <f>FIXED(EXP('WinBUGS output'!N1130),2)</f>
        <v>0.95</v>
      </c>
      <c r="AA1131" s="5" t="str">
        <f>FIXED(EXP('WinBUGS output'!M1130),2)</f>
        <v>0.39</v>
      </c>
      <c r="AB1131" s="5" t="str">
        <f>FIXED(EXP('WinBUGS output'!O1130),2)</f>
        <v>2.03</v>
      </c>
    </row>
    <row r="1132" spans="1:28" x14ac:dyDescent="0.25">
      <c r="A1132">
        <v>24</v>
      </c>
      <c r="B1132">
        <v>26</v>
      </c>
      <c r="C1132" s="5" t="str">
        <f>VLOOKUP(A1132,'WinBUGS output'!A:C,3,FALSE)</f>
        <v>Computerised psychodynamic therapy with support</v>
      </c>
      <c r="D1132" s="5" t="str">
        <f>VLOOKUP(B1132,'WinBUGS output'!A:C,3,FALSE)</f>
        <v>Computerised-CBT (CCBT) with support + TAU</v>
      </c>
      <c r="E1132" s="5" t="str">
        <f>FIXED('WinBUGS output'!N1131,2)</f>
        <v>-0.35</v>
      </c>
      <c r="F1132" s="5" t="str">
        <f>FIXED('WinBUGS output'!M1131,2)</f>
        <v>-1.50</v>
      </c>
      <c r="G1132" s="5" t="str">
        <f>FIXED('WinBUGS output'!O1131,2)</f>
        <v>0.39</v>
      </c>
      <c r="H1132"/>
      <c r="I1132"/>
      <c r="J1132"/>
      <c r="X1132" s="5" t="str">
        <f t="shared" si="46"/>
        <v>Computerised psychodynamic therapy with support</v>
      </c>
      <c r="Y1132" s="5" t="str">
        <f t="shared" si="47"/>
        <v>Computerised-CBT (CCBT) with support + TAU</v>
      </c>
      <c r="Z1132" s="5" t="str">
        <f>FIXED(EXP('WinBUGS output'!N1131),2)</f>
        <v>0.71</v>
      </c>
      <c r="AA1132" s="5" t="str">
        <f>FIXED(EXP('WinBUGS output'!M1131),2)</f>
        <v>0.22</v>
      </c>
      <c r="AB1132" s="5" t="str">
        <f>FIXED(EXP('WinBUGS output'!O1131),2)</f>
        <v>1.47</v>
      </c>
    </row>
    <row r="1133" spans="1:28" x14ac:dyDescent="0.25">
      <c r="A1133">
        <v>24</v>
      </c>
      <c r="B1133">
        <v>27</v>
      </c>
      <c r="C1133" s="5" t="str">
        <f>VLOOKUP(A1133,'WinBUGS output'!A:C,3,FALSE)</f>
        <v>Computerised psychodynamic therapy with support</v>
      </c>
      <c r="D1133" s="5" t="str">
        <f>VLOOKUP(B1133,'WinBUGS output'!A:C,3,FALSE)</f>
        <v>Tailored computerised-CBT (CCBT) with support</v>
      </c>
      <c r="E1133" s="5" t="str">
        <f>FIXED('WinBUGS output'!N1132,2)</f>
        <v>0.06</v>
      </c>
      <c r="F1133" s="5" t="str">
        <f>FIXED('WinBUGS output'!M1132,2)</f>
        <v>-0.79</v>
      </c>
      <c r="G1133" s="5" t="str">
        <f>FIXED('WinBUGS output'!O1132,2)</f>
        <v>0.97</v>
      </c>
      <c r="H1133"/>
      <c r="I1133"/>
      <c r="J1133"/>
      <c r="X1133" s="5" t="str">
        <f t="shared" si="46"/>
        <v>Computerised psychodynamic therapy with support</v>
      </c>
      <c r="Y1133" s="5" t="str">
        <f t="shared" si="47"/>
        <v>Tailored computerised-CBT (CCBT) with support</v>
      </c>
      <c r="Z1133" s="5" t="str">
        <f>FIXED(EXP('WinBUGS output'!N1132),2)</f>
        <v>1.06</v>
      </c>
      <c r="AA1133" s="5" t="str">
        <f>FIXED(EXP('WinBUGS output'!M1132),2)</f>
        <v>0.46</v>
      </c>
      <c r="AB1133" s="5" t="str">
        <f>FIXED(EXP('WinBUGS output'!O1132),2)</f>
        <v>2.63</v>
      </c>
    </row>
    <row r="1134" spans="1:28" x14ac:dyDescent="0.25">
      <c r="A1134">
        <v>24</v>
      </c>
      <c r="B1134">
        <v>28</v>
      </c>
      <c r="C1134" s="5" t="str">
        <f>VLOOKUP(A1134,'WinBUGS output'!A:C,3,FALSE)</f>
        <v>Computerised psychodynamic therapy with support</v>
      </c>
      <c r="D1134" s="5" t="str">
        <f>VLOOKUP(B1134,'WinBUGS output'!A:C,3,FALSE)</f>
        <v>Cognitive bibliotherapy</v>
      </c>
      <c r="E1134" s="5" t="str">
        <f>FIXED('WinBUGS output'!N1133,2)</f>
        <v>-0.73</v>
      </c>
      <c r="F1134" s="5" t="str">
        <f>FIXED('WinBUGS output'!M1133,2)</f>
        <v>-2.15</v>
      </c>
      <c r="G1134" s="5" t="str">
        <f>FIXED('WinBUGS output'!O1133,2)</f>
        <v>0.54</v>
      </c>
      <c r="H1134"/>
      <c r="I1134"/>
      <c r="J1134"/>
      <c r="X1134" s="5" t="str">
        <f t="shared" si="46"/>
        <v>Computerised psychodynamic therapy with support</v>
      </c>
      <c r="Y1134" s="5" t="str">
        <f t="shared" si="47"/>
        <v>Cognitive bibliotherapy</v>
      </c>
      <c r="Z1134" s="5" t="str">
        <f>FIXED(EXP('WinBUGS output'!N1133),2)</f>
        <v>0.48</v>
      </c>
      <c r="AA1134" s="5" t="str">
        <f>FIXED(EXP('WinBUGS output'!M1133),2)</f>
        <v>0.12</v>
      </c>
      <c r="AB1134" s="5" t="str">
        <f>FIXED(EXP('WinBUGS output'!O1133),2)</f>
        <v>1.71</v>
      </c>
    </row>
    <row r="1135" spans="1:28" x14ac:dyDescent="0.25">
      <c r="A1135">
        <v>24</v>
      </c>
      <c r="B1135">
        <v>29</v>
      </c>
      <c r="C1135" s="5" t="str">
        <f>VLOOKUP(A1135,'WinBUGS output'!A:C,3,FALSE)</f>
        <v>Computerised psychodynamic therapy with support</v>
      </c>
      <c r="D1135" s="5" t="str">
        <f>VLOOKUP(B1135,'WinBUGS output'!A:C,3,FALSE)</f>
        <v>Cognitive bibliotherapy + TAU</v>
      </c>
      <c r="E1135" s="5" t="str">
        <f>FIXED('WinBUGS output'!N1134,2)</f>
        <v>0.18</v>
      </c>
      <c r="F1135" s="5" t="str">
        <f>FIXED('WinBUGS output'!M1134,2)</f>
        <v>-1.07</v>
      </c>
      <c r="G1135" s="5" t="str">
        <f>FIXED('WinBUGS output'!O1134,2)</f>
        <v>1.24</v>
      </c>
      <c r="H1135"/>
      <c r="I1135"/>
      <c r="J1135"/>
      <c r="X1135" s="5" t="str">
        <f t="shared" si="46"/>
        <v>Computerised psychodynamic therapy with support</v>
      </c>
      <c r="Y1135" s="5" t="str">
        <f t="shared" si="47"/>
        <v>Cognitive bibliotherapy + TAU</v>
      </c>
      <c r="Z1135" s="5" t="str">
        <f>FIXED(EXP('WinBUGS output'!N1134),2)</f>
        <v>1.19</v>
      </c>
      <c r="AA1135" s="5" t="str">
        <f>FIXED(EXP('WinBUGS output'!M1134),2)</f>
        <v>0.34</v>
      </c>
      <c r="AB1135" s="5" t="str">
        <f>FIXED(EXP('WinBUGS output'!O1134),2)</f>
        <v>3.47</v>
      </c>
    </row>
    <row r="1136" spans="1:28" x14ac:dyDescent="0.25">
      <c r="A1136">
        <v>24</v>
      </c>
      <c r="B1136">
        <v>30</v>
      </c>
      <c r="C1136" s="5" t="str">
        <f>VLOOKUP(A1136,'WinBUGS output'!A:C,3,FALSE)</f>
        <v>Computerised psychodynamic therapy with support</v>
      </c>
      <c r="D1136" s="5" t="str">
        <f>VLOOKUP(B1136,'WinBUGS output'!A:C,3,FALSE)</f>
        <v>Computerised-CBT (CCBT)</v>
      </c>
      <c r="E1136" s="5" t="str">
        <f>FIXED('WinBUGS output'!N1135,2)</f>
        <v>0.63</v>
      </c>
      <c r="F1136" s="5" t="str">
        <f>FIXED('WinBUGS output'!M1135,2)</f>
        <v>-0.70</v>
      </c>
      <c r="G1136" s="5" t="str">
        <f>FIXED('WinBUGS output'!O1135,2)</f>
        <v>1.83</v>
      </c>
      <c r="H1136"/>
      <c r="I1136"/>
      <c r="J1136"/>
      <c r="X1136" s="5" t="str">
        <f t="shared" si="46"/>
        <v>Computerised psychodynamic therapy with support</v>
      </c>
      <c r="Y1136" s="5" t="str">
        <f t="shared" si="47"/>
        <v>Computerised-CBT (CCBT)</v>
      </c>
      <c r="Z1136" s="5" t="str">
        <f>FIXED(EXP('WinBUGS output'!N1135),2)</f>
        <v>1.89</v>
      </c>
      <c r="AA1136" s="5" t="str">
        <f>FIXED(EXP('WinBUGS output'!M1135),2)</f>
        <v>0.49</v>
      </c>
      <c r="AB1136" s="5" t="str">
        <f>FIXED(EXP('WinBUGS output'!O1135),2)</f>
        <v>6.22</v>
      </c>
    </row>
    <row r="1137" spans="1:28" x14ac:dyDescent="0.25">
      <c r="A1137">
        <v>24</v>
      </c>
      <c r="B1137">
        <v>31</v>
      </c>
      <c r="C1137" s="5" t="str">
        <f>VLOOKUP(A1137,'WinBUGS output'!A:C,3,FALSE)</f>
        <v>Computerised psychodynamic therapy with support</v>
      </c>
      <c r="D1137" s="5" t="str">
        <f>VLOOKUP(B1137,'WinBUGS output'!A:C,3,FALSE)</f>
        <v>Computerised-CBT (CCBT) + TAU</v>
      </c>
      <c r="E1137" s="5" t="str">
        <f>FIXED('WinBUGS output'!N1136,2)</f>
        <v>0.65</v>
      </c>
      <c r="F1137" s="5" t="str">
        <f>FIXED('WinBUGS output'!M1136,2)</f>
        <v>-0.53</v>
      </c>
      <c r="G1137" s="5" t="str">
        <f>FIXED('WinBUGS output'!O1136,2)</f>
        <v>1.64</v>
      </c>
      <c r="H1137"/>
      <c r="I1137"/>
      <c r="J1137"/>
      <c r="X1137" s="5" t="str">
        <f t="shared" si="46"/>
        <v>Computerised psychodynamic therapy with support</v>
      </c>
      <c r="Y1137" s="5" t="str">
        <f t="shared" si="47"/>
        <v>Computerised-CBT (CCBT) + TAU</v>
      </c>
      <c r="Z1137" s="5" t="str">
        <f>FIXED(EXP('WinBUGS output'!N1136),2)</f>
        <v>1.91</v>
      </c>
      <c r="AA1137" s="5" t="str">
        <f>FIXED(EXP('WinBUGS output'!M1136),2)</f>
        <v>0.59</v>
      </c>
      <c r="AB1137" s="5" t="str">
        <f>FIXED(EXP('WinBUGS output'!O1136),2)</f>
        <v>5.18</v>
      </c>
    </row>
    <row r="1138" spans="1:28" x14ac:dyDescent="0.25">
      <c r="A1138">
        <v>24</v>
      </c>
      <c r="B1138">
        <v>32</v>
      </c>
      <c r="C1138" s="5" t="str">
        <f>VLOOKUP(A1138,'WinBUGS output'!A:C,3,FALSE)</f>
        <v>Computerised psychodynamic therapy with support</v>
      </c>
      <c r="D1138" s="5" t="str">
        <f>VLOOKUP(B1138,'WinBUGS output'!A:C,3,FALSE)</f>
        <v>Tailored computerised psychoeducation and self-help strategies</v>
      </c>
      <c r="E1138" s="5" t="str">
        <f>FIXED('WinBUGS output'!N1137,2)</f>
        <v>-0.47</v>
      </c>
      <c r="F1138" s="5" t="str">
        <f>FIXED('WinBUGS output'!M1137,2)</f>
        <v>-1.75</v>
      </c>
      <c r="G1138" s="5" t="str">
        <f>FIXED('WinBUGS output'!O1137,2)</f>
        <v>0.70</v>
      </c>
      <c r="H1138"/>
      <c r="I1138"/>
      <c r="J1138"/>
      <c r="X1138" s="5" t="str">
        <f t="shared" si="46"/>
        <v>Computerised psychodynamic therapy with support</v>
      </c>
      <c r="Y1138" s="5" t="str">
        <f t="shared" si="47"/>
        <v>Tailored computerised psychoeducation and self-help strategies</v>
      </c>
      <c r="Z1138" s="5" t="str">
        <f>FIXED(EXP('WinBUGS output'!N1137),2)</f>
        <v>0.63</v>
      </c>
      <c r="AA1138" s="5" t="str">
        <f>FIXED(EXP('WinBUGS output'!M1137),2)</f>
        <v>0.17</v>
      </c>
      <c r="AB1138" s="5" t="str">
        <f>FIXED(EXP('WinBUGS output'!O1137),2)</f>
        <v>2.00</v>
      </c>
    </row>
    <row r="1139" spans="1:28" x14ac:dyDescent="0.25">
      <c r="A1139">
        <v>24</v>
      </c>
      <c r="B1139">
        <v>33</v>
      </c>
      <c r="C1139" s="5" t="str">
        <f>VLOOKUP(A1139,'WinBUGS output'!A:C,3,FALSE)</f>
        <v>Computerised psychodynamic therapy with support</v>
      </c>
      <c r="D1139" s="5" t="str">
        <f>VLOOKUP(B1139,'WinBUGS output'!A:C,3,FALSE)</f>
        <v>Psychoeducational group programme + TAU</v>
      </c>
      <c r="E1139" s="5" t="str">
        <f>FIXED('WinBUGS output'!N1138,2)</f>
        <v>0.41</v>
      </c>
      <c r="F1139" s="5" t="str">
        <f>FIXED('WinBUGS output'!M1138,2)</f>
        <v>-0.93</v>
      </c>
      <c r="G1139" s="5" t="str">
        <f>FIXED('WinBUGS output'!O1138,2)</f>
        <v>1.59</v>
      </c>
      <c r="H1139"/>
      <c r="I1139"/>
      <c r="J1139"/>
      <c r="X1139" s="5" t="str">
        <f t="shared" si="46"/>
        <v>Computerised psychodynamic therapy with support</v>
      </c>
      <c r="Y1139" s="5" t="str">
        <f t="shared" si="47"/>
        <v>Psychoeducational group programme + TAU</v>
      </c>
      <c r="Z1139" s="5" t="str">
        <f>FIXED(EXP('WinBUGS output'!N1138),2)</f>
        <v>1.51</v>
      </c>
      <c r="AA1139" s="5" t="str">
        <f>FIXED(EXP('WinBUGS output'!M1138),2)</f>
        <v>0.40</v>
      </c>
      <c r="AB1139" s="5" t="str">
        <f>FIXED(EXP('WinBUGS output'!O1138),2)</f>
        <v>4.89</v>
      </c>
    </row>
    <row r="1140" spans="1:28" x14ac:dyDescent="0.25">
      <c r="A1140">
        <v>24</v>
      </c>
      <c r="B1140">
        <v>34</v>
      </c>
      <c r="C1140" s="5" t="str">
        <f>VLOOKUP(A1140,'WinBUGS output'!A:C,3,FALSE)</f>
        <v>Computerised psychodynamic therapy with support</v>
      </c>
      <c r="D1140" s="5" t="str">
        <f>VLOOKUP(B1140,'WinBUGS output'!A:C,3,FALSE)</f>
        <v>Interpersonal psychotherapy (IPT)</v>
      </c>
      <c r="E1140" s="5" t="str">
        <f>FIXED('WinBUGS output'!N1139,2)</f>
        <v>0.51</v>
      </c>
      <c r="F1140" s="5" t="str">
        <f>FIXED('WinBUGS output'!M1139,2)</f>
        <v>-0.62</v>
      </c>
      <c r="G1140" s="5" t="str">
        <f>FIXED('WinBUGS output'!O1139,2)</f>
        <v>1.44</v>
      </c>
      <c r="H1140"/>
      <c r="I1140"/>
      <c r="J1140"/>
      <c r="X1140" s="5" t="str">
        <f t="shared" si="46"/>
        <v>Computerised psychodynamic therapy with support</v>
      </c>
      <c r="Y1140" s="5" t="str">
        <f t="shared" si="47"/>
        <v>Interpersonal psychotherapy (IPT)</v>
      </c>
      <c r="Z1140" s="5" t="str">
        <f>FIXED(EXP('WinBUGS output'!N1139),2)</f>
        <v>1.66</v>
      </c>
      <c r="AA1140" s="5" t="str">
        <f>FIXED(EXP('WinBUGS output'!M1139),2)</f>
        <v>0.54</v>
      </c>
      <c r="AB1140" s="5" t="str">
        <f>FIXED(EXP('WinBUGS output'!O1139),2)</f>
        <v>4.20</v>
      </c>
    </row>
    <row r="1141" spans="1:28" x14ac:dyDescent="0.25">
      <c r="A1141">
        <v>24</v>
      </c>
      <c r="B1141">
        <v>35</v>
      </c>
      <c r="C1141" s="5" t="str">
        <f>VLOOKUP(A1141,'WinBUGS output'!A:C,3,FALSE)</f>
        <v>Computerised psychodynamic therapy with support</v>
      </c>
      <c r="D1141" s="5" t="str">
        <f>VLOOKUP(B1141,'WinBUGS output'!A:C,3,FALSE)</f>
        <v>Emotion-focused therapy (EFT)</v>
      </c>
      <c r="E1141" s="5" t="str">
        <f>FIXED('WinBUGS output'!N1140,2)</f>
        <v>0.49</v>
      </c>
      <c r="F1141" s="5" t="str">
        <f>FIXED('WinBUGS output'!M1140,2)</f>
        <v>-0.96</v>
      </c>
      <c r="G1141" s="5" t="str">
        <f>FIXED('WinBUGS output'!O1140,2)</f>
        <v>1.88</v>
      </c>
      <c r="H1141"/>
      <c r="I1141"/>
      <c r="J1141"/>
      <c r="X1141" s="5" t="str">
        <f t="shared" si="46"/>
        <v>Computerised psychodynamic therapy with support</v>
      </c>
      <c r="Y1141" s="5" t="str">
        <f t="shared" si="47"/>
        <v>Emotion-focused therapy (EFT)</v>
      </c>
      <c r="Z1141" s="5" t="str">
        <f>FIXED(EXP('WinBUGS output'!N1140),2)</f>
        <v>1.63</v>
      </c>
      <c r="AA1141" s="5" t="str">
        <f>FIXED(EXP('WinBUGS output'!M1140),2)</f>
        <v>0.38</v>
      </c>
      <c r="AB1141" s="5" t="str">
        <f>FIXED(EXP('WinBUGS output'!O1140),2)</f>
        <v>6.55</v>
      </c>
    </row>
    <row r="1142" spans="1:28" x14ac:dyDescent="0.25">
      <c r="A1142">
        <v>24</v>
      </c>
      <c r="B1142">
        <v>36</v>
      </c>
      <c r="C1142" s="5" t="str">
        <f>VLOOKUP(A1142,'WinBUGS output'!A:C,3,FALSE)</f>
        <v>Computerised psychodynamic therapy with support</v>
      </c>
      <c r="D1142" s="5" t="str">
        <f>VLOOKUP(B1142,'WinBUGS output'!A:C,3,FALSE)</f>
        <v>Interpersonal counselling</v>
      </c>
      <c r="E1142" s="5" t="str">
        <f>FIXED('WinBUGS output'!N1141,2)</f>
        <v>0.64</v>
      </c>
      <c r="F1142" s="5" t="str">
        <f>FIXED('WinBUGS output'!M1141,2)</f>
        <v>-0.56</v>
      </c>
      <c r="G1142" s="5" t="str">
        <f>FIXED('WinBUGS output'!O1141,2)</f>
        <v>1.64</v>
      </c>
      <c r="H1142"/>
      <c r="I1142"/>
      <c r="J1142"/>
      <c r="X1142" s="5" t="str">
        <f t="shared" si="46"/>
        <v>Computerised psychodynamic therapy with support</v>
      </c>
      <c r="Y1142" s="5" t="str">
        <f t="shared" si="47"/>
        <v>Interpersonal counselling</v>
      </c>
      <c r="Z1142" s="5" t="str">
        <f>FIXED(EXP('WinBUGS output'!N1141),2)</f>
        <v>1.89</v>
      </c>
      <c r="AA1142" s="5" t="str">
        <f>FIXED(EXP('WinBUGS output'!M1141),2)</f>
        <v>0.57</v>
      </c>
      <c r="AB1142" s="5" t="str">
        <f>FIXED(EXP('WinBUGS output'!O1141),2)</f>
        <v>5.15</v>
      </c>
    </row>
    <row r="1143" spans="1:28" x14ac:dyDescent="0.25">
      <c r="A1143">
        <v>24</v>
      </c>
      <c r="B1143">
        <v>37</v>
      </c>
      <c r="C1143" s="5" t="str">
        <f>VLOOKUP(A1143,'WinBUGS output'!A:C,3,FALSE)</f>
        <v>Computerised psychodynamic therapy with support</v>
      </c>
      <c r="D1143" s="5" t="str">
        <f>VLOOKUP(B1143,'WinBUGS output'!A:C,3,FALSE)</f>
        <v>Non-directive counselling</v>
      </c>
      <c r="E1143" s="5" t="str">
        <f>FIXED('WinBUGS output'!N1142,2)</f>
        <v>0.23</v>
      </c>
      <c r="F1143" s="5" t="str">
        <f>FIXED('WinBUGS output'!M1142,2)</f>
        <v>-1.12</v>
      </c>
      <c r="G1143" s="5" t="str">
        <f>FIXED('WinBUGS output'!O1142,2)</f>
        <v>1.42</v>
      </c>
      <c r="H1143"/>
      <c r="I1143"/>
      <c r="J1143"/>
      <c r="X1143" s="5" t="str">
        <f t="shared" si="46"/>
        <v>Computerised psychodynamic therapy with support</v>
      </c>
      <c r="Y1143" s="5" t="str">
        <f t="shared" si="47"/>
        <v>Non-directive counselling</v>
      </c>
      <c r="Z1143" s="5" t="str">
        <f>FIXED(EXP('WinBUGS output'!N1142),2)</f>
        <v>1.26</v>
      </c>
      <c r="AA1143" s="5" t="str">
        <f>FIXED(EXP('WinBUGS output'!M1142),2)</f>
        <v>0.33</v>
      </c>
      <c r="AB1143" s="5" t="str">
        <f>FIXED(EXP('WinBUGS output'!O1142),2)</f>
        <v>4.15</v>
      </c>
    </row>
    <row r="1144" spans="1:28" x14ac:dyDescent="0.25">
      <c r="A1144">
        <v>24</v>
      </c>
      <c r="B1144">
        <v>38</v>
      </c>
      <c r="C1144" s="5" t="str">
        <f>VLOOKUP(A1144,'WinBUGS output'!A:C,3,FALSE)</f>
        <v>Computerised psychodynamic therapy with support</v>
      </c>
      <c r="D1144" s="5" t="str">
        <f>VLOOKUP(B1144,'WinBUGS output'!A:C,3,FALSE)</f>
        <v>Psychodynamic counselling + TAU</v>
      </c>
      <c r="E1144" s="5" t="str">
        <f>FIXED('WinBUGS output'!N1143,2)</f>
        <v>0.11</v>
      </c>
      <c r="F1144" s="5" t="str">
        <f>FIXED('WinBUGS output'!M1143,2)</f>
        <v>-1.16</v>
      </c>
      <c r="G1144" s="5" t="str">
        <f>FIXED('WinBUGS output'!O1143,2)</f>
        <v>1.17</v>
      </c>
      <c r="H1144"/>
      <c r="I1144"/>
      <c r="J1144"/>
      <c r="X1144" s="5" t="str">
        <f t="shared" si="46"/>
        <v>Computerised psychodynamic therapy with support</v>
      </c>
      <c r="Y1144" s="5" t="str">
        <f t="shared" si="47"/>
        <v>Psychodynamic counselling + TAU</v>
      </c>
      <c r="Z1144" s="5" t="str">
        <f>FIXED(EXP('WinBUGS output'!N1143),2)</f>
        <v>1.11</v>
      </c>
      <c r="AA1144" s="5" t="str">
        <f>FIXED(EXP('WinBUGS output'!M1143),2)</f>
        <v>0.31</v>
      </c>
      <c r="AB1144" s="5" t="str">
        <f>FIXED(EXP('WinBUGS output'!O1143),2)</f>
        <v>3.23</v>
      </c>
    </row>
    <row r="1145" spans="1:28" x14ac:dyDescent="0.25">
      <c r="A1145">
        <v>24</v>
      </c>
      <c r="B1145">
        <v>39</v>
      </c>
      <c r="C1145" s="5" t="str">
        <f>VLOOKUP(A1145,'WinBUGS output'!A:C,3,FALSE)</f>
        <v>Computerised psychodynamic therapy with support</v>
      </c>
      <c r="D1145" s="5" t="str">
        <f>VLOOKUP(B1145,'WinBUGS output'!A:C,3,FALSE)</f>
        <v>Relational client-centered therapy</v>
      </c>
      <c r="E1145" s="5" t="str">
        <f>FIXED('WinBUGS output'!N1144,2)</f>
        <v>0.16</v>
      </c>
      <c r="F1145" s="5" t="str">
        <f>FIXED('WinBUGS output'!M1144,2)</f>
        <v>-1.39</v>
      </c>
      <c r="G1145" s="5" t="str">
        <f>FIXED('WinBUGS output'!O1144,2)</f>
        <v>1.49</v>
      </c>
      <c r="H1145"/>
      <c r="I1145"/>
      <c r="J1145"/>
      <c r="X1145" s="5" t="str">
        <f t="shared" si="46"/>
        <v>Computerised psychodynamic therapy with support</v>
      </c>
      <c r="Y1145" s="5" t="str">
        <f t="shared" si="47"/>
        <v>Relational client-centered therapy</v>
      </c>
      <c r="Z1145" s="5" t="str">
        <f>FIXED(EXP('WinBUGS output'!N1144),2)</f>
        <v>1.17</v>
      </c>
      <c r="AA1145" s="5" t="str">
        <f>FIXED(EXP('WinBUGS output'!M1144),2)</f>
        <v>0.25</v>
      </c>
      <c r="AB1145" s="5" t="str">
        <f>FIXED(EXP('WinBUGS output'!O1144),2)</f>
        <v>4.43</v>
      </c>
    </row>
    <row r="1146" spans="1:28" x14ac:dyDescent="0.25">
      <c r="A1146">
        <v>24</v>
      </c>
      <c r="B1146">
        <v>40</v>
      </c>
      <c r="C1146" s="5" t="str">
        <f>VLOOKUP(A1146,'WinBUGS output'!A:C,3,FALSE)</f>
        <v>Computerised psychodynamic therapy with support</v>
      </c>
      <c r="D1146" s="5" t="str">
        <f>VLOOKUP(B1146,'WinBUGS output'!A:C,3,FALSE)</f>
        <v>Problem solving individual</v>
      </c>
      <c r="E1146" s="5" t="str">
        <f>FIXED('WinBUGS output'!N1145,2)</f>
        <v>-0.20</v>
      </c>
      <c r="F1146" s="5" t="str">
        <f>FIXED('WinBUGS output'!M1145,2)</f>
        <v>-1.46</v>
      </c>
      <c r="G1146" s="5" t="str">
        <f>FIXED('WinBUGS output'!O1145,2)</f>
        <v>0.93</v>
      </c>
      <c r="H1146"/>
      <c r="I1146"/>
      <c r="J1146"/>
      <c r="X1146" s="5" t="str">
        <f t="shared" si="46"/>
        <v>Computerised psychodynamic therapy with support</v>
      </c>
      <c r="Y1146" s="5" t="str">
        <f t="shared" si="47"/>
        <v>Problem solving individual</v>
      </c>
      <c r="Z1146" s="5" t="str">
        <f>FIXED(EXP('WinBUGS output'!N1145),2)</f>
        <v>0.82</v>
      </c>
      <c r="AA1146" s="5" t="str">
        <f>FIXED(EXP('WinBUGS output'!M1145),2)</f>
        <v>0.23</v>
      </c>
      <c r="AB1146" s="5" t="str">
        <f>FIXED(EXP('WinBUGS output'!O1145),2)</f>
        <v>2.52</v>
      </c>
    </row>
    <row r="1147" spans="1:28" x14ac:dyDescent="0.25">
      <c r="A1147">
        <v>24</v>
      </c>
      <c r="B1147">
        <v>41</v>
      </c>
      <c r="C1147" s="5" t="str">
        <f>VLOOKUP(A1147,'WinBUGS output'!A:C,3,FALSE)</f>
        <v>Computerised psychodynamic therapy with support</v>
      </c>
      <c r="D1147" s="5" t="str">
        <f>VLOOKUP(B1147,'WinBUGS output'!A:C,3,FALSE)</f>
        <v>Problem solving individual + enhanced TAU</v>
      </c>
      <c r="E1147" s="5" t="str">
        <f>FIXED('WinBUGS output'!N1146,2)</f>
        <v>-0.39</v>
      </c>
      <c r="F1147" s="5" t="str">
        <f>FIXED('WinBUGS output'!M1146,2)</f>
        <v>-1.68</v>
      </c>
      <c r="G1147" s="5" t="str">
        <f>FIXED('WinBUGS output'!O1146,2)</f>
        <v>0.75</v>
      </c>
      <c r="H1147"/>
      <c r="I1147"/>
      <c r="J1147"/>
      <c r="X1147" s="5" t="str">
        <f t="shared" si="46"/>
        <v>Computerised psychodynamic therapy with support</v>
      </c>
      <c r="Y1147" s="5" t="str">
        <f t="shared" si="47"/>
        <v>Problem solving individual + enhanced TAU</v>
      </c>
      <c r="Z1147" s="5" t="str">
        <f>FIXED(EXP('WinBUGS output'!N1146),2)</f>
        <v>0.68</v>
      </c>
      <c r="AA1147" s="5" t="str">
        <f>FIXED(EXP('WinBUGS output'!M1146),2)</f>
        <v>0.19</v>
      </c>
      <c r="AB1147" s="5" t="str">
        <f>FIXED(EXP('WinBUGS output'!O1146),2)</f>
        <v>2.12</v>
      </c>
    </row>
    <row r="1148" spans="1:28" x14ac:dyDescent="0.25">
      <c r="A1148">
        <v>24</v>
      </c>
      <c r="B1148">
        <v>42</v>
      </c>
      <c r="C1148" s="5" t="str">
        <f>VLOOKUP(A1148,'WinBUGS output'!A:C,3,FALSE)</f>
        <v>Computerised psychodynamic therapy with support</v>
      </c>
      <c r="D1148" s="5" t="str">
        <f>VLOOKUP(B1148,'WinBUGS output'!A:C,3,FALSE)</f>
        <v>Behavioural activation (BA)</v>
      </c>
      <c r="E1148" s="5" t="str">
        <f>FIXED('WinBUGS output'!N1147,2)</f>
        <v>0.97</v>
      </c>
      <c r="F1148" s="5" t="str">
        <f>FIXED('WinBUGS output'!M1147,2)</f>
        <v>-0.21</v>
      </c>
      <c r="G1148" s="5" t="str">
        <f>FIXED('WinBUGS output'!O1147,2)</f>
        <v>2.05</v>
      </c>
      <c r="H1148"/>
      <c r="I1148"/>
      <c r="J1148"/>
      <c r="X1148" s="5" t="str">
        <f t="shared" si="46"/>
        <v>Computerised psychodynamic therapy with support</v>
      </c>
      <c r="Y1148" s="5" t="str">
        <f t="shared" si="47"/>
        <v>Behavioural activation (BA)</v>
      </c>
      <c r="Z1148" s="5" t="str">
        <f>FIXED(EXP('WinBUGS output'!N1147),2)</f>
        <v>2.63</v>
      </c>
      <c r="AA1148" s="5" t="str">
        <f>FIXED(EXP('WinBUGS output'!M1147),2)</f>
        <v>0.81</v>
      </c>
      <c r="AB1148" s="5" t="str">
        <f>FIXED(EXP('WinBUGS output'!O1147),2)</f>
        <v>7.75</v>
      </c>
    </row>
    <row r="1149" spans="1:28" x14ac:dyDescent="0.25">
      <c r="A1149">
        <v>24</v>
      </c>
      <c r="B1149">
        <v>43</v>
      </c>
      <c r="C1149" s="5" t="str">
        <f>VLOOKUP(A1149,'WinBUGS output'!A:C,3,FALSE)</f>
        <v>Computerised psychodynamic therapy with support</v>
      </c>
      <c r="D1149" s="5" t="str">
        <f>VLOOKUP(B1149,'WinBUGS output'!A:C,3,FALSE)</f>
        <v>Behavioural therapy (Lewinsohn 1976)</v>
      </c>
      <c r="E1149" s="5" t="str">
        <f>FIXED('WinBUGS output'!N1148,2)</f>
        <v>0.80</v>
      </c>
      <c r="F1149" s="5" t="str">
        <f>FIXED('WinBUGS output'!M1148,2)</f>
        <v>-0.63</v>
      </c>
      <c r="G1149" s="5" t="str">
        <f>FIXED('WinBUGS output'!O1148,2)</f>
        <v>2.13</v>
      </c>
      <c r="H1149"/>
      <c r="I1149"/>
      <c r="J1149"/>
      <c r="X1149" s="5" t="str">
        <f t="shared" si="46"/>
        <v>Computerised psychodynamic therapy with support</v>
      </c>
      <c r="Y1149" s="5" t="str">
        <f t="shared" si="47"/>
        <v>Behavioural therapy (Lewinsohn 1976)</v>
      </c>
      <c r="Z1149" s="5" t="str">
        <f>FIXED(EXP('WinBUGS output'!N1148),2)</f>
        <v>2.23</v>
      </c>
      <c r="AA1149" s="5" t="str">
        <f>FIXED(EXP('WinBUGS output'!M1148),2)</f>
        <v>0.53</v>
      </c>
      <c r="AB1149" s="5" t="str">
        <f>FIXED(EXP('WinBUGS output'!O1148),2)</f>
        <v>8.38</v>
      </c>
    </row>
    <row r="1150" spans="1:28" x14ac:dyDescent="0.25">
      <c r="A1150">
        <v>24</v>
      </c>
      <c r="B1150">
        <v>44</v>
      </c>
      <c r="C1150" s="5" t="str">
        <f>VLOOKUP(A1150,'WinBUGS output'!A:C,3,FALSE)</f>
        <v>Computerised psychodynamic therapy with support</v>
      </c>
      <c r="D1150" s="5" t="str">
        <f>VLOOKUP(B1150,'WinBUGS output'!A:C,3,FALSE)</f>
        <v>CBT individual (under 15 sessions)</v>
      </c>
      <c r="E1150" s="5" t="str">
        <f>FIXED('WinBUGS output'!N1149,2)</f>
        <v>0.26</v>
      </c>
      <c r="F1150" s="5" t="str">
        <f>FIXED('WinBUGS output'!M1149,2)</f>
        <v>-0.81</v>
      </c>
      <c r="G1150" s="5" t="str">
        <f>FIXED('WinBUGS output'!O1149,2)</f>
        <v>1.12</v>
      </c>
      <c r="H1150"/>
      <c r="I1150"/>
      <c r="J1150"/>
      <c r="X1150" s="5" t="str">
        <f t="shared" si="46"/>
        <v>Computerised psychodynamic therapy with support</v>
      </c>
      <c r="Y1150" s="5" t="str">
        <f t="shared" si="47"/>
        <v>CBT individual (under 15 sessions)</v>
      </c>
      <c r="Z1150" s="5" t="str">
        <f>FIXED(EXP('WinBUGS output'!N1149),2)</f>
        <v>1.30</v>
      </c>
      <c r="AA1150" s="5" t="str">
        <f>FIXED(EXP('WinBUGS output'!M1149),2)</f>
        <v>0.44</v>
      </c>
      <c r="AB1150" s="5" t="str">
        <f>FIXED(EXP('WinBUGS output'!O1149),2)</f>
        <v>3.08</v>
      </c>
    </row>
    <row r="1151" spans="1:28" x14ac:dyDescent="0.25">
      <c r="A1151">
        <v>24</v>
      </c>
      <c r="B1151">
        <v>45</v>
      </c>
      <c r="C1151" s="5" t="str">
        <f>VLOOKUP(A1151,'WinBUGS output'!A:C,3,FALSE)</f>
        <v>Computerised psychodynamic therapy with support</v>
      </c>
      <c r="D1151" s="5" t="str">
        <f>VLOOKUP(B1151,'WinBUGS output'!A:C,3,FALSE)</f>
        <v>CBT individual (over 15 sessions)</v>
      </c>
      <c r="E1151" s="5" t="str">
        <f>FIXED('WinBUGS output'!N1150,2)</f>
        <v>0.51</v>
      </c>
      <c r="F1151" s="5" t="str">
        <f>FIXED('WinBUGS output'!M1150,2)</f>
        <v>-0.59</v>
      </c>
      <c r="G1151" s="5" t="str">
        <f>FIXED('WinBUGS output'!O1150,2)</f>
        <v>1.42</v>
      </c>
      <c r="H1151"/>
      <c r="I1151"/>
      <c r="J1151"/>
      <c r="X1151" s="5" t="str">
        <f t="shared" si="46"/>
        <v>Computerised psychodynamic therapy with support</v>
      </c>
      <c r="Y1151" s="5" t="str">
        <f t="shared" si="47"/>
        <v>CBT individual (over 15 sessions)</v>
      </c>
      <c r="Z1151" s="5" t="str">
        <f>FIXED(EXP('WinBUGS output'!N1150),2)</f>
        <v>1.66</v>
      </c>
      <c r="AA1151" s="5" t="str">
        <f>FIXED(EXP('WinBUGS output'!M1150),2)</f>
        <v>0.56</v>
      </c>
      <c r="AB1151" s="5" t="str">
        <f>FIXED(EXP('WinBUGS output'!O1150),2)</f>
        <v>4.14</v>
      </c>
    </row>
    <row r="1152" spans="1:28" x14ac:dyDescent="0.25">
      <c r="A1152">
        <v>24</v>
      </c>
      <c r="B1152">
        <v>46</v>
      </c>
      <c r="C1152" s="5" t="str">
        <f>VLOOKUP(A1152,'WinBUGS output'!A:C,3,FALSE)</f>
        <v>Computerised psychodynamic therapy with support</v>
      </c>
      <c r="D1152" s="5" t="str">
        <f>VLOOKUP(B1152,'WinBUGS output'!A:C,3,FALSE)</f>
        <v>CBT individual (over 15 sessions) + TAU</v>
      </c>
      <c r="E1152" s="5" t="str">
        <f>FIXED('WinBUGS output'!N1151,2)</f>
        <v>0.53</v>
      </c>
      <c r="F1152" s="5" t="str">
        <f>FIXED('WinBUGS output'!M1151,2)</f>
        <v>-0.70</v>
      </c>
      <c r="G1152" s="5" t="str">
        <f>FIXED('WinBUGS output'!O1151,2)</f>
        <v>1.71</v>
      </c>
      <c r="H1152"/>
      <c r="I1152"/>
      <c r="J1152"/>
      <c r="X1152" s="5" t="str">
        <f t="shared" si="46"/>
        <v>Computerised psychodynamic therapy with support</v>
      </c>
      <c r="Y1152" s="5" t="str">
        <f t="shared" si="47"/>
        <v>CBT individual (over 15 sessions) + TAU</v>
      </c>
      <c r="Z1152" s="5" t="str">
        <f>FIXED(EXP('WinBUGS output'!N1151),2)</f>
        <v>1.71</v>
      </c>
      <c r="AA1152" s="5" t="str">
        <f>FIXED(EXP('WinBUGS output'!M1151),2)</f>
        <v>0.50</v>
      </c>
      <c r="AB1152" s="5" t="str">
        <f>FIXED(EXP('WinBUGS output'!O1151),2)</f>
        <v>5.52</v>
      </c>
    </row>
    <row r="1153" spans="1:28" x14ac:dyDescent="0.25">
      <c r="A1153">
        <v>24</v>
      </c>
      <c r="B1153">
        <v>47</v>
      </c>
      <c r="C1153" s="5" t="str">
        <f>VLOOKUP(A1153,'WinBUGS output'!A:C,3,FALSE)</f>
        <v>Computerised psychodynamic therapy with support</v>
      </c>
      <c r="D1153" s="5" t="str">
        <f>VLOOKUP(B1153,'WinBUGS output'!A:C,3,FALSE)</f>
        <v>Rational emotive behaviour therapy (REBT) individual</v>
      </c>
      <c r="E1153" s="5" t="str">
        <f>FIXED('WinBUGS output'!N1152,2)</f>
        <v>0.35</v>
      </c>
      <c r="F1153" s="5" t="str">
        <f>FIXED('WinBUGS output'!M1152,2)</f>
        <v>-0.81</v>
      </c>
      <c r="G1153" s="5" t="str">
        <f>FIXED('WinBUGS output'!O1152,2)</f>
        <v>1.36</v>
      </c>
      <c r="H1153"/>
      <c r="I1153"/>
      <c r="J1153"/>
      <c r="X1153" s="5" t="str">
        <f t="shared" si="46"/>
        <v>Computerised psychodynamic therapy with support</v>
      </c>
      <c r="Y1153" s="5" t="str">
        <f t="shared" si="47"/>
        <v>Rational emotive behaviour therapy (REBT) individual</v>
      </c>
      <c r="Z1153" s="5" t="str">
        <f>FIXED(EXP('WinBUGS output'!N1152),2)</f>
        <v>1.43</v>
      </c>
      <c r="AA1153" s="5" t="str">
        <f>FIXED(EXP('WinBUGS output'!M1152),2)</f>
        <v>0.45</v>
      </c>
      <c r="AB1153" s="5" t="str">
        <f>FIXED(EXP('WinBUGS output'!O1152),2)</f>
        <v>3.88</v>
      </c>
    </row>
    <row r="1154" spans="1:28" x14ac:dyDescent="0.25">
      <c r="A1154">
        <v>24</v>
      </c>
      <c r="B1154">
        <v>48</v>
      </c>
      <c r="C1154" s="5" t="str">
        <f>VLOOKUP(A1154,'WinBUGS output'!A:C,3,FALSE)</f>
        <v>Computerised psychodynamic therapy with support</v>
      </c>
      <c r="D1154" s="5" t="str">
        <f>VLOOKUP(B1154,'WinBUGS output'!A:C,3,FALSE)</f>
        <v>Third-wave cognitive therapy individual</v>
      </c>
      <c r="E1154" s="5" t="str">
        <f>FIXED('WinBUGS output'!N1153,2)</f>
        <v>0.58</v>
      </c>
      <c r="F1154" s="5" t="str">
        <f>FIXED('WinBUGS output'!M1153,2)</f>
        <v>-0.58</v>
      </c>
      <c r="G1154" s="5" t="str">
        <f>FIXED('WinBUGS output'!O1153,2)</f>
        <v>1.60</v>
      </c>
      <c r="H1154"/>
      <c r="I1154"/>
      <c r="J1154"/>
      <c r="X1154" s="5" t="str">
        <f t="shared" si="46"/>
        <v>Computerised psychodynamic therapy with support</v>
      </c>
      <c r="Y1154" s="5" t="str">
        <f t="shared" si="47"/>
        <v>Third-wave cognitive therapy individual</v>
      </c>
      <c r="Z1154" s="5" t="str">
        <f>FIXED(EXP('WinBUGS output'!N1153),2)</f>
        <v>1.78</v>
      </c>
      <c r="AA1154" s="5" t="str">
        <f>FIXED(EXP('WinBUGS output'!M1153),2)</f>
        <v>0.56</v>
      </c>
      <c r="AB1154" s="5" t="str">
        <f>FIXED(EXP('WinBUGS output'!O1153),2)</f>
        <v>4.93</v>
      </c>
    </row>
    <row r="1155" spans="1:28" x14ac:dyDescent="0.25">
      <c r="A1155">
        <v>24</v>
      </c>
      <c r="B1155">
        <v>49</v>
      </c>
      <c r="C1155" s="5" t="str">
        <f>VLOOKUP(A1155,'WinBUGS output'!A:C,3,FALSE)</f>
        <v>Computerised psychodynamic therapy with support</v>
      </c>
      <c r="D1155" s="5" t="str">
        <f>VLOOKUP(B1155,'WinBUGS output'!A:C,3,FALSE)</f>
        <v>CBT group (under 15 sessions)</v>
      </c>
      <c r="E1155" s="5" t="str">
        <f>FIXED('WinBUGS output'!N1154,2)</f>
        <v>0.96</v>
      </c>
      <c r="F1155" s="5" t="str">
        <f>FIXED('WinBUGS output'!M1154,2)</f>
        <v>-0.30</v>
      </c>
      <c r="G1155" s="5" t="str">
        <f>FIXED('WinBUGS output'!O1154,2)</f>
        <v>2.08</v>
      </c>
      <c r="H1155"/>
      <c r="I1155"/>
      <c r="J1155"/>
      <c r="X1155" s="5" t="str">
        <f t="shared" si="46"/>
        <v>Computerised psychodynamic therapy with support</v>
      </c>
      <c r="Y1155" s="5" t="str">
        <f t="shared" si="47"/>
        <v>CBT group (under 15 sessions)</v>
      </c>
      <c r="Z1155" s="5" t="str">
        <f>FIXED(EXP('WinBUGS output'!N1154),2)</f>
        <v>2.62</v>
      </c>
      <c r="AA1155" s="5" t="str">
        <f>FIXED(EXP('WinBUGS output'!M1154),2)</f>
        <v>0.74</v>
      </c>
      <c r="AB1155" s="5" t="str">
        <f>FIXED(EXP('WinBUGS output'!O1154),2)</f>
        <v>7.99</v>
      </c>
    </row>
    <row r="1156" spans="1:28" x14ac:dyDescent="0.25">
      <c r="A1156">
        <v>24</v>
      </c>
      <c r="B1156">
        <v>50</v>
      </c>
      <c r="C1156" s="5" t="str">
        <f>VLOOKUP(A1156,'WinBUGS output'!A:C,3,FALSE)</f>
        <v>Computerised psychodynamic therapy with support</v>
      </c>
      <c r="D1156" s="5" t="str">
        <f>VLOOKUP(B1156,'WinBUGS output'!A:C,3,FALSE)</f>
        <v>CBT group (under 15 sessions) + TAU</v>
      </c>
      <c r="E1156" s="5" t="str">
        <f>FIXED('WinBUGS output'!N1155,2)</f>
        <v>1.16</v>
      </c>
      <c r="F1156" s="5" t="str">
        <f>FIXED('WinBUGS output'!M1155,2)</f>
        <v>-0.10</v>
      </c>
      <c r="G1156" s="5" t="str">
        <f>FIXED('WinBUGS output'!O1155,2)</f>
        <v>2.32</v>
      </c>
      <c r="H1156"/>
      <c r="I1156"/>
      <c r="J1156"/>
      <c r="X1156" s="5" t="str">
        <f t="shared" si="46"/>
        <v>Computerised psychodynamic therapy with support</v>
      </c>
      <c r="Y1156" s="5" t="str">
        <f t="shared" si="47"/>
        <v>CBT group (under 15 sessions) + TAU</v>
      </c>
      <c r="Z1156" s="5" t="str">
        <f>FIXED(EXP('WinBUGS output'!N1155),2)</f>
        <v>3.20</v>
      </c>
      <c r="AA1156" s="5" t="str">
        <f>FIXED(EXP('WinBUGS output'!M1155),2)</f>
        <v>0.90</v>
      </c>
      <c r="AB1156" s="5" t="str">
        <f>FIXED(EXP('WinBUGS output'!O1155),2)</f>
        <v>10.12</v>
      </c>
    </row>
    <row r="1157" spans="1:28" x14ac:dyDescent="0.25">
      <c r="A1157">
        <v>24</v>
      </c>
      <c r="B1157">
        <v>51</v>
      </c>
      <c r="C1157" s="5" t="str">
        <f>VLOOKUP(A1157,'WinBUGS output'!A:C,3,FALSE)</f>
        <v>Computerised psychodynamic therapy with support</v>
      </c>
      <c r="D1157" s="5" t="str">
        <f>VLOOKUP(B1157,'WinBUGS output'!A:C,3,FALSE)</f>
        <v>Coping with Depression course (group) + TAU</v>
      </c>
      <c r="E1157" s="5" t="str">
        <f>FIXED('WinBUGS output'!N1156,2)</f>
        <v>0.85</v>
      </c>
      <c r="F1157" s="5" t="str">
        <f>FIXED('WinBUGS output'!M1156,2)</f>
        <v>-0.46</v>
      </c>
      <c r="G1157" s="5" t="str">
        <f>FIXED('WinBUGS output'!O1156,2)</f>
        <v>1.97</v>
      </c>
      <c r="H1157"/>
      <c r="I1157"/>
      <c r="J1157"/>
      <c r="X1157" s="5" t="str">
        <f t="shared" ref="X1157:X1220" si="48">C1157</f>
        <v>Computerised psychodynamic therapy with support</v>
      </c>
      <c r="Y1157" s="5" t="str">
        <f t="shared" ref="Y1157:Y1220" si="49">D1157</f>
        <v>Coping with Depression course (group) + TAU</v>
      </c>
      <c r="Z1157" s="5" t="str">
        <f>FIXED(EXP('WinBUGS output'!N1156),2)</f>
        <v>2.33</v>
      </c>
      <c r="AA1157" s="5" t="str">
        <f>FIXED(EXP('WinBUGS output'!M1156),2)</f>
        <v>0.63</v>
      </c>
      <c r="AB1157" s="5" t="str">
        <f>FIXED(EXP('WinBUGS output'!O1156),2)</f>
        <v>7.16</v>
      </c>
    </row>
    <row r="1158" spans="1:28" x14ac:dyDescent="0.25">
      <c r="A1158">
        <v>24</v>
      </c>
      <c r="B1158">
        <v>52</v>
      </c>
      <c r="C1158" s="5" t="str">
        <f>VLOOKUP(A1158,'WinBUGS output'!A:C,3,FALSE)</f>
        <v>Computerised psychodynamic therapy with support</v>
      </c>
      <c r="D1158" s="5" t="str">
        <f>VLOOKUP(B1158,'WinBUGS output'!A:C,3,FALSE)</f>
        <v>CBT individual (over 15 sessions) + any TCA</v>
      </c>
      <c r="E1158" s="5" t="str">
        <f>FIXED('WinBUGS output'!N1157,2)</f>
        <v>1.27</v>
      </c>
      <c r="F1158" s="5" t="str">
        <f>FIXED('WinBUGS output'!M1157,2)</f>
        <v>-0.19</v>
      </c>
      <c r="G1158" s="5" t="str">
        <f>FIXED('WinBUGS output'!O1157,2)</f>
        <v>2.70</v>
      </c>
      <c r="H1158"/>
      <c r="I1158"/>
      <c r="J1158"/>
      <c r="X1158" s="5" t="str">
        <f t="shared" si="48"/>
        <v>Computerised psychodynamic therapy with support</v>
      </c>
      <c r="Y1158" s="5" t="str">
        <f t="shared" si="49"/>
        <v>CBT individual (over 15 sessions) + any TCA</v>
      </c>
      <c r="Z1158" s="5" t="str">
        <f>FIXED(EXP('WinBUGS output'!N1157),2)</f>
        <v>3.56</v>
      </c>
      <c r="AA1158" s="5" t="str">
        <f>FIXED(EXP('WinBUGS output'!M1157),2)</f>
        <v>0.82</v>
      </c>
      <c r="AB1158" s="5" t="str">
        <f>FIXED(EXP('WinBUGS output'!O1157),2)</f>
        <v>14.84</v>
      </c>
    </row>
    <row r="1159" spans="1:28" x14ac:dyDescent="0.25">
      <c r="A1159">
        <v>24</v>
      </c>
      <c r="B1159">
        <v>53</v>
      </c>
      <c r="C1159" s="5" t="str">
        <f>VLOOKUP(A1159,'WinBUGS output'!A:C,3,FALSE)</f>
        <v>Computerised psychodynamic therapy with support</v>
      </c>
      <c r="D1159" s="5" t="str">
        <f>VLOOKUP(B1159,'WinBUGS output'!A:C,3,FALSE)</f>
        <v>CBT individual (over 15 sessions) + imipramine</v>
      </c>
      <c r="E1159" s="5" t="str">
        <f>FIXED('WinBUGS output'!N1158,2)</f>
        <v>1.36</v>
      </c>
      <c r="F1159" s="5" t="str">
        <f>FIXED('WinBUGS output'!M1158,2)</f>
        <v>-0.10</v>
      </c>
      <c r="G1159" s="5" t="str">
        <f>FIXED('WinBUGS output'!O1158,2)</f>
        <v>2.79</v>
      </c>
      <c r="H1159"/>
      <c r="I1159"/>
      <c r="J1159"/>
      <c r="X1159" s="5" t="str">
        <f t="shared" si="48"/>
        <v>Computerised psychodynamic therapy with support</v>
      </c>
      <c r="Y1159" s="5" t="str">
        <f t="shared" si="49"/>
        <v>CBT individual (over 15 sessions) + imipramine</v>
      </c>
      <c r="Z1159" s="5" t="str">
        <f>FIXED(EXP('WinBUGS output'!N1158),2)</f>
        <v>3.88</v>
      </c>
      <c r="AA1159" s="5" t="str">
        <f>FIXED(EXP('WinBUGS output'!M1158),2)</f>
        <v>0.90</v>
      </c>
      <c r="AB1159" s="5" t="str">
        <f>FIXED(EXP('WinBUGS output'!O1158),2)</f>
        <v>16.22</v>
      </c>
    </row>
    <row r="1160" spans="1:28" x14ac:dyDescent="0.25">
      <c r="A1160">
        <v>24</v>
      </c>
      <c r="B1160">
        <v>54</v>
      </c>
      <c r="C1160" s="5" t="str">
        <f>VLOOKUP(A1160,'WinBUGS output'!A:C,3,FALSE)</f>
        <v>Computerised psychodynamic therapy with support</v>
      </c>
      <c r="D1160" s="5" t="str">
        <f>VLOOKUP(B1160,'WinBUGS output'!A:C,3,FALSE)</f>
        <v>CBT group (under 15 sessions) + imipramine</v>
      </c>
      <c r="E1160" s="5" t="str">
        <f>FIXED('WinBUGS output'!N1159,2)</f>
        <v>1.65</v>
      </c>
      <c r="F1160" s="5" t="str">
        <f>FIXED('WinBUGS output'!M1159,2)</f>
        <v>-0.02</v>
      </c>
      <c r="G1160" s="5" t="str">
        <f>FIXED('WinBUGS output'!O1159,2)</f>
        <v>3.24</v>
      </c>
      <c r="H1160"/>
      <c r="I1160"/>
      <c r="J1160"/>
      <c r="X1160" s="5" t="str">
        <f t="shared" si="48"/>
        <v>Computerised psychodynamic therapy with support</v>
      </c>
      <c r="Y1160" s="5" t="str">
        <f t="shared" si="49"/>
        <v>CBT group (under 15 sessions) + imipramine</v>
      </c>
      <c r="Z1160" s="5" t="str">
        <f>FIXED(EXP('WinBUGS output'!N1159),2)</f>
        <v>5.21</v>
      </c>
      <c r="AA1160" s="5" t="str">
        <f>FIXED(EXP('WinBUGS output'!M1159),2)</f>
        <v>0.98</v>
      </c>
      <c r="AB1160" s="5" t="str">
        <f>FIXED(EXP('WinBUGS output'!O1159),2)</f>
        <v>25.48</v>
      </c>
    </row>
    <row r="1161" spans="1:28" x14ac:dyDescent="0.25">
      <c r="A1161">
        <v>24</v>
      </c>
      <c r="B1161">
        <v>55</v>
      </c>
      <c r="C1161" s="5" t="str">
        <f>VLOOKUP(A1161,'WinBUGS output'!A:C,3,FALSE)</f>
        <v>Computerised psychodynamic therapy with support</v>
      </c>
      <c r="D1161" s="5" t="str">
        <f>VLOOKUP(B1161,'WinBUGS output'!A:C,3,FALSE)</f>
        <v>Problem solving individual + any SSRI</v>
      </c>
      <c r="E1161" s="5" t="str">
        <f>FIXED('WinBUGS output'!N1160,2)</f>
        <v>-0.23</v>
      </c>
      <c r="F1161" s="5" t="str">
        <f>FIXED('WinBUGS output'!M1160,2)</f>
        <v>-1.77</v>
      </c>
      <c r="G1161" s="5" t="str">
        <f>FIXED('WinBUGS output'!O1160,2)</f>
        <v>1.26</v>
      </c>
      <c r="H1161"/>
      <c r="I1161"/>
      <c r="J1161"/>
      <c r="X1161" s="5" t="str">
        <f t="shared" si="48"/>
        <v>Computerised psychodynamic therapy with support</v>
      </c>
      <c r="Y1161" s="5" t="str">
        <f t="shared" si="49"/>
        <v>Problem solving individual + any SSRI</v>
      </c>
      <c r="Z1161" s="5" t="str">
        <f>FIXED(EXP('WinBUGS output'!N1160),2)</f>
        <v>0.80</v>
      </c>
      <c r="AA1161" s="5" t="str">
        <f>FIXED(EXP('WinBUGS output'!M1160),2)</f>
        <v>0.17</v>
      </c>
      <c r="AB1161" s="5" t="str">
        <f>FIXED(EXP('WinBUGS output'!O1160),2)</f>
        <v>3.52</v>
      </c>
    </row>
    <row r="1162" spans="1:28" x14ac:dyDescent="0.25">
      <c r="A1162">
        <v>24</v>
      </c>
      <c r="B1162">
        <v>56</v>
      </c>
      <c r="C1162" s="5" t="str">
        <f>VLOOKUP(A1162,'WinBUGS output'!A:C,3,FALSE)</f>
        <v>Computerised psychodynamic therapy with support</v>
      </c>
      <c r="D1162" s="5" t="str">
        <f>VLOOKUP(B1162,'WinBUGS output'!A:C,3,FALSE)</f>
        <v>Supportive psychotherapy + any SSRI</v>
      </c>
      <c r="E1162" s="5" t="str">
        <f>FIXED('WinBUGS output'!N1161,2)</f>
        <v>2.39</v>
      </c>
      <c r="F1162" s="5" t="str">
        <f>FIXED('WinBUGS output'!M1161,2)</f>
        <v>0.13</v>
      </c>
      <c r="G1162" s="5" t="str">
        <f>FIXED('WinBUGS output'!O1161,2)</f>
        <v>4.68</v>
      </c>
      <c r="H1162"/>
      <c r="I1162"/>
      <c r="J1162"/>
      <c r="X1162" s="5" t="str">
        <f t="shared" si="48"/>
        <v>Computerised psychodynamic therapy with support</v>
      </c>
      <c r="Y1162" s="5" t="str">
        <f t="shared" si="49"/>
        <v>Supportive psychotherapy + any SSRI</v>
      </c>
      <c r="Z1162" s="5" t="str">
        <f>FIXED(EXP('WinBUGS output'!N1161),2)</f>
        <v>10.90</v>
      </c>
      <c r="AA1162" s="5" t="str">
        <f>FIXED(EXP('WinBUGS output'!M1161),2)</f>
        <v>1.14</v>
      </c>
      <c r="AB1162" s="5" t="str">
        <f>FIXED(EXP('WinBUGS output'!O1161),2)</f>
        <v>107.88</v>
      </c>
    </row>
    <row r="1163" spans="1:28" x14ac:dyDescent="0.25">
      <c r="A1163">
        <v>24</v>
      </c>
      <c r="B1163">
        <v>57</v>
      </c>
      <c r="C1163" s="5" t="str">
        <f>VLOOKUP(A1163,'WinBUGS output'!A:C,3,FALSE)</f>
        <v>Computerised psychodynamic therapy with support</v>
      </c>
      <c r="D1163" s="5" t="str">
        <f>VLOOKUP(B1163,'WinBUGS output'!A:C,3,FALSE)</f>
        <v>Interpersonal psychotherapy (IPT) + any AD</v>
      </c>
      <c r="E1163" s="5" t="str">
        <f>FIXED('WinBUGS output'!N1162,2)</f>
        <v>1.08</v>
      </c>
      <c r="F1163" s="5" t="str">
        <f>FIXED('WinBUGS output'!M1162,2)</f>
        <v>-0.35</v>
      </c>
      <c r="G1163" s="5" t="str">
        <f>FIXED('WinBUGS output'!O1162,2)</f>
        <v>2.38</v>
      </c>
      <c r="H1163"/>
      <c r="I1163"/>
      <c r="J1163"/>
      <c r="X1163" s="5" t="str">
        <f t="shared" si="48"/>
        <v>Computerised psychodynamic therapy with support</v>
      </c>
      <c r="Y1163" s="5" t="str">
        <f t="shared" si="49"/>
        <v>Interpersonal psychotherapy (IPT) + any AD</v>
      </c>
      <c r="Z1163" s="5" t="str">
        <f>FIXED(EXP('WinBUGS output'!N1162),2)</f>
        <v>2.95</v>
      </c>
      <c r="AA1163" s="5" t="str">
        <f>FIXED(EXP('WinBUGS output'!M1162),2)</f>
        <v>0.70</v>
      </c>
      <c r="AB1163" s="5" t="str">
        <f>FIXED(EXP('WinBUGS output'!O1162),2)</f>
        <v>10.78</v>
      </c>
    </row>
    <row r="1164" spans="1:28" x14ac:dyDescent="0.25">
      <c r="A1164">
        <v>24</v>
      </c>
      <c r="B1164">
        <v>58</v>
      </c>
      <c r="C1164" s="5" t="str">
        <f>VLOOKUP(A1164,'WinBUGS output'!A:C,3,FALSE)</f>
        <v>Computerised psychodynamic therapy with support</v>
      </c>
      <c r="D1164" s="5" t="str">
        <f>VLOOKUP(B1164,'WinBUGS output'!A:C,3,FALSE)</f>
        <v>Short-term psychodynamic psychotherapy individual + Any AD</v>
      </c>
      <c r="E1164" s="5" t="str">
        <f>FIXED('WinBUGS output'!N1163,2)</f>
        <v>1.64</v>
      </c>
      <c r="F1164" s="5" t="str">
        <f>FIXED('WinBUGS output'!M1163,2)</f>
        <v>0.33</v>
      </c>
      <c r="G1164" s="5" t="str">
        <f>FIXED('WinBUGS output'!O1163,2)</f>
        <v>2.81</v>
      </c>
      <c r="H1164"/>
      <c r="I1164"/>
      <c r="J1164"/>
      <c r="X1164" s="5" t="str">
        <f t="shared" si="48"/>
        <v>Computerised psychodynamic therapy with support</v>
      </c>
      <c r="Y1164" s="5" t="str">
        <f t="shared" si="49"/>
        <v>Short-term psychodynamic psychotherapy individual + Any AD</v>
      </c>
      <c r="Z1164" s="5" t="str">
        <f>FIXED(EXP('WinBUGS output'!N1163),2)</f>
        <v>5.14</v>
      </c>
      <c r="AA1164" s="5" t="str">
        <f>FIXED(EXP('WinBUGS output'!M1163),2)</f>
        <v>1.39</v>
      </c>
      <c r="AB1164" s="5" t="str">
        <f>FIXED(EXP('WinBUGS output'!O1163),2)</f>
        <v>16.66</v>
      </c>
    </row>
    <row r="1165" spans="1:28" x14ac:dyDescent="0.25">
      <c r="A1165">
        <v>24</v>
      </c>
      <c r="B1165">
        <v>59</v>
      </c>
      <c r="C1165" s="5" t="str">
        <f>VLOOKUP(A1165,'WinBUGS output'!A:C,3,FALSE)</f>
        <v>Computerised psychodynamic therapy with support</v>
      </c>
      <c r="D1165" s="5" t="str">
        <f>VLOOKUP(B1165,'WinBUGS output'!A:C,3,FALSE)</f>
        <v>Short-term psychodynamic psychotherapy individual + any SSRI</v>
      </c>
      <c r="E1165" s="5" t="str">
        <f>FIXED('WinBUGS output'!N1164,2)</f>
        <v>1.68</v>
      </c>
      <c r="F1165" s="5" t="str">
        <f>FIXED('WinBUGS output'!M1164,2)</f>
        <v>0.17</v>
      </c>
      <c r="G1165" s="5" t="str">
        <f>FIXED('WinBUGS output'!O1164,2)</f>
        <v>3.08</v>
      </c>
      <c r="H1165"/>
      <c r="I1165"/>
      <c r="J1165"/>
      <c r="X1165" s="5" t="str">
        <f t="shared" si="48"/>
        <v>Computerised psychodynamic therapy with support</v>
      </c>
      <c r="Y1165" s="5" t="str">
        <f t="shared" si="49"/>
        <v>Short-term psychodynamic psychotherapy individual + any SSRI</v>
      </c>
      <c r="Z1165" s="5" t="str">
        <f>FIXED(EXP('WinBUGS output'!N1164),2)</f>
        <v>5.34</v>
      </c>
      <c r="AA1165" s="5" t="str">
        <f>FIXED(EXP('WinBUGS output'!M1164),2)</f>
        <v>1.19</v>
      </c>
      <c r="AB1165" s="5" t="str">
        <f>FIXED(EXP('WinBUGS output'!O1164),2)</f>
        <v>21.65</v>
      </c>
    </row>
    <row r="1166" spans="1:28" x14ac:dyDescent="0.25">
      <c r="A1166">
        <v>24</v>
      </c>
      <c r="B1166">
        <v>60</v>
      </c>
      <c r="C1166" s="5" t="str">
        <f>VLOOKUP(A1166,'WinBUGS output'!A:C,3,FALSE)</f>
        <v>Computerised psychodynamic therapy with support</v>
      </c>
      <c r="D1166" s="5" t="str">
        <f>VLOOKUP(B1166,'WinBUGS output'!A:C,3,FALSE)</f>
        <v>CBT individual (over 15 sessions) + Pill placebo</v>
      </c>
      <c r="E1166" s="5" t="str">
        <f>FIXED('WinBUGS output'!N1165,2)</f>
        <v>1.37</v>
      </c>
      <c r="F1166" s="5" t="str">
        <f>FIXED('WinBUGS output'!M1165,2)</f>
        <v>-0.29</v>
      </c>
      <c r="G1166" s="5" t="str">
        <f>FIXED('WinBUGS output'!O1165,2)</f>
        <v>3.12</v>
      </c>
      <c r="H1166"/>
      <c r="I1166"/>
      <c r="J1166"/>
      <c r="X1166" s="5" t="str">
        <f t="shared" si="48"/>
        <v>Computerised psychodynamic therapy with support</v>
      </c>
      <c r="Y1166" s="5" t="str">
        <f t="shared" si="49"/>
        <v>CBT individual (over 15 sessions) + Pill placebo</v>
      </c>
      <c r="Z1166" s="5" t="str">
        <f>FIXED(EXP('WinBUGS output'!N1165),2)</f>
        <v>3.92</v>
      </c>
      <c r="AA1166" s="5" t="str">
        <f>FIXED(EXP('WinBUGS output'!M1165),2)</f>
        <v>0.75</v>
      </c>
      <c r="AB1166" s="5" t="str">
        <f>FIXED(EXP('WinBUGS output'!O1165),2)</f>
        <v>22.58</v>
      </c>
    </row>
    <row r="1167" spans="1:28" x14ac:dyDescent="0.25">
      <c r="A1167">
        <v>24</v>
      </c>
      <c r="B1167">
        <v>61</v>
      </c>
      <c r="C1167" s="5" t="str">
        <f>VLOOKUP(A1167,'WinBUGS output'!A:C,3,FALSE)</f>
        <v>Computerised psychodynamic therapy with support</v>
      </c>
      <c r="D1167" s="5" t="str">
        <f>VLOOKUP(B1167,'WinBUGS output'!A:C,3,FALSE)</f>
        <v>Exercise + Sertraline</v>
      </c>
      <c r="E1167" s="5" t="str">
        <f>FIXED('WinBUGS output'!N1166,2)</f>
        <v>0.05</v>
      </c>
      <c r="F1167" s="5" t="str">
        <f>FIXED('WinBUGS output'!M1166,2)</f>
        <v>-1.19</v>
      </c>
      <c r="G1167" s="5" t="str">
        <f>FIXED('WinBUGS output'!O1166,2)</f>
        <v>1.13</v>
      </c>
      <c r="H1167"/>
      <c r="I1167"/>
      <c r="J1167"/>
      <c r="X1167" s="5" t="str">
        <f t="shared" si="48"/>
        <v>Computerised psychodynamic therapy with support</v>
      </c>
      <c r="Y1167" s="5" t="str">
        <f t="shared" si="49"/>
        <v>Exercise + Sertraline</v>
      </c>
      <c r="Z1167" s="5" t="str">
        <f>FIXED(EXP('WinBUGS output'!N1166),2)</f>
        <v>1.05</v>
      </c>
      <c r="AA1167" s="5" t="str">
        <f>FIXED(EXP('WinBUGS output'!M1166),2)</f>
        <v>0.30</v>
      </c>
      <c r="AB1167" s="5" t="str">
        <f>FIXED(EXP('WinBUGS output'!O1166),2)</f>
        <v>3.10</v>
      </c>
    </row>
    <row r="1168" spans="1:28" x14ac:dyDescent="0.25">
      <c r="A1168">
        <v>25</v>
      </c>
      <c r="B1168">
        <v>26</v>
      </c>
      <c r="C1168" s="5" t="str">
        <f>VLOOKUP(A1168,'WinBUGS output'!A:C,3,FALSE)</f>
        <v>Computerised-CBT (CCBT) with support</v>
      </c>
      <c r="D1168" s="5" t="str">
        <f>VLOOKUP(B1168,'WinBUGS output'!A:C,3,FALSE)</f>
        <v>Computerised-CBT (CCBT) with support + TAU</v>
      </c>
      <c r="E1168" s="5" t="str">
        <f>FIXED('WinBUGS output'!N1167,2)</f>
        <v>-0.30</v>
      </c>
      <c r="F1168" s="5" t="str">
        <f>FIXED('WinBUGS output'!M1167,2)</f>
        <v>-1.17</v>
      </c>
      <c r="G1168" s="5" t="str">
        <f>FIXED('WinBUGS output'!O1167,2)</f>
        <v>0.32</v>
      </c>
      <c r="H1168"/>
      <c r="I1168"/>
      <c r="J1168"/>
      <c r="X1168" s="5" t="str">
        <f t="shared" si="48"/>
        <v>Computerised-CBT (CCBT) with support</v>
      </c>
      <c r="Y1168" s="5" t="str">
        <f t="shared" si="49"/>
        <v>Computerised-CBT (CCBT) with support + TAU</v>
      </c>
      <c r="Z1168" s="5" t="str">
        <f>FIXED(EXP('WinBUGS output'!N1167),2)</f>
        <v>0.74</v>
      </c>
      <c r="AA1168" s="5" t="str">
        <f>FIXED(EXP('WinBUGS output'!M1167),2)</f>
        <v>0.31</v>
      </c>
      <c r="AB1168" s="5" t="str">
        <f>FIXED(EXP('WinBUGS output'!O1167),2)</f>
        <v>1.37</v>
      </c>
    </row>
    <row r="1169" spans="1:28" x14ac:dyDescent="0.25">
      <c r="A1169">
        <v>25</v>
      </c>
      <c r="B1169">
        <v>27</v>
      </c>
      <c r="C1169" s="5" t="str">
        <f>VLOOKUP(A1169,'WinBUGS output'!A:C,3,FALSE)</f>
        <v>Computerised-CBT (CCBT) with support</v>
      </c>
      <c r="D1169" s="5" t="str">
        <f>VLOOKUP(B1169,'WinBUGS output'!A:C,3,FALSE)</f>
        <v>Tailored computerised-CBT (CCBT) with support</v>
      </c>
      <c r="E1169" s="5" t="str">
        <f>FIXED('WinBUGS output'!N1168,2)</f>
        <v>0.13</v>
      </c>
      <c r="F1169" s="5" t="str">
        <f>FIXED('WinBUGS output'!M1168,2)</f>
        <v>-0.51</v>
      </c>
      <c r="G1169" s="5" t="str">
        <f>FIXED('WinBUGS output'!O1168,2)</f>
        <v>0.91</v>
      </c>
      <c r="H1169" t="s">
        <v>2528</v>
      </c>
      <c r="I1169" t="s">
        <v>2658</v>
      </c>
      <c r="J1169" t="s">
        <v>2659</v>
      </c>
      <c r="X1169" s="5" t="str">
        <f t="shared" si="48"/>
        <v>Computerised-CBT (CCBT) with support</v>
      </c>
      <c r="Y1169" s="5" t="str">
        <f t="shared" si="49"/>
        <v>Tailored computerised-CBT (CCBT) with support</v>
      </c>
      <c r="Z1169" s="5" t="str">
        <f>FIXED(EXP('WinBUGS output'!N1168),2)</f>
        <v>1.14</v>
      </c>
      <c r="AA1169" s="5" t="str">
        <f>FIXED(EXP('WinBUGS output'!M1168),2)</f>
        <v>0.60</v>
      </c>
      <c r="AB1169" s="5" t="str">
        <f>FIXED(EXP('WinBUGS output'!O1168),2)</f>
        <v>2.49</v>
      </c>
    </row>
    <row r="1170" spans="1:28" x14ac:dyDescent="0.25">
      <c r="A1170">
        <v>25</v>
      </c>
      <c r="B1170">
        <v>28</v>
      </c>
      <c r="C1170" s="5" t="str">
        <f>VLOOKUP(A1170,'WinBUGS output'!A:C,3,FALSE)</f>
        <v>Computerised-CBT (CCBT) with support</v>
      </c>
      <c r="D1170" s="5" t="str">
        <f>VLOOKUP(B1170,'WinBUGS output'!A:C,3,FALSE)</f>
        <v>Cognitive bibliotherapy</v>
      </c>
      <c r="E1170" s="5" t="str">
        <f>FIXED('WinBUGS output'!N1169,2)</f>
        <v>-0.67</v>
      </c>
      <c r="F1170" s="5" t="str">
        <f>FIXED('WinBUGS output'!M1169,2)</f>
        <v>-1.88</v>
      </c>
      <c r="G1170" s="5" t="str">
        <f>FIXED('WinBUGS output'!O1169,2)</f>
        <v>0.49</v>
      </c>
      <c r="H1170"/>
      <c r="I1170"/>
      <c r="J1170"/>
      <c r="X1170" s="5" t="str">
        <f t="shared" si="48"/>
        <v>Computerised-CBT (CCBT) with support</v>
      </c>
      <c r="Y1170" s="5" t="str">
        <f t="shared" si="49"/>
        <v>Cognitive bibliotherapy</v>
      </c>
      <c r="Z1170" s="5" t="str">
        <f>FIXED(EXP('WinBUGS output'!N1169),2)</f>
        <v>0.51</v>
      </c>
      <c r="AA1170" s="5" t="str">
        <f>FIXED(EXP('WinBUGS output'!M1169),2)</f>
        <v>0.15</v>
      </c>
      <c r="AB1170" s="5" t="str">
        <f>FIXED(EXP('WinBUGS output'!O1169),2)</f>
        <v>1.63</v>
      </c>
    </row>
    <row r="1171" spans="1:28" x14ac:dyDescent="0.25">
      <c r="A1171">
        <v>25</v>
      </c>
      <c r="B1171">
        <v>29</v>
      </c>
      <c r="C1171" s="5" t="str">
        <f>VLOOKUP(A1171,'WinBUGS output'!A:C,3,FALSE)</f>
        <v>Computerised-CBT (CCBT) with support</v>
      </c>
      <c r="D1171" s="5" t="str">
        <f>VLOOKUP(B1171,'WinBUGS output'!A:C,3,FALSE)</f>
        <v>Cognitive bibliotherapy + TAU</v>
      </c>
      <c r="E1171" s="5" t="str">
        <f>FIXED('WinBUGS output'!N1170,2)</f>
        <v>0.23</v>
      </c>
      <c r="F1171" s="5" t="str">
        <f>FIXED('WinBUGS output'!M1170,2)</f>
        <v>-0.76</v>
      </c>
      <c r="G1171" s="5" t="str">
        <f>FIXED('WinBUGS output'!O1170,2)</f>
        <v>1.19</v>
      </c>
      <c r="H1171"/>
      <c r="I1171"/>
      <c r="J1171"/>
      <c r="X1171" s="5" t="str">
        <f t="shared" si="48"/>
        <v>Computerised-CBT (CCBT) with support</v>
      </c>
      <c r="Y1171" s="5" t="str">
        <f t="shared" si="49"/>
        <v>Cognitive bibliotherapy + TAU</v>
      </c>
      <c r="Z1171" s="5" t="str">
        <f>FIXED(EXP('WinBUGS output'!N1170),2)</f>
        <v>1.26</v>
      </c>
      <c r="AA1171" s="5" t="str">
        <f>FIXED(EXP('WinBUGS output'!M1170),2)</f>
        <v>0.47</v>
      </c>
      <c r="AB1171" s="5" t="str">
        <f>FIXED(EXP('WinBUGS output'!O1170),2)</f>
        <v>3.29</v>
      </c>
    </row>
    <row r="1172" spans="1:28" x14ac:dyDescent="0.25">
      <c r="A1172">
        <v>25</v>
      </c>
      <c r="B1172">
        <v>30</v>
      </c>
      <c r="C1172" s="5" t="str">
        <f>VLOOKUP(A1172,'WinBUGS output'!A:C,3,FALSE)</f>
        <v>Computerised-CBT (CCBT) with support</v>
      </c>
      <c r="D1172" s="5" t="str">
        <f>VLOOKUP(B1172,'WinBUGS output'!A:C,3,FALSE)</f>
        <v>Computerised-CBT (CCBT)</v>
      </c>
      <c r="E1172" s="5" t="str">
        <f>FIXED('WinBUGS output'!N1171,2)</f>
        <v>0.70</v>
      </c>
      <c r="F1172" s="5" t="str">
        <f>FIXED('WinBUGS output'!M1171,2)</f>
        <v>-0.42</v>
      </c>
      <c r="G1172" s="5" t="str">
        <f>FIXED('WinBUGS output'!O1171,2)</f>
        <v>1.77</v>
      </c>
      <c r="H1172"/>
      <c r="I1172"/>
      <c r="J1172"/>
      <c r="X1172" s="5" t="str">
        <f t="shared" si="48"/>
        <v>Computerised-CBT (CCBT) with support</v>
      </c>
      <c r="Y1172" s="5" t="str">
        <f t="shared" si="49"/>
        <v>Computerised-CBT (CCBT)</v>
      </c>
      <c r="Z1172" s="5" t="str">
        <f>FIXED(EXP('WinBUGS output'!N1171),2)</f>
        <v>2.01</v>
      </c>
      <c r="AA1172" s="5" t="str">
        <f>FIXED(EXP('WinBUGS output'!M1171),2)</f>
        <v>0.66</v>
      </c>
      <c r="AB1172" s="5" t="str">
        <f>FIXED(EXP('WinBUGS output'!O1171),2)</f>
        <v>5.86</v>
      </c>
    </row>
    <row r="1173" spans="1:28" x14ac:dyDescent="0.25">
      <c r="A1173">
        <v>25</v>
      </c>
      <c r="B1173">
        <v>31</v>
      </c>
      <c r="C1173" s="5" t="str">
        <f>VLOOKUP(A1173,'WinBUGS output'!A:C,3,FALSE)</f>
        <v>Computerised-CBT (CCBT) with support</v>
      </c>
      <c r="D1173" s="5" t="str">
        <f>VLOOKUP(B1173,'WinBUGS output'!A:C,3,FALSE)</f>
        <v>Computerised-CBT (CCBT) + TAU</v>
      </c>
      <c r="E1173" s="5" t="str">
        <f>FIXED('WinBUGS output'!N1172,2)</f>
        <v>0.71</v>
      </c>
      <c r="F1173" s="5" t="str">
        <f>FIXED('WinBUGS output'!M1172,2)</f>
        <v>-0.22</v>
      </c>
      <c r="G1173" s="5" t="str">
        <f>FIXED('WinBUGS output'!O1172,2)</f>
        <v>1.58</v>
      </c>
      <c r="H1173"/>
      <c r="I1173"/>
      <c r="J1173"/>
      <c r="X1173" s="5" t="str">
        <f t="shared" si="48"/>
        <v>Computerised-CBT (CCBT) with support</v>
      </c>
      <c r="Y1173" s="5" t="str">
        <f t="shared" si="49"/>
        <v>Computerised-CBT (CCBT) + TAU</v>
      </c>
      <c r="Z1173" s="5" t="str">
        <f>FIXED(EXP('WinBUGS output'!N1172),2)</f>
        <v>2.03</v>
      </c>
      <c r="AA1173" s="5" t="str">
        <f>FIXED(EXP('WinBUGS output'!M1172),2)</f>
        <v>0.80</v>
      </c>
      <c r="AB1173" s="5" t="str">
        <f>FIXED(EXP('WinBUGS output'!O1172),2)</f>
        <v>4.86</v>
      </c>
    </row>
    <row r="1174" spans="1:28" x14ac:dyDescent="0.25">
      <c r="A1174">
        <v>25</v>
      </c>
      <c r="B1174">
        <v>32</v>
      </c>
      <c r="C1174" s="5" t="str">
        <f>VLOOKUP(A1174,'WinBUGS output'!A:C,3,FALSE)</f>
        <v>Computerised-CBT (CCBT) with support</v>
      </c>
      <c r="D1174" s="5" t="str">
        <f>VLOOKUP(B1174,'WinBUGS output'!A:C,3,FALSE)</f>
        <v>Tailored computerised psychoeducation and self-help strategies</v>
      </c>
      <c r="E1174" s="5" t="str">
        <f>FIXED('WinBUGS output'!N1173,2)</f>
        <v>-0.41</v>
      </c>
      <c r="F1174" s="5" t="str">
        <f>FIXED('WinBUGS output'!M1173,2)</f>
        <v>-1.43</v>
      </c>
      <c r="G1174" s="5" t="str">
        <f>FIXED('WinBUGS output'!O1173,2)</f>
        <v>0.61</v>
      </c>
      <c r="H1174"/>
      <c r="I1174"/>
      <c r="J1174"/>
      <c r="X1174" s="5" t="str">
        <f t="shared" si="48"/>
        <v>Computerised-CBT (CCBT) with support</v>
      </c>
      <c r="Y1174" s="5" t="str">
        <f t="shared" si="49"/>
        <v>Tailored computerised psychoeducation and self-help strategies</v>
      </c>
      <c r="Z1174" s="5" t="str">
        <f>FIXED(EXP('WinBUGS output'!N1173),2)</f>
        <v>0.66</v>
      </c>
      <c r="AA1174" s="5" t="str">
        <f>FIXED(EXP('WinBUGS output'!M1173),2)</f>
        <v>0.24</v>
      </c>
      <c r="AB1174" s="5" t="str">
        <f>FIXED(EXP('WinBUGS output'!O1173),2)</f>
        <v>1.84</v>
      </c>
    </row>
    <row r="1175" spans="1:28" x14ac:dyDescent="0.25">
      <c r="A1175">
        <v>25</v>
      </c>
      <c r="B1175">
        <v>33</v>
      </c>
      <c r="C1175" s="5" t="str">
        <f>VLOOKUP(A1175,'WinBUGS output'!A:C,3,FALSE)</f>
        <v>Computerised-CBT (CCBT) with support</v>
      </c>
      <c r="D1175" s="5" t="str">
        <f>VLOOKUP(B1175,'WinBUGS output'!A:C,3,FALSE)</f>
        <v>Psychoeducational group programme + TAU</v>
      </c>
      <c r="E1175" s="5" t="str">
        <f>FIXED('WinBUGS output'!N1174,2)</f>
        <v>0.47</v>
      </c>
      <c r="F1175" s="5" t="str">
        <f>FIXED('WinBUGS output'!M1174,2)</f>
        <v>-0.64</v>
      </c>
      <c r="G1175" s="5" t="str">
        <f>FIXED('WinBUGS output'!O1174,2)</f>
        <v>1.54</v>
      </c>
      <c r="H1175"/>
      <c r="I1175"/>
      <c r="J1175"/>
      <c r="X1175" s="5" t="str">
        <f t="shared" si="48"/>
        <v>Computerised-CBT (CCBT) with support</v>
      </c>
      <c r="Y1175" s="5" t="str">
        <f t="shared" si="49"/>
        <v>Psychoeducational group programme + TAU</v>
      </c>
      <c r="Z1175" s="5" t="str">
        <f>FIXED(EXP('WinBUGS output'!N1174),2)</f>
        <v>1.60</v>
      </c>
      <c r="AA1175" s="5" t="str">
        <f>FIXED(EXP('WinBUGS output'!M1174),2)</f>
        <v>0.53</v>
      </c>
      <c r="AB1175" s="5" t="str">
        <f>FIXED(EXP('WinBUGS output'!O1174),2)</f>
        <v>4.68</v>
      </c>
    </row>
    <row r="1176" spans="1:28" x14ac:dyDescent="0.25">
      <c r="A1176">
        <v>25</v>
      </c>
      <c r="B1176">
        <v>34</v>
      </c>
      <c r="C1176" s="5" t="str">
        <f>VLOOKUP(A1176,'WinBUGS output'!A:C,3,FALSE)</f>
        <v>Computerised-CBT (CCBT) with support</v>
      </c>
      <c r="D1176" s="5" t="str">
        <f>VLOOKUP(B1176,'WinBUGS output'!A:C,3,FALSE)</f>
        <v>Interpersonal psychotherapy (IPT)</v>
      </c>
      <c r="E1176" s="5" t="str">
        <f>FIXED('WinBUGS output'!N1175,2)</f>
        <v>0.56</v>
      </c>
      <c r="F1176" s="5" t="str">
        <f>FIXED('WinBUGS output'!M1175,2)</f>
        <v>-0.30</v>
      </c>
      <c r="G1176" s="5" t="str">
        <f>FIXED('WinBUGS output'!O1175,2)</f>
        <v>1.36</v>
      </c>
      <c r="H1176"/>
      <c r="I1176"/>
      <c r="J1176"/>
      <c r="X1176" s="5" t="str">
        <f t="shared" si="48"/>
        <v>Computerised-CBT (CCBT) with support</v>
      </c>
      <c r="Y1176" s="5" t="str">
        <f t="shared" si="49"/>
        <v>Interpersonal psychotherapy (IPT)</v>
      </c>
      <c r="Z1176" s="5" t="str">
        <f>FIXED(EXP('WinBUGS output'!N1175),2)</f>
        <v>1.75</v>
      </c>
      <c r="AA1176" s="5" t="str">
        <f>FIXED(EXP('WinBUGS output'!M1175),2)</f>
        <v>0.74</v>
      </c>
      <c r="AB1176" s="5" t="str">
        <f>FIXED(EXP('WinBUGS output'!O1175),2)</f>
        <v>3.88</v>
      </c>
    </row>
    <row r="1177" spans="1:28" x14ac:dyDescent="0.25">
      <c r="A1177">
        <v>25</v>
      </c>
      <c r="B1177">
        <v>35</v>
      </c>
      <c r="C1177" s="5" t="str">
        <f>VLOOKUP(A1177,'WinBUGS output'!A:C,3,FALSE)</f>
        <v>Computerised-CBT (CCBT) with support</v>
      </c>
      <c r="D1177" s="5" t="str">
        <f>VLOOKUP(B1177,'WinBUGS output'!A:C,3,FALSE)</f>
        <v>Emotion-focused therapy (EFT)</v>
      </c>
      <c r="E1177" s="5" t="str">
        <f>FIXED('WinBUGS output'!N1176,2)</f>
        <v>0.55</v>
      </c>
      <c r="F1177" s="5" t="str">
        <f>FIXED('WinBUGS output'!M1176,2)</f>
        <v>-0.71</v>
      </c>
      <c r="G1177" s="5" t="str">
        <f>FIXED('WinBUGS output'!O1176,2)</f>
        <v>1.86</v>
      </c>
      <c r="H1177"/>
      <c r="I1177"/>
      <c r="J1177"/>
      <c r="X1177" s="5" t="str">
        <f t="shared" si="48"/>
        <v>Computerised-CBT (CCBT) with support</v>
      </c>
      <c r="Y1177" s="5" t="str">
        <f t="shared" si="49"/>
        <v>Emotion-focused therapy (EFT)</v>
      </c>
      <c r="Z1177" s="5" t="str">
        <f>FIXED(EXP('WinBUGS output'!N1176),2)</f>
        <v>1.74</v>
      </c>
      <c r="AA1177" s="5" t="str">
        <f>FIXED(EXP('WinBUGS output'!M1176),2)</f>
        <v>0.49</v>
      </c>
      <c r="AB1177" s="5" t="str">
        <f>FIXED(EXP('WinBUGS output'!O1176),2)</f>
        <v>6.43</v>
      </c>
    </row>
    <row r="1178" spans="1:28" x14ac:dyDescent="0.25">
      <c r="A1178">
        <v>25</v>
      </c>
      <c r="B1178">
        <v>36</v>
      </c>
      <c r="C1178" s="5" t="str">
        <f>VLOOKUP(A1178,'WinBUGS output'!A:C,3,FALSE)</f>
        <v>Computerised-CBT (CCBT) with support</v>
      </c>
      <c r="D1178" s="5" t="str">
        <f>VLOOKUP(B1178,'WinBUGS output'!A:C,3,FALSE)</f>
        <v>Interpersonal counselling</v>
      </c>
      <c r="E1178" s="5" t="str">
        <f>FIXED('WinBUGS output'!N1177,2)</f>
        <v>0.70</v>
      </c>
      <c r="F1178" s="5" t="str">
        <f>FIXED('WinBUGS output'!M1177,2)</f>
        <v>-0.26</v>
      </c>
      <c r="G1178" s="5" t="str">
        <f>FIXED('WinBUGS output'!O1177,2)</f>
        <v>1.57</v>
      </c>
      <c r="H1178"/>
      <c r="I1178"/>
      <c r="J1178"/>
      <c r="X1178" s="5" t="str">
        <f t="shared" si="48"/>
        <v>Computerised-CBT (CCBT) with support</v>
      </c>
      <c r="Y1178" s="5" t="str">
        <f t="shared" si="49"/>
        <v>Interpersonal counselling</v>
      </c>
      <c r="Z1178" s="5" t="str">
        <f>FIXED(EXP('WinBUGS output'!N1177),2)</f>
        <v>2.01</v>
      </c>
      <c r="AA1178" s="5" t="str">
        <f>FIXED(EXP('WinBUGS output'!M1177),2)</f>
        <v>0.77</v>
      </c>
      <c r="AB1178" s="5" t="str">
        <f>FIXED(EXP('WinBUGS output'!O1177),2)</f>
        <v>4.83</v>
      </c>
    </row>
    <row r="1179" spans="1:28" x14ac:dyDescent="0.25">
      <c r="A1179">
        <v>25</v>
      </c>
      <c r="B1179">
        <v>37</v>
      </c>
      <c r="C1179" s="5" t="str">
        <f>VLOOKUP(A1179,'WinBUGS output'!A:C,3,FALSE)</f>
        <v>Computerised-CBT (CCBT) with support</v>
      </c>
      <c r="D1179" s="5" t="str">
        <f>VLOOKUP(B1179,'WinBUGS output'!A:C,3,FALSE)</f>
        <v>Non-directive counselling</v>
      </c>
      <c r="E1179" s="5" t="str">
        <f>FIXED('WinBUGS output'!N1178,2)</f>
        <v>0.30</v>
      </c>
      <c r="F1179" s="5" t="str">
        <f>FIXED('WinBUGS output'!M1178,2)</f>
        <v>-0.85</v>
      </c>
      <c r="G1179" s="5" t="str">
        <f>FIXED('WinBUGS output'!O1178,2)</f>
        <v>1.37</v>
      </c>
      <c r="H1179"/>
      <c r="I1179"/>
      <c r="J1179"/>
      <c r="X1179" s="5" t="str">
        <f t="shared" si="48"/>
        <v>Computerised-CBT (CCBT) with support</v>
      </c>
      <c r="Y1179" s="5" t="str">
        <f t="shared" si="49"/>
        <v>Non-directive counselling</v>
      </c>
      <c r="Z1179" s="5" t="str">
        <f>FIXED(EXP('WinBUGS output'!N1178),2)</f>
        <v>1.35</v>
      </c>
      <c r="AA1179" s="5" t="str">
        <f>FIXED(EXP('WinBUGS output'!M1178),2)</f>
        <v>0.43</v>
      </c>
      <c r="AB1179" s="5" t="str">
        <f>FIXED(EXP('WinBUGS output'!O1178),2)</f>
        <v>3.94</v>
      </c>
    </row>
    <row r="1180" spans="1:28" x14ac:dyDescent="0.25">
      <c r="A1180">
        <v>25</v>
      </c>
      <c r="B1180">
        <v>38</v>
      </c>
      <c r="C1180" s="5" t="str">
        <f>VLOOKUP(A1180,'WinBUGS output'!A:C,3,FALSE)</f>
        <v>Computerised-CBT (CCBT) with support</v>
      </c>
      <c r="D1180" s="5" t="str">
        <f>VLOOKUP(B1180,'WinBUGS output'!A:C,3,FALSE)</f>
        <v>Psychodynamic counselling + TAU</v>
      </c>
      <c r="E1180" s="5" t="str">
        <f>FIXED('WinBUGS output'!N1179,2)</f>
        <v>0.16</v>
      </c>
      <c r="F1180" s="5" t="str">
        <f>FIXED('WinBUGS output'!M1179,2)</f>
        <v>-0.86</v>
      </c>
      <c r="G1180" s="5" t="str">
        <f>FIXED('WinBUGS output'!O1179,2)</f>
        <v>1.12</v>
      </c>
      <c r="H1180"/>
      <c r="I1180"/>
      <c r="J1180"/>
      <c r="X1180" s="5" t="str">
        <f t="shared" si="48"/>
        <v>Computerised-CBT (CCBT) with support</v>
      </c>
      <c r="Y1180" s="5" t="str">
        <f t="shared" si="49"/>
        <v>Psychodynamic counselling + TAU</v>
      </c>
      <c r="Z1180" s="5" t="str">
        <f>FIXED(EXP('WinBUGS output'!N1179),2)</f>
        <v>1.18</v>
      </c>
      <c r="AA1180" s="5" t="str">
        <f>FIXED(EXP('WinBUGS output'!M1179),2)</f>
        <v>0.42</v>
      </c>
      <c r="AB1180" s="5" t="str">
        <f>FIXED(EXP('WinBUGS output'!O1179),2)</f>
        <v>3.07</v>
      </c>
    </row>
    <row r="1181" spans="1:28" x14ac:dyDescent="0.25">
      <c r="A1181">
        <v>25</v>
      </c>
      <c r="B1181">
        <v>39</v>
      </c>
      <c r="C1181" s="5" t="str">
        <f>VLOOKUP(A1181,'WinBUGS output'!A:C,3,FALSE)</f>
        <v>Computerised-CBT (CCBT) with support</v>
      </c>
      <c r="D1181" s="5" t="str">
        <f>VLOOKUP(B1181,'WinBUGS output'!A:C,3,FALSE)</f>
        <v>Relational client-centered therapy</v>
      </c>
      <c r="E1181" s="5" t="str">
        <f>FIXED('WinBUGS output'!N1180,2)</f>
        <v>0.23</v>
      </c>
      <c r="F1181" s="5" t="str">
        <f>FIXED('WinBUGS output'!M1180,2)</f>
        <v>-1.17</v>
      </c>
      <c r="G1181" s="5" t="str">
        <f>FIXED('WinBUGS output'!O1180,2)</f>
        <v>1.46</v>
      </c>
      <c r="H1181"/>
      <c r="I1181"/>
      <c r="J1181"/>
      <c r="X1181" s="5" t="str">
        <f t="shared" si="48"/>
        <v>Computerised-CBT (CCBT) with support</v>
      </c>
      <c r="Y1181" s="5" t="str">
        <f t="shared" si="49"/>
        <v>Relational client-centered therapy</v>
      </c>
      <c r="Z1181" s="5" t="str">
        <f>FIXED(EXP('WinBUGS output'!N1180),2)</f>
        <v>1.26</v>
      </c>
      <c r="AA1181" s="5" t="str">
        <f>FIXED(EXP('WinBUGS output'!M1180),2)</f>
        <v>0.31</v>
      </c>
      <c r="AB1181" s="5" t="str">
        <f>FIXED(EXP('WinBUGS output'!O1180),2)</f>
        <v>4.29</v>
      </c>
    </row>
    <row r="1182" spans="1:28" x14ac:dyDescent="0.25">
      <c r="A1182">
        <v>25</v>
      </c>
      <c r="B1182">
        <v>40</v>
      </c>
      <c r="C1182" s="5" t="str">
        <f>VLOOKUP(A1182,'WinBUGS output'!A:C,3,FALSE)</f>
        <v>Computerised-CBT (CCBT) with support</v>
      </c>
      <c r="D1182" s="5" t="str">
        <f>VLOOKUP(B1182,'WinBUGS output'!A:C,3,FALSE)</f>
        <v>Problem solving individual</v>
      </c>
      <c r="E1182" s="5" t="str">
        <f>FIXED('WinBUGS output'!N1181,2)</f>
        <v>-0.14</v>
      </c>
      <c r="F1182" s="5" t="str">
        <f>FIXED('WinBUGS output'!M1181,2)</f>
        <v>-1.18</v>
      </c>
      <c r="G1182" s="5" t="str">
        <f>FIXED('WinBUGS output'!O1181,2)</f>
        <v>0.87</v>
      </c>
      <c r="H1182"/>
      <c r="I1182"/>
      <c r="J1182"/>
      <c r="X1182" s="5" t="str">
        <f t="shared" si="48"/>
        <v>Computerised-CBT (CCBT) with support</v>
      </c>
      <c r="Y1182" s="5" t="str">
        <f t="shared" si="49"/>
        <v>Problem solving individual</v>
      </c>
      <c r="Z1182" s="5" t="str">
        <f>FIXED(EXP('WinBUGS output'!N1181),2)</f>
        <v>0.87</v>
      </c>
      <c r="AA1182" s="5" t="str">
        <f>FIXED(EXP('WinBUGS output'!M1181),2)</f>
        <v>0.31</v>
      </c>
      <c r="AB1182" s="5" t="str">
        <f>FIXED(EXP('WinBUGS output'!O1181),2)</f>
        <v>2.40</v>
      </c>
    </row>
    <row r="1183" spans="1:28" x14ac:dyDescent="0.25">
      <c r="A1183">
        <v>25</v>
      </c>
      <c r="B1183">
        <v>41</v>
      </c>
      <c r="C1183" s="5" t="str">
        <f>VLOOKUP(A1183,'WinBUGS output'!A:C,3,FALSE)</f>
        <v>Computerised-CBT (CCBT) with support</v>
      </c>
      <c r="D1183" s="5" t="str">
        <f>VLOOKUP(B1183,'WinBUGS output'!A:C,3,FALSE)</f>
        <v>Problem solving individual + enhanced TAU</v>
      </c>
      <c r="E1183" s="5" t="str">
        <f>FIXED('WinBUGS output'!N1182,2)</f>
        <v>-0.33</v>
      </c>
      <c r="F1183" s="5" t="str">
        <f>FIXED('WinBUGS output'!M1182,2)</f>
        <v>-1.40</v>
      </c>
      <c r="G1183" s="5" t="str">
        <f>FIXED('WinBUGS output'!O1182,2)</f>
        <v>0.70</v>
      </c>
      <c r="H1183"/>
      <c r="I1183"/>
      <c r="J1183"/>
      <c r="X1183" s="5" t="str">
        <f t="shared" si="48"/>
        <v>Computerised-CBT (CCBT) with support</v>
      </c>
      <c r="Y1183" s="5" t="str">
        <f t="shared" si="49"/>
        <v>Problem solving individual + enhanced TAU</v>
      </c>
      <c r="Z1183" s="5" t="str">
        <f>FIXED(EXP('WinBUGS output'!N1182),2)</f>
        <v>0.72</v>
      </c>
      <c r="AA1183" s="5" t="str">
        <f>FIXED(EXP('WinBUGS output'!M1182),2)</f>
        <v>0.25</v>
      </c>
      <c r="AB1183" s="5" t="str">
        <f>FIXED(EXP('WinBUGS output'!O1182),2)</f>
        <v>2.00</v>
      </c>
    </row>
    <row r="1184" spans="1:28" x14ac:dyDescent="0.25">
      <c r="A1184">
        <v>25</v>
      </c>
      <c r="B1184">
        <v>42</v>
      </c>
      <c r="C1184" s="5" t="str">
        <f>VLOOKUP(A1184,'WinBUGS output'!A:C,3,FALSE)</f>
        <v>Computerised-CBT (CCBT) with support</v>
      </c>
      <c r="D1184" s="5" t="str">
        <f>VLOOKUP(B1184,'WinBUGS output'!A:C,3,FALSE)</f>
        <v>Behavioural activation (BA)</v>
      </c>
      <c r="E1184" s="5" t="str">
        <f>FIXED('WinBUGS output'!N1183,2)</f>
        <v>1.03</v>
      </c>
      <c r="F1184" s="5" t="str">
        <f>FIXED('WinBUGS output'!M1183,2)</f>
        <v>0.08</v>
      </c>
      <c r="G1184" s="5" t="str">
        <f>FIXED('WinBUGS output'!O1183,2)</f>
        <v>1.99</v>
      </c>
      <c r="H1184"/>
      <c r="I1184"/>
      <c r="J1184"/>
      <c r="X1184" s="5" t="str">
        <f t="shared" si="48"/>
        <v>Computerised-CBT (CCBT) with support</v>
      </c>
      <c r="Y1184" s="5" t="str">
        <f t="shared" si="49"/>
        <v>Behavioural activation (BA)</v>
      </c>
      <c r="Z1184" s="5" t="str">
        <f>FIXED(EXP('WinBUGS output'!N1183),2)</f>
        <v>2.80</v>
      </c>
      <c r="AA1184" s="5" t="str">
        <f>FIXED(EXP('WinBUGS output'!M1183),2)</f>
        <v>1.08</v>
      </c>
      <c r="AB1184" s="5" t="str">
        <f>FIXED(EXP('WinBUGS output'!O1183),2)</f>
        <v>7.30</v>
      </c>
    </row>
    <row r="1185" spans="1:28" x14ac:dyDescent="0.25">
      <c r="A1185">
        <v>25</v>
      </c>
      <c r="B1185">
        <v>43</v>
      </c>
      <c r="C1185" s="5" t="str">
        <f>VLOOKUP(A1185,'WinBUGS output'!A:C,3,FALSE)</f>
        <v>Computerised-CBT (CCBT) with support</v>
      </c>
      <c r="D1185" s="5" t="str">
        <f>VLOOKUP(B1185,'WinBUGS output'!A:C,3,FALSE)</f>
        <v>Behavioural therapy (Lewinsohn 1976)</v>
      </c>
      <c r="E1185" s="5" t="str">
        <f>FIXED('WinBUGS output'!N1184,2)</f>
        <v>0.87</v>
      </c>
      <c r="F1185" s="5" t="str">
        <f>FIXED('WinBUGS output'!M1184,2)</f>
        <v>-0.40</v>
      </c>
      <c r="G1185" s="5" t="str">
        <f>FIXED('WinBUGS output'!O1184,2)</f>
        <v>2.07</v>
      </c>
      <c r="H1185"/>
      <c r="I1185"/>
      <c r="J1185"/>
      <c r="X1185" s="5" t="str">
        <f t="shared" si="48"/>
        <v>Computerised-CBT (CCBT) with support</v>
      </c>
      <c r="Y1185" s="5" t="str">
        <f t="shared" si="49"/>
        <v>Behavioural therapy (Lewinsohn 1976)</v>
      </c>
      <c r="Z1185" s="5" t="str">
        <f>FIXED(EXP('WinBUGS output'!N1184),2)</f>
        <v>2.39</v>
      </c>
      <c r="AA1185" s="5" t="str">
        <f>FIXED(EXP('WinBUGS output'!M1184),2)</f>
        <v>0.67</v>
      </c>
      <c r="AB1185" s="5" t="str">
        <f>FIXED(EXP('WinBUGS output'!O1184),2)</f>
        <v>7.89</v>
      </c>
    </row>
    <row r="1186" spans="1:28" x14ac:dyDescent="0.25">
      <c r="A1186">
        <v>25</v>
      </c>
      <c r="B1186">
        <v>44</v>
      </c>
      <c r="C1186" s="5" t="str">
        <f>VLOOKUP(A1186,'WinBUGS output'!A:C,3,FALSE)</f>
        <v>Computerised-CBT (CCBT) with support</v>
      </c>
      <c r="D1186" s="5" t="str">
        <f>VLOOKUP(B1186,'WinBUGS output'!A:C,3,FALSE)</f>
        <v>CBT individual (under 15 sessions)</v>
      </c>
      <c r="E1186" s="5" t="str">
        <f>FIXED('WinBUGS output'!N1185,2)</f>
        <v>0.31</v>
      </c>
      <c r="F1186" s="5" t="str">
        <f>FIXED('WinBUGS output'!M1185,2)</f>
        <v>-0.42</v>
      </c>
      <c r="G1186" s="5" t="str">
        <f>FIXED('WinBUGS output'!O1185,2)</f>
        <v>1.01</v>
      </c>
      <c r="H1186" t="s">
        <v>2660</v>
      </c>
      <c r="I1186" t="s">
        <v>2661</v>
      </c>
      <c r="J1186" t="s">
        <v>2505</v>
      </c>
      <c r="X1186" s="5" t="str">
        <f t="shared" si="48"/>
        <v>Computerised-CBT (CCBT) with support</v>
      </c>
      <c r="Y1186" s="5" t="str">
        <f t="shared" si="49"/>
        <v>CBT individual (under 15 sessions)</v>
      </c>
      <c r="Z1186" s="5" t="str">
        <f>FIXED(EXP('WinBUGS output'!N1185),2)</f>
        <v>1.37</v>
      </c>
      <c r="AA1186" s="5" t="str">
        <f>FIXED(EXP('WinBUGS output'!M1185),2)</f>
        <v>0.66</v>
      </c>
      <c r="AB1186" s="5" t="str">
        <f>FIXED(EXP('WinBUGS output'!O1185),2)</f>
        <v>2.75</v>
      </c>
    </row>
    <row r="1187" spans="1:28" x14ac:dyDescent="0.25">
      <c r="A1187">
        <v>25</v>
      </c>
      <c r="B1187">
        <v>45</v>
      </c>
      <c r="C1187" s="5" t="str">
        <f>VLOOKUP(A1187,'WinBUGS output'!A:C,3,FALSE)</f>
        <v>Computerised-CBT (CCBT) with support</v>
      </c>
      <c r="D1187" s="5" t="str">
        <f>VLOOKUP(B1187,'WinBUGS output'!A:C,3,FALSE)</f>
        <v>CBT individual (over 15 sessions)</v>
      </c>
      <c r="E1187" s="5" t="str">
        <f>FIXED('WinBUGS output'!N1186,2)</f>
        <v>0.56</v>
      </c>
      <c r="F1187" s="5" t="str">
        <f>FIXED('WinBUGS output'!M1186,2)</f>
        <v>-0.26</v>
      </c>
      <c r="G1187" s="5" t="str">
        <f>FIXED('WinBUGS output'!O1186,2)</f>
        <v>1.33</v>
      </c>
      <c r="H1187"/>
      <c r="I1187"/>
      <c r="J1187"/>
      <c r="X1187" s="5" t="str">
        <f t="shared" si="48"/>
        <v>Computerised-CBT (CCBT) with support</v>
      </c>
      <c r="Y1187" s="5" t="str">
        <f t="shared" si="49"/>
        <v>CBT individual (over 15 sessions)</v>
      </c>
      <c r="Z1187" s="5" t="str">
        <f>FIXED(EXP('WinBUGS output'!N1186),2)</f>
        <v>1.76</v>
      </c>
      <c r="AA1187" s="5" t="str">
        <f>FIXED(EXP('WinBUGS output'!M1186),2)</f>
        <v>0.77</v>
      </c>
      <c r="AB1187" s="5" t="str">
        <f>FIXED(EXP('WinBUGS output'!O1186),2)</f>
        <v>3.78</v>
      </c>
    </row>
    <row r="1188" spans="1:28" x14ac:dyDescent="0.25">
      <c r="A1188">
        <v>25</v>
      </c>
      <c r="B1188">
        <v>46</v>
      </c>
      <c r="C1188" s="5" t="str">
        <f>VLOOKUP(A1188,'WinBUGS output'!A:C,3,FALSE)</f>
        <v>Computerised-CBT (CCBT) with support</v>
      </c>
      <c r="D1188" s="5" t="str">
        <f>VLOOKUP(B1188,'WinBUGS output'!A:C,3,FALSE)</f>
        <v>CBT individual (over 15 sessions) + TAU</v>
      </c>
      <c r="E1188" s="5" t="str">
        <f>FIXED('WinBUGS output'!N1187,2)</f>
        <v>0.59</v>
      </c>
      <c r="F1188" s="5" t="str">
        <f>FIXED('WinBUGS output'!M1187,2)</f>
        <v>-0.39</v>
      </c>
      <c r="G1188" s="5" t="str">
        <f>FIXED('WinBUGS output'!O1187,2)</f>
        <v>1.67</v>
      </c>
      <c r="H1188"/>
      <c r="I1188"/>
      <c r="J1188"/>
      <c r="X1188" s="5" t="str">
        <f t="shared" si="48"/>
        <v>Computerised-CBT (CCBT) with support</v>
      </c>
      <c r="Y1188" s="5" t="str">
        <f t="shared" si="49"/>
        <v>CBT individual (over 15 sessions) + TAU</v>
      </c>
      <c r="Z1188" s="5" t="str">
        <f>FIXED(EXP('WinBUGS output'!N1187),2)</f>
        <v>1.80</v>
      </c>
      <c r="AA1188" s="5" t="str">
        <f>FIXED(EXP('WinBUGS output'!M1187),2)</f>
        <v>0.68</v>
      </c>
      <c r="AB1188" s="5" t="str">
        <f>FIXED(EXP('WinBUGS output'!O1187),2)</f>
        <v>5.30</v>
      </c>
    </row>
    <row r="1189" spans="1:28" x14ac:dyDescent="0.25">
      <c r="A1189">
        <v>25</v>
      </c>
      <c r="B1189">
        <v>47</v>
      </c>
      <c r="C1189" s="5" t="str">
        <f>VLOOKUP(A1189,'WinBUGS output'!A:C,3,FALSE)</f>
        <v>Computerised-CBT (CCBT) with support</v>
      </c>
      <c r="D1189" s="5" t="str">
        <f>VLOOKUP(B1189,'WinBUGS output'!A:C,3,FALSE)</f>
        <v>Rational emotive behaviour therapy (REBT) individual</v>
      </c>
      <c r="E1189" s="5" t="str">
        <f>FIXED('WinBUGS output'!N1188,2)</f>
        <v>0.41</v>
      </c>
      <c r="F1189" s="5" t="str">
        <f>FIXED('WinBUGS output'!M1188,2)</f>
        <v>-0.49</v>
      </c>
      <c r="G1189" s="5" t="str">
        <f>FIXED('WinBUGS output'!O1188,2)</f>
        <v>1.27</v>
      </c>
      <c r="H1189"/>
      <c r="I1189"/>
      <c r="J1189"/>
      <c r="X1189" s="5" t="str">
        <f t="shared" si="48"/>
        <v>Computerised-CBT (CCBT) with support</v>
      </c>
      <c r="Y1189" s="5" t="str">
        <f t="shared" si="49"/>
        <v>Rational emotive behaviour therapy (REBT) individual</v>
      </c>
      <c r="Z1189" s="5" t="str">
        <f>FIXED(EXP('WinBUGS output'!N1188),2)</f>
        <v>1.51</v>
      </c>
      <c r="AA1189" s="5" t="str">
        <f>FIXED(EXP('WinBUGS output'!M1188),2)</f>
        <v>0.61</v>
      </c>
      <c r="AB1189" s="5" t="str">
        <f>FIXED(EXP('WinBUGS output'!O1188),2)</f>
        <v>3.56</v>
      </c>
    </row>
    <row r="1190" spans="1:28" x14ac:dyDescent="0.25">
      <c r="A1190">
        <v>25</v>
      </c>
      <c r="B1190">
        <v>48</v>
      </c>
      <c r="C1190" s="5" t="str">
        <f>VLOOKUP(A1190,'WinBUGS output'!A:C,3,FALSE)</f>
        <v>Computerised-CBT (CCBT) with support</v>
      </c>
      <c r="D1190" s="5" t="str">
        <f>VLOOKUP(B1190,'WinBUGS output'!A:C,3,FALSE)</f>
        <v>Third-wave cognitive therapy individual</v>
      </c>
      <c r="E1190" s="5" t="str">
        <f>FIXED('WinBUGS output'!N1189,2)</f>
        <v>0.63</v>
      </c>
      <c r="F1190" s="5" t="str">
        <f>FIXED('WinBUGS output'!M1189,2)</f>
        <v>-0.25</v>
      </c>
      <c r="G1190" s="5" t="str">
        <f>FIXED('WinBUGS output'!O1189,2)</f>
        <v>1.52</v>
      </c>
      <c r="H1190"/>
      <c r="I1190"/>
      <c r="J1190"/>
      <c r="X1190" s="5" t="str">
        <f t="shared" si="48"/>
        <v>Computerised-CBT (CCBT) with support</v>
      </c>
      <c r="Y1190" s="5" t="str">
        <f t="shared" si="49"/>
        <v>Third-wave cognitive therapy individual</v>
      </c>
      <c r="Z1190" s="5" t="str">
        <f>FIXED(EXP('WinBUGS output'!N1189),2)</f>
        <v>1.88</v>
      </c>
      <c r="AA1190" s="5" t="str">
        <f>FIXED(EXP('WinBUGS output'!M1189),2)</f>
        <v>0.78</v>
      </c>
      <c r="AB1190" s="5" t="str">
        <f>FIXED(EXP('WinBUGS output'!O1189),2)</f>
        <v>4.56</v>
      </c>
    </row>
    <row r="1191" spans="1:28" x14ac:dyDescent="0.25">
      <c r="A1191">
        <v>25</v>
      </c>
      <c r="B1191">
        <v>49</v>
      </c>
      <c r="C1191" s="5" t="str">
        <f>VLOOKUP(A1191,'WinBUGS output'!A:C,3,FALSE)</f>
        <v>Computerised-CBT (CCBT) with support</v>
      </c>
      <c r="D1191" s="5" t="str">
        <f>VLOOKUP(B1191,'WinBUGS output'!A:C,3,FALSE)</f>
        <v>CBT group (under 15 sessions)</v>
      </c>
      <c r="E1191" s="5" t="str">
        <f>FIXED('WinBUGS output'!N1190,2)</f>
        <v>1.03</v>
      </c>
      <c r="F1191" s="5" t="str">
        <f>FIXED('WinBUGS output'!M1190,2)</f>
        <v>-0.01</v>
      </c>
      <c r="G1191" s="5" t="str">
        <f>FIXED('WinBUGS output'!O1190,2)</f>
        <v>2.01</v>
      </c>
      <c r="H1191"/>
      <c r="I1191"/>
      <c r="J1191"/>
      <c r="X1191" s="5" t="str">
        <f t="shared" si="48"/>
        <v>Computerised-CBT (CCBT) with support</v>
      </c>
      <c r="Y1191" s="5" t="str">
        <f t="shared" si="49"/>
        <v>CBT group (under 15 sessions)</v>
      </c>
      <c r="Z1191" s="5" t="str">
        <f>FIXED(EXP('WinBUGS output'!N1190),2)</f>
        <v>2.79</v>
      </c>
      <c r="AA1191" s="5" t="str">
        <f>FIXED(EXP('WinBUGS output'!M1190),2)</f>
        <v>0.99</v>
      </c>
      <c r="AB1191" s="5" t="str">
        <f>FIXED(EXP('WinBUGS output'!O1190),2)</f>
        <v>7.47</v>
      </c>
    </row>
    <row r="1192" spans="1:28" x14ac:dyDescent="0.25">
      <c r="A1192">
        <v>25</v>
      </c>
      <c r="B1192">
        <v>50</v>
      </c>
      <c r="C1192" s="5" t="str">
        <f>VLOOKUP(A1192,'WinBUGS output'!A:C,3,FALSE)</f>
        <v>Computerised-CBT (CCBT) with support</v>
      </c>
      <c r="D1192" s="5" t="str">
        <f>VLOOKUP(B1192,'WinBUGS output'!A:C,3,FALSE)</f>
        <v>CBT group (under 15 sessions) + TAU</v>
      </c>
      <c r="E1192" s="5" t="str">
        <f>FIXED('WinBUGS output'!N1191,2)</f>
        <v>1.22</v>
      </c>
      <c r="F1192" s="5" t="str">
        <f>FIXED('WinBUGS output'!M1191,2)</f>
        <v>0.19</v>
      </c>
      <c r="G1192" s="5" t="str">
        <f>FIXED('WinBUGS output'!O1191,2)</f>
        <v>2.26</v>
      </c>
      <c r="H1192"/>
      <c r="I1192"/>
      <c r="J1192"/>
      <c r="X1192" s="5" t="str">
        <f t="shared" si="48"/>
        <v>Computerised-CBT (CCBT) with support</v>
      </c>
      <c r="Y1192" s="5" t="str">
        <f t="shared" si="49"/>
        <v>CBT group (under 15 sessions) + TAU</v>
      </c>
      <c r="Z1192" s="5" t="str">
        <f>FIXED(EXP('WinBUGS output'!N1191),2)</f>
        <v>3.40</v>
      </c>
      <c r="AA1192" s="5" t="str">
        <f>FIXED(EXP('WinBUGS output'!M1191),2)</f>
        <v>1.21</v>
      </c>
      <c r="AB1192" s="5" t="str">
        <f>FIXED(EXP('WinBUGS output'!O1191),2)</f>
        <v>9.58</v>
      </c>
    </row>
    <row r="1193" spans="1:28" x14ac:dyDescent="0.25">
      <c r="A1193">
        <v>25</v>
      </c>
      <c r="B1193">
        <v>51</v>
      </c>
      <c r="C1193" s="5" t="str">
        <f>VLOOKUP(A1193,'WinBUGS output'!A:C,3,FALSE)</f>
        <v>Computerised-CBT (CCBT) with support</v>
      </c>
      <c r="D1193" s="5" t="str">
        <f>VLOOKUP(B1193,'WinBUGS output'!A:C,3,FALSE)</f>
        <v>Coping with Depression course (group) + TAU</v>
      </c>
      <c r="E1193" s="5" t="str">
        <f>FIXED('WinBUGS output'!N1192,2)</f>
        <v>0.91</v>
      </c>
      <c r="F1193" s="5" t="str">
        <f>FIXED('WinBUGS output'!M1192,2)</f>
        <v>-0.16</v>
      </c>
      <c r="G1193" s="5" t="str">
        <f>FIXED('WinBUGS output'!O1192,2)</f>
        <v>1.90</v>
      </c>
      <c r="H1193"/>
      <c r="I1193"/>
      <c r="J1193"/>
      <c r="X1193" s="5" t="str">
        <f t="shared" si="48"/>
        <v>Computerised-CBT (CCBT) with support</v>
      </c>
      <c r="Y1193" s="5" t="str">
        <f t="shared" si="49"/>
        <v>Coping with Depression course (group) + TAU</v>
      </c>
      <c r="Z1193" s="5" t="str">
        <f>FIXED(EXP('WinBUGS output'!N1192),2)</f>
        <v>2.48</v>
      </c>
      <c r="AA1193" s="5" t="str">
        <f>FIXED(EXP('WinBUGS output'!M1192),2)</f>
        <v>0.85</v>
      </c>
      <c r="AB1193" s="5" t="str">
        <f>FIXED(EXP('WinBUGS output'!O1192),2)</f>
        <v>6.69</v>
      </c>
    </row>
    <row r="1194" spans="1:28" x14ac:dyDescent="0.25">
      <c r="A1194">
        <v>25</v>
      </c>
      <c r="B1194">
        <v>52</v>
      </c>
      <c r="C1194" s="5" t="str">
        <f>VLOOKUP(A1194,'WinBUGS output'!A:C,3,FALSE)</f>
        <v>Computerised-CBT (CCBT) with support</v>
      </c>
      <c r="D1194" s="5" t="str">
        <f>VLOOKUP(B1194,'WinBUGS output'!A:C,3,FALSE)</f>
        <v>CBT individual (over 15 sessions) + any TCA</v>
      </c>
      <c r="E1194" s="5" t="str">
        <f>FIXED('WinBUGS output'!N1193,2)</f>
        <v>1.33</v>
      </c>
      <c r="F1194" s="5" t="str">
        <f>FIXED('WinBUGS output'!M1193,2)</f>
        <v>0.06</v>
      </c>
      <c r="G1194" s="5" t="str">
        <f>FIXED('WinBUGS output'!O1193,2)</f>
        <v>2.64</v>
      </c>
      <c r="H1194"/>
      <c r="I1194"/>
      <c r="J1194"/>
      <c r="X1194" s="5" t="str">
        <f t="shared" si="48"/>
        <v>Computerised-CBT (CCBT) with support</v>
      </c>
      <c r="Y1194" s="5" t="str">
        <f t="shared" si="49"/>
        <v>CBT individual (over 15 sessions) + any TCA</v>
      </c>
      <c r="Z1194" s="5" t="str">
        <f>FIXED(EXP('WinBUGS output'!N1193),2)</f>
        <v>3.80</v>
      </c>
      <c r="AA1194" s="5" t="str">
        <f>FIXED(EXP('WinBUGS output'!M1193),2)</f>
        <v>1.06</v>
      </c>
      <c r="AB1194" s="5" t="str">
        <f>FIXED(EXP('WinBUGS output'!O1193),2)</f>
        <v>14.03</v>
      </c>
    </row>
    <row r="1195" spans="1:28" x14ac:dyDescent="0.25">
      <c r="A1195">
        <v>25</v>
      </c>
      <c r="B1195">
        <v>53</v>
      </c>
      <c r="C1195" s="5" t="str">
        <f>VLOOKUP(A1195,'WinBUGS output'!A:C,3,FALSE)</f>
        <v>Computerised-CBT (CCBT) with support</v>
      </c>
      <c r="D1195" s="5" t="str">
        <f>VLOOKUP(B1195,'WinBUGS output'!A:C,3,FALSE)</f>
        <v>CBT individual (over 15 sessions) + imipramine</v>
      </c>
      <c r="E1195" s="5" t="str">
        <f>FIXED('WinBUGS output'!N1194,2)</f>
        <v>1.43</v>
      </c>
      <c r="F1195" s="5" t="str">
        <f>FIXED('WinBUGS output'!M1194,2)</f>
        <v>0.14</v>
      </c>
      <c r="G1195" s="5" t="str">
        <f>FIXED('WinBUGS output'!O1194,2)</f>
        <v>2.74</v>
      </c>
      <c r="H1195"/>
      <c r="I1195"/>
      <c r="J1195"/>
      <c r="X1195" s="5" t="str">
        <f t="shared" si="48"/>
        <v>Computerised-CBT (CCBT) with support</v>
      </c>
      <c r="Y1195" s="5" t="str">
        <f t="shared" si="49"/>
        <v>CBT individual (over 15 sessions) + imipramine</v>
      </c>
      <c r="Z1195" s="5" t="str">
        <f>FIXED(EXP('WinBUGS output'!N1194),2)</f>
        <v>4.17</v>
      </c>
      <c r="AA1195" s="5" t="str">
        <f>FIXED(EXP('WinBUGS output'!M1194),2)</f>
        <v>1.15</v>
      </c>
      <c r="AB1195" s="5" t="str">
        <f>FIXED(EXP('WinBUGS output'!O1194),2)</f>
        <v>15.41</v>
      </c>
    </row>
    <row r="1196" spans="1:28" x14ac:dyDescent="0.25">
      <c r="A1196">
        <v>25</v>
      </c>
      <c r="B1196">
        <v>54</v>
      </c>
      <c r="C1196" s="5" t="str">
        <f>VLOOKUP(A1196,'WinBUGS output'!A:C,3,FALSE)</f>
        <v>Computerised-CBT (CCBT) with support</v>
      </c>
      <c r="D1196" s="5" t="str">
        <f>VLOOKUP(B1196,'WinBUGS output'!A:C,3,FALSE)</f>
        <v>CBT group (under 15 sessions) + imipramine</v>
      </c>
      <c r="E1196" s="5" t="str">
        <f>FIXED('WinBUGS output'!N1195,2)</f>
        <v>1.72</v>
      </c>
      <c r="F1196" s="5" t="str">
        <f>FIXED('WinBUGS output'!M1195,2)</f>
        <v>0.20</v>
      </c>
      <c r="G1196" s="5" t="str">
        <f>FIXED('WinBUGS output'!O1195,2)</f>
        <v>3.22</v>
      </c>
      <c r="H1196"/>
      <c r="I1196"/>
      <c r="J1196"/>
      <c r="X1196" s="5" t="str">
        <f t="shared" si="48"/>
        <v>Computerised-CBT (CCBT) with support</v>
      </c>
      <c r="Y1196" s="5" t="str">
        <f t="shared" si="49"/>
        <v>CBT group (under 15 sessions) + imipramine</v>
      </c>
      <c r="Z1196" s="5" t="str">
        <f>FIXED(EXP('WinBUGS output'!N1195),2)</f>
        <v>5.59</v>
      </c>
      <c r="AA1196" s="5" t="str">
        <f>FIXED(EXP('WinBUGS output'!M1195),2)</f>
        <v>1.22</v>
      </c>
      <c r="AB1196" s="5" t="str">
        <f>FIXED(EXP('WinBUGS output'!O1195),2)</f>
        <v>25.03</v>
      </c>
    </row>
    <row r="1197" spans="1:28" x14ac:dyDescent="0.25">
      <c r="A1197">
        <v>25</v>
      </c>
      <c r="B1197">
        <v>55</v>
      </c>
      <c r="C1197" s="5" t="str">
        <f>VLOOKUP(A1197,'WinBUGS output'!A:C,3,FALSE)</f>
        <v>Computerised-CBT (CCBT) with support</v>
      </c>
      <c r="D1197" s="5" t="str">
        <f>VLOOKUP(B1197,'WinBUGS output'!A:C,3,FALSE)</f>
        <v>Problem solving individual + any SSRI</v>
      </c>
      <c r="E1197" s="5" t="str">
        <f>FIXED('WinBUGS output'!N1196,2)</f>
        <v>-0.16</v>
      </c>
      <c r="F1197" s="5" t="str">
        <f>FIXED('WinBUGS output'!M1196,2)</f>
        <v>-1.53</v>
      </c>
      <c r="G1197" s="5" t="str">
        <f>FIXED('WinBUGS output'!O1196,2)</f>
        <v>1.24</v>
      </c>
      <c r="H1197"/>
      <c r="I1197"/>
      <c r="J1197"/>
      <c r="X1197" s="5" t="str">
        <f t="shared" si="48"/>
        <v>Computerised-CBT (CCBT) with support</v>
      </c>
      <c r="Y1197" s="5" t="str">
        <f t="shared" si="49"/>
        <v>Problem solving individual + any SSRI</v>
      </c>
      <c r="Z1197" s="5" t="str">
        <f>FIXED(EXP('WinBUGS output'!N1196),2)</f>
        <v>0.85</v>
      </c>
      <c r="AA1197" s="5" t="str">
        <f>FIXED(EXP('WinBUGS output'!M1196),2)</f>
        <v>0.22</v>
      </c>
      <c r="AB1197" s="5" t="str">
        <f>FIXED(EXP('WinBUGS output'!O1196),2)</f>
        <v>3.46</v>
      </c>
    </row>
    <row r="1198" spans="1:28" x14ac:dyDescent="0.25">
      <c r="A1198">
        <v>25</v>
      </c>
      <c r="B1198">
        <v>56</v>
      </c>
      <c r="C1198" s="5" t="str">
        <f>VLOOKUP(A1198,'WinBUGS output'!A:C,3,FALSE)</f>
        <v>Computerised-CBT (CCBT) with support</v>
      </c>
      <c r="D1198" s="5" t="str">
        <f>VLOOKUP(B1198,'WinBUGS output'!A:C,3,FALSE)</f>
        <v>Supportive psychotherapy + any SSRI</v>
      </c>
      <c r="E1198" s="5" t="str">
        <f>FIXED('WinBUGS output'!N1197,2)</f>
        <v>2.47</v>
      </c>
      <c r="F1198" s="5" t="str">
        <f>FIXED('WinBUGS output'!M1197,2)</f>
        <v>0.33</v>
      </c>
      <c r="G1198" s="5" t="str">
        <f>FIXED('WinBUGS output'!O1197,2)</f>
        <v>4.69</v>
      </c>
      <c r="H1198"/>
      <c r="I1198"/>
      <c r="J1198"/>
      <c r="X1198" s="5" t="str">
        <f t="shared" si="48"/>
        <v>Computerised-CBT (CCBT) with support</v>
      </c>
      <c r="Y1198" s="5" t="str">
        <f t="shared" si="49"/>
        <v>Supportive psychotherapy + any SSRI</v>
      </c>
      <c r="Z1198" s="5" t="str">
        <f>FIXED(EXP('WinBUGS output'!N1197),2)</f>
        <v>11.80</v>
      </c>
      <c r="AA1198" s="5" t="str">
        <f>FIXED(EXP('WinBUGS output'!M1197),2)</f>
        <v>1.39</v>
      </c>
      <c r="AB1198" s="5" t="str">
        <f>FIXED(EXP('WinBUGS output'!O1197),2)</f>
        <v>108.74</v>
      </c>
    </row>
    <row r="1199" spans="1:28" x14ac:dyDescent="0.25">
      <c r="A1199">
        <v>25</v>
      </c>
      <c r="B1199">
        <v>57</v>
      </c>
      <c r="C1199" s="5" t="str">
        <f>VLOOKUP(A1199,'WinBUGS output'!A:C,3,FALSE)</f>
        <v>Computerised-CBT (CCBT) with support</v>
      </c>
      <c r="D1199" s="5" t="str">
        <f>VLOOKUP(B1199,'WinBUGS output'!A:C,3,FALSE)</f>
        <v>Interpersonal psychotherapy (IPT) + any AD</v>
      </c>
      <c r="E1199" s="5" t="str">
        <f>FIXED('WinBUGS output'!N1198,2)</f>
        <v>1.15</v>
      </c>
      <c r="F1199" s="5" t="str">
        <f>FIXED('WinBUGS output'!M1198,2)</f>
        <v>-0.09</v>
      </c>
      <c r="G1199" s="5" t="str">
        <f>FIXED('WinBUGS output'!O1198,2)</f>
        <v>2.34</v>
      </c>
      <c r="H1199"/>
      <c r="I1199"/>
      <c r="J1199"/>
      <c r="X1199" s="5" t="str">
        <f t="shared" si="48"/>
        <v>Computerised-CBT (CCBT) with support</v>
      </c>
      <c r="Y1199" s="5" t="str">
        <f t="shared" si="49"/>
        <v>Interpersonal psychotherapy (IPT) + any AD</v>
      </c>
      <c r="Z1199" s="5" t="str">
        <f>FIXED(EXP('WinBUGS output'!N1198),2)</f>
        <v>3.14</v>
      </c>
      <c r="AA1199" s="5" t="str">
        <f>FIXED(EXP('WinBUGS output'!M1198),2)</f>
        <v>0.92</v>
      </c>
      <c r="AB1199" s="5" t="str">
        <f>FIXED(EXP('WinBUGS output'!O1198),2)</f>
        <v>10.34</v>
      </c>
    </row>
    <row r="1200" spans="1:28" x14ac:dyDescent="0.25">
      <c r="A1200">
        <v>25</v>
      </c>
      <c r="B1200">
        <v>58</v>
      </c>
      <c r="C1200" s="5" t="str">
        <f>VLOOKUP(A1200,'WinBUGS output'!A:C,3,FALSE)</f>
        <v>Computerised-CBT (CCBT) with support</v>
      </c>
      <c r="D1200" s="5" t="str">
        <f>VLOOKUP(B1200,'WinBUGS output'!A:C,3,FALSE)</f>
        <v>Short-term psychodynamic psychotherapy individual + Any AD</v>
      </c>
      <c r="E1200" s="5" t="str">
        <f>FIXED('WinBUGS output'!N1199,2)</f>
        <v>1.69</v>
      </c>
      <c r="F1200" s="5" t="str">
        <f>FIXED('WinBUGS output'!M1199,2)</f>
        <v>0.62</v>
      </c>
      <c r="G1200" s="5" t="str">
        <f>FIXED('WinBUGS output'!O1199,2)</f>
        <v>2.76</v>
      </c>
      <c r="H1200"/>
      <c r="I1200"/>
      <c r="J1200"/>
      <c r="X1200" s="5" t="str">
        <f t="shared" si="48"/>
        <v>Computerised-CBT (CCBT) with support</v>
      </c>
      <c r="Y1200" s="5" t="str">
        <f t="shared" si="49"/>
        <v>Short-term psychodynamic psychotherapy individual + Any AD</v>
      </c>
      <c r="Z1200" s="5" t="str">
        <f>FIXED(EXP('WinBUGS output'!N1199),2)</f>
        <v>5.44</v>
      </c>
      <c r="AA1200" s="5" t="str">
        <f>FIXED(EXP('WinBUGS output'!M1199),2)</f>
        <v>1.87</v>
      </c>
      <c r="AB1200" s="5" t="str">
        <f>FIXED(EXP('WinBUGS output'!O1199),2)</f>
        <v>15.85</v>
      </c>
    </row>
    <row r="1201" spans="1:28" x14ac:dyDescent="0.25">
      <c r="A1201">
        <v>25</v>
      </c>
      <c r="B1201">
        <v>59</v>
      </c>
      <c r="C1201" s="5" t="str">
        <f>VLOOKUP(A1201,'WinBUGS output'!A:C,3,FALSE)</f>
        <v>Computerised-CBT (CCBT) with support</v>
      </c>
      <c r="D1201" s="5" t="str">
        <f>VLOOKUP(B1201,'WinBUGS output'!A:C,3,FALSE)</f>
        <v>Short-term psychodynamic psychotherapy individual + any SSRI</v>
      </c>
      <c r="E1201" s="5" t="str">
        <f>FIXED('WinBUGS output'!N1200,2)</f>
        <v>1.73</v>
      </c>
      <c r="F1201" s="5" t="str">
        <f>FIXED('WinBUGS output'!M1200,2)</f>
        <v>0.43</v>
      </c>
      <c r="G1201" s="5" t="str">
        <f>FIXED('WinBUGS output'!O1200,2)</f>
        <v>3.05</v>
      </c>
      <c r="H1201"/>
      <c r="I1201"/>
      <c r="J1201"/>
      <c r="X1201" s="5" t="str">
        <f t="shared" si="48"/>
        <v>Computerised-CBT (CCBT) with support</v>
      </c>
      <c r="Y1201" s="5" t="str">
        <f t="shared" si="49"/>
        <v>Short-term psychodynamic psychotherapy individual + any SSRI</v>
      </c>
      <c r="Z1201" s="5" t="str">
        <f>FIXED(EXP('WinBUGS output'!N1200),2)</f>
        <v>5.64</v>
      </c>
      <c r="AA1201" s="5" t="str">
        <f>FIXED(EXP('WinBUGS output'!M1200),2)</f>
        <v>1.54</v>
      </c>
      <c r="AB1201" s="5" t="str">
        <f>FIXED(EXP('WinBUGS output'!O1200),2)</f>
        <v>21.05</v>
      </c>
    </row>
    <row r="1202" spans="1:28" x14ac:dyDescent="0.25">
      <c r="A1202">
        <v>25</v>
      </c>
      <c r="B1202">
        <v>60</v>
      </c>
      <c r="C1202" s="5" t="str">
        <f>VLOOKUP(A1202,'WinBUGS output'!A:C,3,FALSE)</f>
        <v>Computerised-CBT (CCBT) with support</v>
      </c>
      <c r="D1202" s="5" t="str">
        <f>VLOOKUP(B1202,'WinBUGS output'!A:C,3,FALSE)</f>
        <v>CBT individual (over 15 sessions) + Pill placebo</v>
      </c>
      <c r="E1202" s="5" t="str">
        <f>FIXED('WinBUGS output'!N1201,2)</f>
        <v>1.44</v>
      </c>
      <c r="F1202" s="5" t="str">
        <f>FIXED('WinBUGS output'!M1201,2)</f>
        <v>-0.07</v>
      </c>
      <c r="G1202" s="5" t="str">
        <f>FIXED('WinBUGS output'!O1201,2)</f>
        <v>3.08</v>
      </c>
      <c r="H1202"/>
      <c r="I1202"/>
      <c r="J1202"/>
      <c r="X1202" s="5" t="str">
        <f t="shared" si="48"/>
        <v>Computerised-CBT (CCBT) with support</v>
      </c>
      <c r="Y1202" s="5" t="str">
        <f t="shared" si="49"/>
        <v>CBT individual (over 15 sessions) + Pill placebo</v>
      </c>
      <c r="Z1202" s="5" t="str">
        <f>FIXED(EXP('WinBUGS output'!N1201),2)</f>
        <v>4.21</v>
      </c>
      <c r="AA1202" s="5" t="str">
        <f>FIXED(EXP('WinBUGS output'!M1201),2)</f>
        <v>0.93</v>
      </c>
      <c r="AB1202" s="5" t="str">
        <f>FIXED(EXP('WinBUGS output'!O1201),2)</f>
        <v>21.76</v>
      </c>
    </row>
    <row r="1203" spans="1:28" x14ac:dyDescent="0.25">
      <c r="A1203">
        <v>25</v>
      </c>
      <c r="B1203">
        <v>61</v>
      </c>
      <c r="C1203" s="5" t="str">
        <f>VLOOKUP(A1203,'WinBUGS output'!A:C,3,FALSE)</f>
        <v>Computerised-CBT (CCBT) with support</v>
      </c>
      <c r="D1203" s="5" t="str">
        <f>VLOOKUP(B1203,'WinBUGS output'!A:C,3,FALSE)</f>
        <v>Exercise + Sertraline</v>
      </c>
      <c r="E1203" s="5" t="str">
        <f>FIXED('WinBUGS output'!N1202,2)</f>
        <v>0.11</v>
      </c>
      <c r="F1203" s="5" t="str">
        <f>FIXED('WinBUGS output'!M1202,2)</f>
        <v>-0.92</v>
      </c>
      <c r="G1203" s="5" t="str">
        <f>FIXED('WinBUGS output'!O1202,2)</f>
        <v>1.08</v>
      </c>
      <c r="H1203"/>
      <c r="I1203"/>
      <c r="J1203"/>
      <c r="X1203" s="5" t="str">
        <f t="shared" si="48"/>
        <v>Computerised-CBT (CCBT) with support</v>
      </c>
      <c r="Y1203" s="5" t="str">
        <f t="shared" si="49"/>
        <v>Exercise + Sertraline</v>
      </c>
      <c r="Z1203" s="5" t="str">
        <f>FIXED(EXP('WinBUGS output'!N1202),2)</f>
        <v>1.12</v>
      </c>
      <c r="AA1203" s="5" t="str">
        <f>FIXED(EXP('WinBUGS output'!M1202),2)</f>
        <v>0.40</v>
      </c>
      <c r="AB1203" s="5" t="str">
        <f>FIXED(EXP('WinBUGS output'!O1202),2)</f>
        <v>2.94</v>
      </c>
    </row>
    <row r="1204" spans="1:28" x14ac:dyDescent="0.25">
      <c r="A1204">
        <v>26</v>
      </c>
      <c r="B1204">
        <v>27</v>
      </c>
      <c r="C1204" s="5" t="str">
        <f>VLOOKUP(A1204,'WinBUGS output'!A:C,3,FALSE)</f>
        <v>Computerised-CBT (CCBT) with support + TAU</v>
      </c>
      <c r="D1204" s="5" t="str">
        <f>VLOOKUP(B1204,'WinBUGS output'!A:C,3,FALSE)</f>
        <v>Tailored computerised-CBT (CCBT) with support</v>
      </c>
      <c r="E1204" s="5" t="str">
        <f>FIXED('WinBUGS output'!N1203,2)</f>
        <v>0.43</v>
      </c>
      <c r="F1204" s="5" t="str">
        <f>FIXED('WinBUGS output'!M1203,2)</f>
        <v>-0.28</v>
      </c>
      <c r="G1204" s="5" t="str">
        <f>FIXED('WinBUGS output'!O1203,2)</f>
        <v>1.57</v>
      </c>
      <c r="H1204"/>
      <c r="I1204"/>
      <c r="J1204"/>
      <c r="X1204" s="5" t="str">
        <f t="shared" si="48"/>
        <v>Computerised-CBT (CCBT) with support + TAU</v>
      </c>
      <c r="Y1204" s="5" t="str">
        <f t="shared" si="49"/>
        <v>Tailored computerised-CBT (CCBT) with support</v>
      </c>
      <c r="Z1204" s="5" t="str">
        <f>FIXED(EXP('WinBUGS output'!N1203),2)</f>
        <v>1.54</v>
      </c>
      <c r="AA1204" s="5" t="str">
        <f>FIXED(EXP('WinBUGS output'!M1203),2)</f>
        <v>0.76</v>
      </c>
      <c r="AB1204" s="5" t="str">
        <f>FIXED(EXP('WinBUGS output'!O1203),2)</f>
        <v>4.79</v>
      </c>
    </row>
    <row r="1205" spans="1:28" x14ac:dyDescent="0.25">
      <c r="A1205">
        <v>26</v>
      </c>
      <c r="B1205">
        <v>28</v>
      </c>
      <c r="C1205" s="5" t="str">
        <f>VLOOKUP(A1205,'WinBUGS output'!A:C,3,FALSE)</f>
        <v>Computerised-CBT (CCBT) with support + TAU</v>
      </c>
      <c r="D1205" s="5" t="str">
        <f>VLOOKUP(B1205,'WinBUGS output'!A:C,3,FALSE)</f>
        <v>Cognitive bibliotherapy</v>
      </c>
      <c r="E1205" s="5" t="str">
        <f>FIXED('WinBUGS output'!N1204,2)</f>
        <v>-0.33</v>
      </c>
      <c r="F1205" s="5" t="str">
        <f>FIXED('WinBUGS output'!M1204,2)</f>
        <v>-1.49</v>
      </c>
      <c r="G1205" s="5" t="str">
        <f>FIXED('WinBUGS output'!O1204,2)</f>
        <v>0.78</v>
      </c>
      <c r="H1205"/>
      <c r="I1205"/>
      <c r="J1205"/>
      <c r="X1205" s="5" t="str">
        <f t="shared" si="48"/>
        <v>Computerised-CBT (CCBT) with support + TAU</v>
      </c>
      <c r="Y1205" s="5" t="str">
        <f t="shared" si="49"/>
        <v>Cognitive bibliotherapy</v>
      </c>
      <c r="Z1205" s="5" t="str">
        <f>FIXED(EXP('WinBUGS output'!N1204),2)</f>
        <v>0.72</v>
      </c>
      <c r="AA1205" s="5" t="str">
        <f>FIXED(EXP('WinBUGS output'!M1204),2)</f>
        <v>0.23</v>
      </c>
      <c r="AB1205" s="5" t="str">
        <f>FIXED(EXP('WinBUGS output'!O1204),2)</f>
        <v>2.18</v>
      </c>
    </row>
    <row r="1206" spans="1:28" x14ac:dyDescent="0.25">
      <c r="A1206">
        <v>26</v>
      </c>
      <c r="B1206">
        <v>29</v>
      </c>
      <c r="C1206" s="5" t="str">
        <f>VLOOKUP(A1206,'WinBUGS output'!A:C,3,FALSE)</f>
        <v>Computerised-CBT (CCBT) with support + TAU</v>
      </c>
      <c r="D1206" s="5" t="str">
        <f>VLOOKUP(B1206,'WinBUGS output'!A:C,3,FALSE)</f>
        <v>Cognitive bibliotherapy + TAU</v>
      </c>
      <c r="E1206" s="5" t="str">
        <f>FIXED('WinBUGS output'!N1205,2)</f>
        <v>0.57</v>
      </c>
      <c r="F1206" s="5" t="str">
        <f>FIXED('WinBUGS output'!M1205,2)</f>
        <v>-0.31</v>
      </c>
      <c r="G1206" s="5" t="str">
        <f>FIXED('WinBUGS output'!O1205,2)</f>
        <v>1.40</v>
      </c>
      <c r="H1206"/>
      <c r="I1206"/>
      <c r="J1206"/>
      <c r="X1206" s="5" t="str">
        <f t="shared" si="48"/>
        <v>Computerised-CBT (CCBT) with support + TAU</v>
      </c>
      <c r="Y1206" s="5" t="str">
        <f t="shared" si="49"/>
        <v>Cognitive bibliotherapy + TAU</v>
      </c>
      <c r="Z1206" s="5" t="str">
        <f>FIXED(EXP('WinBUGS output'!N1205),2)</f>
        <v>1.77</v>
      </c>
      <c r="AA1206" s="5" t="str">
        <f>FIXED(EXP('WinBUGS output'!M1205),2)</f>
        <v>0.74</v>
      </c>
      <c r="AB1206" s="5" t="str">
        <f>FIXED(EXP('WinBUGS output'!O1205),2)</f>
        <v>4.05</v>
      </c>
    </row>
    <row r="1207" spans="1:28" x14ac:dyDescent="0.25">
      <c r="A1207">
        <v>26</v>
      </c>
      <c r="B1207">
        <v>30</v>
      </c>
      <c r="C1207" s="5" t="str">
        <f>VLOOKUP(A1207,'WinBUGS output'!A:C,3,FALSE)</f>
        <v>Computerised-CBT (CCBT) with support + TAU</v>
      </c>
      <c r="D1207" s="5" t="str">
        <f>VLOOKUP(B1207,'WinBUGS output'!A:C,3,FALSE)</f>
        <v>Computerised-CBT (CCBT)</v>
      </c>
      <c r="E1207" s="5" t="str">
        <f>FIXED('WinBUGS output'!N1206,2)</f>
        <v>1.03</v>
      </c>
      <c r="F1207" s="5" t="str">
        <f>FIXED('WinBUGS output'!M1206,2)</f>
        <v>-0.03</v>
      </c>
      <c r="G1207" s="5" t="str">
        <f>FIXED('WinBUGS output'!O1206,2)</f>
        <v>2.08</v>
      </c>
      <c r="H1207"/>
      <c r="I1207"/>
      <c r="J1207"/>
      <c r="X1207" s="5" t="str">
        <f t="shared" si="48"/>
        <v>Computerised-CBT (CCBT) with support + TAU</v>
      </c>
      <c r="Y1207" s="5" t="str">
        <f t="shared" si="49"/>
        <v>Computerised-CBT (CCBT)</v>
      </c>
      <c r="Z1207" s="5" t="str">
        <f>FIXED(EXP('WinBUGS output'!N1206),2)</f>
        <v>2.81</v>
      </c>
      <c r="AA1207" s="5" t="str">
        <f>FIXED(EXP('WinBUGS output'!M1206),2)</f>
        <v>0.97</v>
      </c>
      <c r="AB1207" s="5" t="str">
        <f>FIXED(EXP('WinBUGS output'!O1206),2)</f>
        <v>7.99</v>
      </c>
    </row>
    <row r="1208" spans="1:28" x14ac:dyDescent="0.25">
      <c r="A1208">
        <v>26</v>
      </c>
      <c r="B1208">
        <v>31</v>
      </c>
      <c r="C1208" s="5" t="str">
        <f>VLOOKUP(A1208,'WinBUGS output'!A:C,3,FALSE)</f>
        <v>Computerised-CBT (CCBT) with support + TAU</v>
      </c>
      <c r="D1208" s="5" t="str">
        <f>VLOOKUP(B1208,'WinBUGS output'!A:C,3,FALSE)</f>
        <v>Computerised-CBT (CCBT) + TAU</v>
      </c>
      <c r="E1208" s="5" t="str">
        <f>FIXED('WinBUGS output'!N1207,2)</f>
        <v>1.05</v>
      </c>
      <c r="F1208" s="5" t="str">
        <f>FIXED('WinBUGS output'!M1207,2)</f>
        <v>0.25</v>
      </c>
      <c r="G1208" s="5" t="str">
        <f>FIXED('WinBUGS output'!O1207,2)</f>
        <v>1.76</v>
      </c>
      <c r="H1208"/>
      <c r="I1208"/>
      <c r="J1208"/>
      <c r="X1208" s="5" t="str">
        <f t="shared" si="48"/>
        <v>Computerised-CBT (CCBT) with support + TAU</v>
      </c>
      <c r="Y1208" s="5" t="str">
        <f t="shared" si="49"/>
        <v>Computerised-CBT (CCBT) + TAU</v>
      </c>
      <c r="Z1208" s="5" t="str">
        <f>FIXED(EXP('WinBUGS output'!N1207),2)</f>
        <v>2.85</v>
      </c>
      <c r="AA1208" s="5" t="str">
        <f>FIXED(EXP('WinBUGS output'!M1207),2)</f>
        <v>1.28</v>
      </c>
      <c r="AB1208" s="5" t="str">
        <f>FIXED(EXP('WinBUGS output'!O1207),2)</f>
        <v>5.84</v>
      </c>
    </row>
    <row r="1209" spans="1:28" x14ac:dyDescent="0.25">
      <c r="A1209">
        <v>26</v>
      </c>
      <c r="B1209">
        <v>32</v>
      </c>
      <c r="C1209" s="5" t="str">
        <f>VLOOKUP(A1209,'WinBUGS output'!A:C,3,FALSE)</f>
        <v>Computerised-CBT (CCBT) with support + TAU</v>
      </c>
      <c r="D1209" s="5" t="str">
        <f>VLOOKUP(B1209,'WinBUGS output'!A:C,3,FALSE)</f>
        <v>Tailored computerised psychoeducation and self-help strategies</v>
      </c>
      <c r="E1209" s="5" t="str">
        <f>FIXED('WinBUGS output'!N1208,2)</f>
        <v>-0.07</v>
      </c>
      <c r="F1209" s="5" t="str">
        <f>FIXED('WinBUGS output'!M1208,2)</f>
        <v>-1.09</v>
      </c>
      <c r="G1209" s="5" t="str">
        <f>FIXED('WinBUGS output'!O1208,2)</f>
        <v>0.94</v>
      </c>
      <c r="H1209"/>
      <c r="I1209"/>
      <c r="J1209"/>
      <c r="X1209" s="5" t="str">
        <f t="shared" si="48"/>
        <v>Computerised-CBT (CCBT) with support + TAU</v>
      </c>
      <c r="Y1209" s="5" t="str">
        <f t="shared" si="49"/>
        <v>Tailored computerised psychoeducation and self-help strategies</v>
      </c>
      <c r="Z1209" s="5" t="str">
        <f>FIXED(EXP('WinBUGS output'!N1208),2)</f>
        <v>0.94</v>
      </c>
      <c r="AA1209" s="5" t="str">
        <f>FIXED(EXP('WinBUGS output'!M1208),2)</f>
        <v>0.34</v>
      </c>
      <c r="AB1209" s="5" t="str">
        <f>FIXED(EXP('WinBUGS output'!O1208),2)</f>
        <v>2.55</v>
      </c>
    </row>
    <row r="1210" spans="1:28" x14ac:dyDescent="0.25">
      <c r="A1210">
        <v>26</v>
      </c>
      <c r="B1210">
        <v>33</v>
      </c>
      <c r="C1210" s="5" t="str">
        <f>VLOOKUP(A1210,'WinBUGS output'!A:C,3,FALSE)</f>
        <v>Computerised-CBT (CCBT) with support + TAU</v>
      </c>
      <c r="D1210" s="5" t="str">
        <f>VLOOKUP(B1210,'WinBUGS output'!A:C,3,FALSE)</f>
        <v>Psychoeducational group programme + TAU</v>
      </c>
      <c r="E1210" s="5" t="str">
        <f>FIXED('WinBUGS output'!N1209,2)</f>
        <v>0.81</v>
      </c>
      <c r="F1210" s="5" t="str">
        <f>FIXED('WinBUGS output'!M1209,2)</f>
        <v>-0.18</v>
      </c>
      <c r="G1210" s="5" t="str">
        <f>FIXED('WinBUGS output'!O1209,2)</f>
        <v>1.75</v>
      </c>
      <c r="H1210"/>
      <c r="I1210"/>
      <c r="J1210"/>
      <c r="X1210" s="5" t="str">
        <f t="shared" si="48"/>
        <v>Computerised-CBT (CCBT) with support + TAU</v>
      </c>
      <c r="Y1210" s="5" t="str">
        <f t="shared" si="49"/>
        <v>Psychoeducational group programme + TAU</v>
      </c>
      <c r="Z1210" s="5" t="str">
        <f>FIXED(EXP('WinBUGS output'!N1209),2)</f>
        <v>2.25</v>
      </c>
      <c r="AA1210" s="5" t="str">
        <f>FIXED(EXP('WinBUGS output'!M1209),2)</f>
        <v>0.84</v>
      </c>
      <c r="AB1210" s="5" t="str">
        <f>FIXED(EXP('WinBUGS output'!O1209),2)</f>
        <v>5.75</v>
      </c>
    </row>
    <row r="1211" spans="1:28" x14ac:dyDescent="0.25">
      <c r="A1211">
        <v>26</v>
      </c>
      <c r="B1211">
        <v>34</v>
      </c>
      <c r="C1211" s="5" t="str">
        <f>VLOOKUP(A1211,'WinBUGS output'!A:C,3,FALSE)</f>
        <v>Computerised-CBT (CCBT) with support + TAU</v>
      </c>
      <c r="D1211" s="5" t="str">
        <f>VLOOKUP(B1211,'WinBUGS output'!A:C,3,FALSE)</f>
        <v>Interpersonal psychotherapy (IPT)</v>
      </c>
      <c r="E1211" s="5" t="str">
        <f>FIXED('WinBUGS output'!N1210,2)</f>
        <v>0.90</v>
      </c>
      <c r="F1211" s="5" t="str">
        <f>FIXED('WinBUGS output'!M1210,2)</f>
        <v>0.17</v>
      </c>
      <c r="G1211" s="5" t="str">
        <f>FIXED('WinBUGS output'!O1210,2)</f>
        <v>1.58</v>
      </c>
      <c r="H1211"/>
      <c r="I1211"/>
      <c r="J1211"/>
      <c r="X1211" s="5" t="str">
        <f t="shared" si="48"/>
        <v>Computerised-CBT (CCBT) with support + TAU</v>
      </c>
      <c r="Y1211" s="5" t="str">
        <f t="shared" si="49"/>
        <v>Interpersonal psychotherapy (IPT)</v>
      </c>
      <c r="Z1211" s="5" t="str">
        <f>FIXED(EXP('WinBUGS output'!N1210),2)</f>
        <v>2.45</v>
      </c>
      <c r="AA1211" s="5" t="str">
        <f>FIXED(EXP('WinBUGS output'!M1210),2)</f>
        <v>1.18</v>
      </c>
      <c r="AB1211" s="5" t="str">
        <f>FIXED(EXP('WinBUGS output'!O1210),2)</f>
        <v>4.86</v>
      </c>
    </row>
    <row r="1212" spans="1:28" x14ac:dyDescent="0.25">
      <c r="A1212">
        <v>26</v>
      </c>
      <c r="B1212">
        <v>35</v>
      </c>
      <c r="C1212" s="5" t="str">
        <f>VLOOKUP(A1212,'WinBUGS output'!A:C,3,FALSE)</f>
        <v>Computerised-CBT (CCBT) with support + TAU</v>
      </c>
      <c r="D1212" s="5" t="str">
        <f>VLOOKUP(B1212,'WinBUGS output'!A:C,3,FALSE)</f>
        <v>Emotion-focused therapy (EFT)</v>
      </c>
      <c r="E1212" s="5" t="str">
        <f>FIXED('WinBUGS output'!N1211,2)</f>
        <v>0.88</v>
      </c>
      <c r="F1212" s="5" t="str">
        <f>FIXED('WinBUGS output'!M1211,2)</f>
        <v>-0.30</v>
      </c>
      <c r="G1212" s="5" t="str">
        <f>FIXED('WinBUGS output'!O1211,2)</f>
        <v>2.13</v>
      </c>
      <c r="H1212"/>
      <c r="I1212"/>
      <c r="J1212"/>
      <c r="X1212" s="5" t="str">
        <f t="shared" si="48"/>
        <v>Computerised-CBT (CCBT) with support + TAU</v>
      </c>
      <c r="Y1212" s="5" t="str">
        <f t="shared" si="49"/>
        <v>Emotion-focused therapy (EFT)</v>
      </c>
      <c r="Z1212" s="5" t="str">
        <f>FIXED(EXP('WinBUGS output'!N1211),2)</f>
        <v>2.42</v>
      </c>
      <c r="AA1212" s="5" t="str">
        <f>FIXED(EXP('WinBUGS output'!M1211),2)</f>
        <v>0.74</v>
      </c>
      <c r="AB1212" s="5" t="str">
        <f>FIXED(EXP('WinBUGS output'!O1211),2)</f>
        <v>8.44</v>
      </c>
    </row>
    <row r="1213" spans="1:28" x14ac:dyDescent="0.25">
      <c r="A1213">
        <v>26</v>
      </c>
      <c r="B1213">
        <v>36</v>
      </c>
      <c r="C1213" s="5" t="str">
        <f>VLOOKUP(A1213,'WinBUGS output'!A:C,3,FALSE)</f>
        <v>Computerised-CBT (CCBT) with support + TAU</v>
      </c>
      <c r="D1213" s="5" t="str">
        <f>VLOOKUP(B1213,'WinBUGS output'!A:C,3,FALSE)</f>
        <v>Interpersonal counselling</v>
      </c>
      <c r="E1213" s="5" t="str">
        <f>FIXED('WinBUGS output'!N1212,2)</f>
        <v>1.04</v>
      </c>
      <c r="F1213" s="5" t="str">
        <f>FIXED('WinBUGS output'!M1212,2)</f>
        <v>0.17</v>
      </c>
      <c r="G1213" s="5" t="str">
        <f>FIXED('WinBUGS output'!O1212,2)</f>
        <v>1.82</v>
      </c>
      <c r="H1213"/>
      <c r="I1213"/>
      <c r="J1213"/>
      <c r="X1213" s="5" t="str">
        <f t="shared" si="48"/>
        <v>Computerised-CBT (CCBT) with support + TAU</v>
      </c>
      <c r="Y1213" s="5" t="str">
        <f t="shared" si="49"/>
        <v>Interpersonal counselling</v>
      </c>
      <c r="Z1213" s="5" t="str">
        <f>FIXED(EXP('WinBUGS output'!N1212),2)</f>
        <v>2.82</v>
      </c>
      <c r="AA1213" s="5" t="str">
        <f>FIXED(EXP('WinBUGS output'!M1212),2)</f>
        <v>1.18</v>
      </c>
      <c r="AB1213" s="5" t="str">
        <f>FIXED(EXP('WinBUGS output'!O1212),2)</f>
        <v>6.17</v>
      </c>
    </row>
    <row r="1214" spans="1:28" x14ac:dyDescent="0.25">
      <c r="A1214">
        <v>26</v>
      </c>
      <c r="B1214">
        <v>37</v>
      </c>
      <c r="C1214" s="5" t="str">
        <f>VLOOKUP(A1214,'WinBUGS output'!A:C,3,FALSE)</f>
        <v>Computerised-CBT (CCBT) with support + TAU</v>
      </c>
      <c r="D1214" s="5" t="str">
        <f>VLOOKUP(B1214,'WinBUGS output'!A:C,3,FALSE)</f>
        <v>Non-directive counselling</v>
      </c>
      <c r="E1214" s="5" t="str">
        <f>FIXED('WinBUGS output'!N1213,2)</f>
        <v>0.64</v>
      </c>
      <c r="F1214" s="5" t="str">
        <f>FIXED('WinBUGS output'!M1213,2)</f>
        <v>-0.44</v>
      </c>
      <c r="G1214" s="5" t="str">
        <f>FIXED('WinBUGS output'!O1213,2)</f>
        <v>1.62</v>
      </c>
      <c r="H1214"/>
      <c r="I1214"/>
      <c r="J1214"/>
      <c r="X1214" s="5" t="str">
        <f t="shared" si="48"/>
        <v>Computerised-CBT (CCBT) with support + TAU</v>
      </c>
      <c r="Y1214" s="5" t="str">
        <f t="shared" si="49"/>
        <v>Non-directive counselling</v>
      </c>
      <c r="Z1214" s="5" t="str">
        <f>FIXED(EXP('WinBUGS output'!N1213),2)</f>
        <v>1.89</v>
      </c>
      <c r="AA1214" s="5" t="str">
        <f>FIXED(EXP('WinBUGS output'!M1213),2)</f>
        <v>0.64</v>
      </c>
      <c r="AB1214" s="5" t="str">
        <f>FIXED(EXP('WinBUGS output'!O1213),2)</f>
        <v>5.06</v>
      </c>
    </row>
    <row r="1215" spans="1:28" x14ac:dyDescent="0.25">
      <c r="A1215">
        <v>26</v>
      </c>
      <c r="B1215">
        <v>38</v>
      </c>
      <c r="C1215" s="5" t="str">
        <f>VLOOKUP(A1215,'WinBUGS output'!A:C,3,FALSE)</f>
        <v>Computerised-CBT (CCBT) with support + TAU</v>
      </c>
      <c r="D1215" s="5" t="str">
        <f>VLOOKUP(B1215,'WinBUGS output'!A:C,3,FALSE)</f>
        <v>Psychodynamic counselling + TAU</v>
      </c>
      <c r="E1215" s="5" t="str">
        <f>FIXED('WinBUGS output'!N1214,2)</f>
        <v>0.50</v>
      </c>
      <c r="F1215" s="5" t="str">
        <f>FIXED('WinBUGS output'!M1214,2)</f>
        <v>-0.39</v>
      </c>
      <c r="G1215" s="5" t="str">
        <f>FIXED('WinBUGS output'!O1214,2)</f>
        <v>1.33</v>
      </c>
      <c r="H1215"/>
      <c r="I1215"/>
      <c r="J1215"/>
      <c r="X1215" s="5" t="str">
        <f t="shared" si="48"/>
        <v>Computerised-CBT (CCBT) with support + TAU</v>
      </c>
      <c r="Y1215" s="5" t="str">
        <f t="shared" si="49"/>
        <v>Psychodynamic counselling + TAU</v>
      </c>
      <c r="Z1215" s="5" t="str">
        <f>FIXED(EXP('WinBUGS output'!N1214),2)</f>
        <v>1.65</v>
      </c>
      <c r="AA1215" s="5" t="str">
        <f>FIXED(EXP('WinBUGS output'!M1214),2)</f>
        <v>0.68</v>
      </c>
      <c r="AB1215" s="5" t="str">
        <f>FIXED(EXP('WinBUGS output'!O1214),2)</f>
        <v>3.79</v>
      </c>
    </row>
    <row r="1216" spans="1:28" x14ac:dyDescent="0.25">
      <c r="A1216">
        <v>26</v>
      </c>
      <c r="B1216">
        <v>39</v>
      </c>
      <c r="C1216" s="5" t="str">
        <f>VLOOKUP(A1216,'WinBUGS output'!A:C,3,FALSE)</f>
        <v>Computerised-CBT (CCBT) with support + TAU</v>
      </c>
      <c r="D1216" s="5" t="str">
        <f>VLOOKUP(B1216,'WinBUGS output'!A:C,3,FALSE)</f>
        <v>Relational client-centered therapy</v>
      </c>
      <c r="E1216" s="5" t="str">
        <f>FIXED('WinBUGS output'!N1215,2)</f>
        <v>0.57</v>
      </c>
      <c r="F1216" s="5" t="str">
        <f>FIXED('WinBUGS output'!M1215,2)</f>
        <v>-0.75</v>
      </c>
      <c r="G1216" s="5" t="str">
        <f>FIXED('WinBUGS output'!O1215,2)</f>
        <v>1.71</v>
      </c>
      <c r="H1216"/>
      <c r="I1216"/>
      <c r="J1216"/>
      <c r="X1216" s="5" t="str">
        <f t="shared" si="48"/>
        <v>Computerised-CBT (CCBT) with support + TAU</v>
      </c>
      <c r="Y1216" s="5" t="str">
        <f t="shared" si="49"/>
        <v>Relational client-centered therapy</v>
      </c>
      <c r="Z1216" s="5" t="str">
        <f>FIXED(EXP('WinBUGS output'!N1215),2)</f>
        <v>1.77</v>
      </c>
      <c r="AA1216" s="5" t="str">
        <f>FIXED(EXP('WinBUGS output'!M1215),2)</f>
        <v>0.47</v>
      </c>
      <c r="AB1216" s="5" t="str">
        <f>FIXED(EXP('WinBUGS output'!O1215),2)</f>
        <v>5.52</v>
      </c>
    </row>
    <row r="1217" spans="1:28" x14ac:dyDescent="0.25">
      <c r="A1217">
        <v>26</v>
      </c>
      <c r="B1217">
        <v>40</v>
      </c>
      <c r="C1217" s="5" t="str">
        <f>VLOOKUP(A1217,'WinBUGS output'!A:C,3,FALSE)</f>
        <v>Computerised-CBT (CCBT) with support + TAU</v>
      </c>
      <c r="D1217" s="5" t="str">
        <f>VLOOKUP(B1217,'WinBUGS output'!A:C,3,FALSE)</f>
        <v>Problem solving individual</v>
      </c>
      <c r="E1217" s="5" t="str">
        <f>FIXED('WinBUGS output'!N1216,2)</f>
        <v>0.20</v>
      </c>
      <c r="F1217" s="5" t="str">
        <f>FIXED('WinBUGS output'!M1216,2)</f>
        <v>-0.74</v>
      </c>
      <c r="G1217" s="5" t="str">
        <f>FIXED('WinBUGS output'!O1216,2)</f>
        <v>1.10</v>
      </c>
      <c r="H1217"/>
      <c r="I1217"/>
      <c r="J1217"/>
      <c r="X1217" s="5" t="str">
        <f t="shared" si="48"/>
        <v>Computerised-CBT (CCBT) with support + TAU</v>
      </c>
      <c r="Y1217" s="5" t="str">
        <f t="shared" si="49"/>
        <v>Problem solving individual</v>
      </c>
      <c r="Z1217" s="5" t="str">
        <f>FIXED(EXP('WinBUGS output'!N1216),2)</f>
        <v>1.22</v>
      </c>
      <c r="AA1217" s="5" t="str">
        <f>FIXED(EXP('WinBUGS output'!M1216),2)</f>
        <v>0.48</v>
      </c>
      <c r="AB1217" s="5" t="str">
        <f>FIXED(EXP('WinBUGS output'!O1216),2)</f>
        <v>3.01</v>
      </c>
    </row>
    <row r="1218" spans="1:28" x14ac:dyDescent="0.25">
      <c r="A1218">
        <v>26</v>
      </c>
      <c r="B1218">
        <v>41</v>
      </c>
      <c r="C1218" s="5" t="str">
        <f>VLOOKUP(A1218,'WinBUGS output'!A:C,3,FALSE)</f>
        <v>Computerised-CBT (CCBT) with support + TAU</v>
      </c>
      <c r="D1218" s="5" t="str">
        <f>VLOOKUP(B1218,'WinBUGS output'!A:C,3,FALSE)</f>
        <v>Problem solving individual + enhanced TAU</v>
      </c>
      <c r="E1218" s="5" t="str">
        <f>FIXED('WinBUGS output'!N1217,2)</f>
        <v>0.01</v>
      </c>
      <c r="F1218" s="5" t="str">
        <f>FIXED('WinBUGS output'!M1217,2)</f>
        <v>-0.98</v>
      </c>
      <c r="G1218" s="5" t="str">
        <f>FIXED('WinBUGS output'!O1217,2)</f>
        <v>0.93</v>
      </c>
      <c r="H1218"/>
      <c r="I1218"/>
      <c r="J1218"/>
      <c r="X1218" s="5" t="str">
        <f t="shared" si="48"/>
        <v>Computerised-CBT (CCBT) with support + TAU</v>
      </c>
      <c r="Y1218" s="5" t="str">
        <f t="shared" si="49"/>
        <v>Problem solving individual + enhanced TAU</v>
      </c>
      <c r="Z1218" s="5" t="str">
        <f>FIXED(EXP('WinBUGS output'!N1217),2)</f>
        <v>1.01</v>
      </c>
      <c r="AA1218" s="5" t="str">
        <f>FIXED(EXP('WinBUGS output'!M1217),2)</f>
        <v>0.38</v>
      </c>
      <c r="AB1218" s="5" t="str">
        <f>FIXED(EXP('WinBUGS output'!O1217),2)</f>
        <v>2.53</v>
      </c>
    </row>
    <row r="1219" spans="1:28" x14ac:dyDescent="0.25">
      <c r="A1219">
        <v>26</v>
      </c>
      <c r="B1219">
        <v>42</v>
      </c>
      <c r="C1219" s="5" t="str">
        <f>VLOOKUP(A1219,'WinBUGS output'!A:C,3,FALSE)</f>
        <v>Computerised-CBT (CCBT) with support + TAU</v>
      </c>
      <c r="D1219" s="5" t="str">
        <f>VLOOKUP(B1219,'WinBUGS output'!A:C,3,FALSE)</f>
        <v>Behavioural activation (BA)</v>
      </c>
      <c r="E1219" s="5" t="str">
        <f>FIXED('WinBUGS output'!N1218,2)</f>
        <v>1.37</v>
      </c>
      <c r="F1219" s="5" t="str">
        <f>FIXED('WinBUGS output'!M1218,2)</f>
        <v>0.47</v>
      </c>
      <c r="G1219" s="5" t="str">
        <f>FIXED('WinBUGS output'!O1218,2)</f>
        <v>2.25</v>
      </c>
      <c r="H1219"/>
      <c r="I1219"/>
      <c r="J1219"/>
      <c r="X1219" s="5" t="str">
        <f t="shared" si="48"/>
        <v>Computerised-CBT (CCBT) with support + TAU</v>
      </c>
      <c r="Y1219" s="5" t="str">
        <f t="shared" si="49"/>
        <v>Behavioural activation (BA)</v>
      </c>
      <c r="Z1219" s="5" t="str">
        <f>FIXED(EXP('WinBUGS output'!N1218),2)</f>
        <v>3.94</v>
      </c>
      <c r="AA1219" s="5" t="str">
        <f>FIXED(EXP('WinBUGS output'!M1218),2)</f>
        <v>1.61</v>
      </c>
      <c r="AB1219" s="5" t="str">
        <f>FIXED(EXP('WinBUGS output'!O1218),2)</f>
        <v>9.49</v>
      </c>
    </row>
    <row r="1220" spans="1:28" x14ac:dyDescent="0.25">
      <c r="A1220">
        <v>26</v>
      </c>
      <c r="B1220">
        <v>43</v>
      </c>
      <c r="C1220" s="5" t="str">
        <f>VLOOKUP(A1220,'WinBUGS output'!A:C,3,FALSE)</f>
        <v>Computerised-CBT (CCBT) with support + TAU</v>
      </c>
      <c r="D1220" s="5" t="str">
        <f>VLOOKUP(B1220,'WinBUGS output'!A:C,3,FALSE)</f>
        <v>Behavioural therapy (Lewinsohn 1976)</v>
      </c>
      <c r="E1220" s="5" t="str">
        <f>FIXED('WinBUGS output'!N1219,2)</f>
        <v>1.21</v>
      </c>
      <c r="F1220" s="5" t="str">
        <f>FIXED('WinBUGS output'!M1219,2)</f>
        <v>-0.02</v>
      </c>
      <c r="G1220" s="5" t="str">
        <f>FIXED('WinBUGS output'!O1219,2)</f>
        <v>2.37</v>
      </c>
      <c r="H1220"/>
      <c r="I1220"/>
      <c r="J1220"/>
      <c r="X1220" s="5" t="str">
        <f t="shared" si="48"/>
        <v>Computerised-CBT (CCBT) with support + TAU</v>
      </c>
      <c r="Y1220" s="5" t="str">
        <f t="shared" si="49"/>
        <v>Behavioural therapy (Lewinsohn 1976)</v>
      </c>
      <c r="Z1220" s="5" t="str">
        <f>FIXED(EXP('WinBUGS output'!N1219),2)</f>
        <v>3.35</v>
      </c>
      <c r="AA1220" s="5" t="str">
        <f>FIXED(EXP('WinBUGS output'!M1219),2)</f>
        <v>0.98</v>
      </c>
      <c r="AB1220" s="5" t="str">
        <f>FIXED(EXP('WinBUGS output'!O1219),2)</f>
        <v>10.65</v>
      </c>
    </row>
    <row r="1221" spans="1:28" x14ac:dyDescent="0.25">
      <c r="A1221">
        <v>26</v>
      </c>
      <c r="B1221">
        <v>44</v>
      </c>
      <c r="C1221" s="5" t="str">
        <f>VLOOKUP(A1221,'WinBUGS output'!A:C,3,FALSE)</f>
        <v>Computerised-CBT (CCBT) with support + TAU</v>
      </c>
      <c r="D1221" s="5" t="str">
        <f>VLOOKUP(B1221,'WinBUGS output'!A:C,3,FALSE)</f>
        <v>CBT individual (under 15 sessions)</v>
      </c>
      <c r="E1221" s="5" t="str">
        <f>FIXED('WinBUGS output'!N1220,2)</f>
        <v>0.65</v>
      </c>
      <c r="F1221" s="5" t="str">
        <f>FIXED('WinBUGS output'!M1220,2)</f>
        <v>0.00</v>
      </c>
      <c r="G1221" s="5" t="str">
        <f>FIXED('WinBUGS output'!O1220,2)</f>
        <v>1.28</v>
      </c>
      <c r="H1221"/>
      <c r="I1221"/>
      <c r="J1221"/>
      <c r="X1221" s="5" t="str">
        <f t="shared" ref="X1221:X1284" si="50">C1221</f>
        <v>Computerised-CBT (CCBT) with support + TAU</v>
      </c>
      <c r="Y1221" s="5" t="str">
        <f t="shared" ref="Y1221:Y1284" si="51">D1221</f>
        <v>CBT individual (under 15 sessions)</v>
      </c>
      <c r="Z1221" s="5" t="str">
        <f>FIXED(EXP('WinBUGS output'!N1220),2)</f>
        <v>1.91</v>
      </c>
      <c r="AA1221" s="5" t="str">
        <f>FIXED(EXP('WinBUGS output'!M1220),2)</f>
        <v>1.00</v>
      </c>
      <c r="AB1221" s="5" t="str">
        <f>FIXED(EXP('WinBUGS output'!O1220),2)</f>
        <v>3.60</v>
      </c>
    </row>
    <row r="1222" spans="1:28" x14ac:dyDescent="0.25">
      <c r="A1222">
        <v>26</v>
      </c>
      <c r="B1222">
        <v>45</v>
      </c>
      <c r="C1222" s="5" t="str">
        <f>VLOOKUP(A1222,'WinBUGS output'!A:C,3,FALSE)</f>
        <v>Computerised-CBT (CCBT) with support + TAU</v>
      </c>
      <c r="D1222" s="5" t="str">
        <f>VLOOKUP(B1222,'WinBUGS output'!A:C,3,FALSE)</f>
        <v>CBT individual (over 15 sessions)</v>
      </c>
      <c r="E1222" s="5" t="str">
        <f>FIXED('WinBUGS output'!N1221,2)</f>
        <v>0.90</v>
      </c>
      <c r="F1222" s="5" t="str">
        <f>FIXED('WinBUGS output'!M1221,2)</f>
        <v>0.20</v>
      </c>
      <c r="G1222" s="5" t="str">
        <f>FIXED('WinBUGS output'!O1221,2)</f>
        <v>1.57</v>
      </c>
      <c r="H1222"/>
      <c r="I1222"/>
      <c r="J1222"/>
      <c r="X1222" s="5" t="str">
        <f t="shared" si="50"/>
        <v>Computerised-CBT (CCBT) with support + TAU</v>
      </c>
      <c r="Y1222" s="5" t="str">
        <f t="shared" si="51"/>
        <v>CBT individual (over 15 sessions)</v>
      </c>
      <c r="Z1222" s="5" t="str">
        <f>FIXED(EXP('WinBUGS output'!N1221),2)</f>
        <v>2.46</v>
      </c>
      <c r="AA1222" s="5" t="str">
        <f>FIXED(EXP('WinBUGS output'!M1221),2)</f>
        <v>1.22</v>
      </c>
      <c r="AB1222" s="5" t="str">
        <f>FIXED(EXP('WinBUGS output'!O1221),2)</f>
        <v>4.80</v>
      </c>
    </row>
    <row r="1223" spans="1:28" x14ac:dyDescent="0.25">
      <c r="A1223">
        <v>26</v>
      </c>
      <c r="B1223">
        <v>46</v>
      </c>
      <c r="C1223" s="5" t="str">
        <f>VLOOKUP(A1223,'WinBUGS output'!A:C,3,FALSE)</f>
        <v>Computerised-CBT (CCBT) with support + TAU</v>
      </c>
      <c r="D1223" s="5" t="str">
        <f>VLOOKUP(B1223,'WinBUGS output'!A:C,3,FALSE)</f>
        <v>CBT individual (over 15 sessions) + TAU</v>
      </c>
      <c r="E1223" s="5" t="str">
        <f>FIXED('WinBUGS output'!N1222,2)</f>
        <v>0.92</v>
      </c>
      <c r="F1223" s="5" t="str">
        <f>FIXED('WinBUGS output'!M1222,2)</f>
        <v>0.05</v>
      </c>
      <c r="G1223" s="5" t="str">
        <f>FIXED('WinBUGS output'!O1222,2)</f>
        <v>1.92</v>
      </c>
      <c r="H1223"/>
      <c r="I1223"/>
      <c r="J1223"/>
      <c r="X1223" s="5" t="str">
        <f t="shared" si="50"/>
        <v>Computerised-CBT (CCBT) with support + TAU</v>
      </c>
      <c r="Y1223" s="5" t="str">
        <f t="shared" si="51"/>
        <v>CBT individual (over 15 sessions) + TAU</v>
      </c>
      <c r="Z1223" s="5" t="str">
        <f>FIXED(EXP('WinBUGS output'!N1222),2)</f>
        <v>2.52</v>
      </c>
      <c r="AA1223" s="5" t="str">
        <f>FIXED(EXP('WinBUGS output'!M1222),2)</f>
        <v>1.05</v>
      </c>
      <c r="AB1223" s="5" t="str">
        <f>FIXED(EXP('WinBUGS output'!O1222),2)</f>
        <v>6.80</v>
      </c>
    </row>
    <row r="1224" spans="1:28" x14ac:dyDescent="0.25">
      <c r="A1224">
        <v>26</v>
      </c>
      <c r="B1224">
        <v>47</v>
      </c>
      <c r="C1224" s="5" t="str">
        <f>VLOOKUP(A1224,'WinBUGS output'!A:C,3,FALSE)</f>
        <v>Computerised-CBT (CCBT) with support + TAU</v>
      </c>
      <c r="D1224" s="5" t="str">
        <f>VLOOKUP(B1224,'WinBUGS output'!A:C,3,FALSE)</f>
        <v>Rational emotive behaviour therapy (REBT) individual</v>
      </c>
      <c r="E1224" s="5" t="str">
        <f>FIXED('WinBUGS output'!N1223,2)</f>
        <v>0.75</v>
      </c>
      <c r="F1224" s="5" t="str">
        <f>FIXED('WinBUGS output'!M1223,2)</f>
        <v>-0.06</v>
      </c>
      <c r="G1224" s="5" t="str">
        <f>FIXED('WinBUGS output'!O1223,2)</f>
        <v>1.52</v>
      </c>
      <c r="H1224"/>
      <c r="I1224"/>
      <c r="J1224"/>
      <c r="X1224" s="5" t="str">
        <f t="shared" si="50"/>
        <v>Computerised-CBT (CCBT) with support + TAU</v>
      </c>
      <c r="Y1224" s="5" t="str">
        <f t="shared" si="51"/>
        <v>Rational emotive behaviour therapy (REBT) individual</v>
      </c>
      <c r="Z1224" s="5" t="str">
        <f>FIXED(EXP('WinBUGS output'!N1223),2)</f>
        <v>2.13</v>
      </c>
      <c r="AA1224" s="5" t="str">
        <f>FIXED(EXP('WinBUGS output'!M1223),2)</f>
        <v>0.94</v>
      </c>
      <c r="AB1224" s="5" t="str">
        <f>FIXED(EXP('WinBUGS output'!O1223),2)</f>
        <v>4.55</v>
      </c>
    </row>
    <row r="1225" spans="1:28" x14ac:dyDescent="0.25">
      <c r="A1225">
        <v>26</v>
      </c>
      <c r="B1225">
        <v>48</v>
      </c>
      <c r="C1225" s="5" t="str">
        <f>VLOOKUP(A1225,'WinBUGS output'!A:C,3,FALSE)</f>
        <v>Computerised-CBT (CCBT) with support + TAU</v>
      </c>
      <c r="D1225" s="5" t="str">
        <f>VLOOKUP(B1225,'WinBUGS output'!A:C,3,FALSE)</f>
        <v>Third-wave cognitive therapy individual</v>
      </c>
      <c r="E1225" s="5" t="str">
        <f>FIXED('WinBUGS output'!N1224,2)</f>
        <v>0.97</v>
      </c>
      <c r="F1225" s="5" t="str">
        <f>FIXED('WinBUGS output'!M1224,2)</f>
        <v>0.20</v>
      </c>
      <c r="G1225" s="5" t="str">
        <f>FIXED('WinBUGS output'!O1224,2)</f>
        <v>1.77</v>
      </c>
      <c r="H1225"/>
      <c r="I1225"/>
      <c r="J1225"/>
      <c r="X1225" s="5" t="str">
        <f t="shared" si="50"/>
        <v>Computerised-CBT (CCBT) with support + TAU</v>
      </c>
      <c r="Y1225" s="5" t="str">
        <f t="shared" si="51"/>
        <v>Third-wave cognitive therapy individual</v>
      </c>
      <c r="Z1225" s="5" t="str">
        <f>FIXED(EXP('WinBUGS output'!N1224),2)</f>
        <v>2.64</v>
      </c>
      <c r="AA1225" s="5" t="str">
        <f>FIXED(EXP('WinBUGS output'!M1224),2)</f>
        <v>1.22</v>
      </c>
      <c r="AB1225" s="5" t="str">
        <f>FIXED(EXP('WinBUGS output'!O1224),2)</f>
        <v>5.88</v>
      </c>
    </row>
    <row r="1226" spans="1:28" x14ac:dyDescent="0.25">
      <c r="A1226">
        <v>26</v>
      </c>
      <c r="B1226">
        <v>49</v>
      </c>
      <c r="C1226" s="5" t="str">
        <f>VLOOKUP(A1226,'WinBUGS output'!A:C,3,FALSE)</f>
        <v>Computerised-CBT (CCBT) with support + TAU</v>
      </c>
      <c r="D1226" s="5" t="str">
        <f>VLOOKUP(B1226,'WinBUGS output'!A:C,3,FALSE)</f>
        <v>CBT group (under 15 sessions)</v>
      </c>
      <c r="E1226" s="5" t="str">
        <f>FIXED('WinBUGS output'!N1225,2)</f>
        <v>1.36</v>
      </c>
      <c r="F1226" s="5" t="str">
        <f>FIXED('WinBUGS output'!M1225,2)</f>
        <v>0.45</v>
      </c>
      <c r="G1226" s="5" t="str">
        <f>FIXED('WinBUGS output'!O1225,2)</f>
        <v>2.25</v>
      </c>
      <c r="H1226"/>
      <c r="I1226"/>
      <c r="J1226"/>
      <c r="X1226" s="5" t="str">
        <f t="shared" si="50"/>
        <v>Computerised-CBT (CCBT) with support + TAU</v>
      </c>
      <c r="Y1226" s="5" t="str">
        <f t="shared" si="51"/>
        <v>CBT group (under 15 sessions)</v>
      </c>
      <c r="Z1226" s="5" t="str">
        <f>FIXED(EXP('WinBUGS output'!N1225),2)</f>
        <v>3.90</v>
      </c>
      <c r="AA1226" s="5" t="str">
        <f>FIXED(EXP('WinBUGS output'!M1225),2)</f>
        <v>1.56</v>
      </c>
      <c r="AB1226" s="5" t="str">
        <f>FIXED(EXP('WinBUGS output'!O1225),2)</f>
        <v>9.47</v>
      </c>
    </row>
    <row r="1227" spans="1:28" x14ac:dyDescent="0.25">
      <c r="A1227">
        <v>26</v>
      </c>
      <c r="B1227">
        <v>50</v>
      </c>
      <c r="C1227" s="5" t="str">
        <f>VLOOKUP(A1227,'WinBUGS output'!A:C,3,FALSE)</f>
        <v>Computerised-CBT (CCBT) with support + TAU</v>
      </c>
      <c r="D1227" s="5" t="str">
        <f>VLOOKUP(B1227,'WinBUGS output'!A:C,3,FALSE)</f>
        <v>CBT group (under 15 sessions) + TAU</v>
      </c>
      <c r="E1227" s="5" t="str">
        <f>FIXED('WinBUGS output'!N1226,2)</f>
        <v>1.55</v>
      </c>
      <c r="F1227" s="5" t="str">
        <f>FIXED('WinBUGS output'!M1226,2)</f>
        <v>0.68</v>
      </c>
      <c r="G1227" s="5" t="str">
        <f>FIXED('WinBUGS output'!O1226,2)</f>
        <v>2.50</v>
      </c>
      <c r="H1227"/>
      <c r="I1227"/>
      <c r="J1227"/>
      <c r="X1227" s="5" t="str">
        <f t="shared" si="50"/>
        <v>Computerised-CBT (CCBT) with support + TAU</v>
      </c>
      <c r="Y1227" s="5" t="str">
        <f t="shared" si="51"/>
        <v>CBT group (under 15 sessions) + TAU</v>
      </c>
      <c r="Z1227" s="5" t="str">
        <f>FIXED(EXP('WinBUGS output'!N1226),2)</f>
        <v>4.71</v>
      </c>
      <c r="AA1227" s="5" t="str">
        <f>FIXED(EXP('WinBUGS output'!M1226),2)</f>
        <v>1.97</v>
      </c>
      <c r="AB1227" s="5" t="str">
        <f>FIXED(EXP('WinBUGS output'!O1226),2)</f>
        <v>12.13</v>
      </c>
    </row>
    <row r="1228" spans="1:28" x14ac:dyDescent="0.25">
      <c r="A1228">
        <v>26</v>
      </c>
      <c r="B1228">
        <v>51</v>
      </c>
      <c r="C1228" s="5" t="str">
        <f>VLOOKUP(A1228,'WinBUGS output'!A:C,3,FALSE)</f>
        <v>Computerised-CBT (CCBT) with support + TAU</v>
      </c>
      <c r="D1228" s="5" t="str">
        <f>VLOOKUP(B1228,'WinBUGS output'!A:C,3,FALSE)</f>
        <v>Coping with Depression course (group) + TAU</v>
      </c>
      <c r="E1228" s="5" t="str">
        <f>FIXED('WinBUGS output'!N1227,2)</f>
        <v>1.24</v>
      </c>
      <c r="F1228" s="5" t="str">
        <f>FIXED('WinBUGS output'!M1227,2)</f>
        <v>0.33</v>
      </c>
      <c r="G1228" s="5" t="str">
        <f>FIXED('WinBUGS output'!O1227,2)</f>
        <v>2.12</v>
      </c>
      <c r="H1228"/>
      <c r="I1228"/>
      <c r="J1228"/>
      <c r="X1228" s="5" t="str">
        <f t="shared" si="50"/>
        <v>Computerised-CBT (CCBT) with support + TAU</v>
      </c>
      <c r="Y1228" s="5" t="str">
        <f t="shared" si="51"/>
        <v>Coping with Depression course (group) + TAU</v>
      </c>
      <c r="Z1228" s="5" t="str">
        <f>FIXED(EXP('WinBUGS output'!N1227),2)</f>
        <v>3.45</v>
      </c>
      <c r="AA1228" s="5" t="str">
        <f>FIXED(EXP('WinBUGS output'!M1227),2)</f>
        <v>1.39</v>
      </c>
      <c r="AB1228" s="5" t="str">
        <f>FIXED(EXP('WinBUGS output'!O1227),2)</f>
        <v>8.30</v>
      </c>
    </row>
    <row r="1229" spans="1:28" x14ac:dyDescent="0.25">
      <c r="A1229">
        <v>26</v>
      </c>
      <c r="B1229">
        <v>52</v>
      </c>
      <c r="C1229" s="5" t="str">
        <f>VLOOKUP(A1229,'WinBUGS output'!A:C,3,FALSE)</f>
        <v>Computerised-CBT (CCBT) with support + TAU</v>
      </c>
      <c r="D1229" s="5" t="str">
        <f>VLOOKUP(B1229,'WinBUGS output'!A:C,3,FALSE)</f>
        <v>CBT individual (over 15 sessions) + any TCA</v>
      </c>
      <c r="E1229" s="5" t="str">
        <f>FIXED('WinBUGS output'!N1228,2)</f>
        <v>1.68</v>
      </c>
      <c r="F1229" s="5" t="str">
        <f>FIXED('WinBUGS output'!M1228,2)</f>
        <v>0.44</v>
      </c>
      <c r="G1229" s="5" t="str">
        <f>FIXED('WinBUGS output'!O1228,2)</f>
        <v>2.92</v>
      </c>
      <c r="H1229"/>
      <c r="I1229"/>
      <c r="J1229"/>
      <c r="X1229" s="5" t="str">
        <f t="shared" si="50"/>
        <v>Computerised-CBT (CCBT) with support + TAU</v>
      </c>
      <c r="Y1229" s="5" t="str">
        <f t="shared" si="51"/>
        <v>CBT individual (over 15 sessions) + any TCA</v>
      </c>
      <c r="Z1229" s="5" t="str">
        <f>FIXED(EXP('WinBUGS output'!N1228),2)</f>
        <v>5.34</v>
      </c>
      <c r="AA1229" s="5" t="str">
        <f>FIXED(EXP('WinBUGS output'!M1228),2)</f>
        <v>1.56</v>
      </c>
      <c r="AB1229" s="5" t="str">
        <f>FIXED(EXP('WinBUGS output'!O1228),2)</f>
        <v>18.52</v>
      </c>
    </row>
    <row r="1230" spans="1:28" x14ac:dyDescent="0.25">
      <c r="A1230">
        <v>26</v>
      </c>
      <c r="B1230">
        <v>53</v>
      </c>
      <c r="C1230" s="5" t="str">
        <f>VLOOKUP(A1230,'WinBUGS output'!A:C,3,FALSE)</f>
        <v>Computerised-CBT (CCBT) with support + TAU</v>
      </c>
      <c r="D1230" s="5" t="str">
        <f>VLOOKUP(B1230,'WinBUGS output'!A:C,3,FALSE)</f>
        <v>CBT individual (over 15 sessions) + imipramine</v>
      </c>
      <c r="E1230" s="5" t="str">
        <f>FIXED('WinBUGS output'!N1229,2)</f>
        <v>1.77</v>
      </c>
      <c r="F1230" s="5" t="str">
        <f>FIXED('WinBUGS output'!M1229,2)</f>
        <v>0.53</v>
      </c>
      <c r="G1230" s="5" t="str">
        <f>FIXED('WinBUGS output'!O1229,2)</f>
        <v>3.02</v>
      </c>
      <c r="H1230"/>
      <c r="I1230"/>
      <c r="J1230"/>
      <c r="X1230" s="5" t="str">
        <f t="shared" si="50"/>
        <v>Computerised-CBT (CCBT) with support + TAU</v>
      </c>
      <c r="Y1230" s="5" t="str">
        <f t="shared" si="51"/>
        <v>CBT individual (over 15 sessions) + imipramine</v>
      </c>
      <c r="Z1230" s="5" t="str">
        <f>FIXED(EXP('WinBUGS output'!N1229),2)</f>
        <v>5.85</v>
      </c>
      <c r="AA1230" s="5" t="str">
        <f>FIXED(EXP('WinBUGS output'!M1229),2)</f>
        <v>1.70</v>
      </c>
      <c r="AB1230" s="5" t="str">
        <f>FIXED(EXP('WinBUGS output'!O1229),2)</f>
        <v>20.51</v>
      </c>
    </row>
    <row r="1231" spans="1:28" x14ac:dyDescent="0.25">
      <c r="A1231">
        <v>26</v>
      </c>
      <c r="B1231">
        <v>54</v>
      </c>
      <c r="C1231" s="5" t="str">
        <f>VLOOKUP(A1231,'WinBUGS output'!A:C,3,FALSE)</f>
        <v>Computerised-CBT (CCBT) with support + TAU</v>
      </c>
      <c r="D1231" s="5" t="str">
        <f>VLOOKUP(B1231,'WinBUGS output'!A:C,3,FALSE)</f>
        <v>CBT group (under 15 sessions) + imipramine</v>
      </c>
      <c r="E1231" s="5" t="str">
        <f>FIXED('WinBUGS output'!N1230,2)</f>
        <v>2.06</v>
      </c>
      <c r="F1231" s="5" t="str">
        <f>FIXED('WinBUGS output'!M1230,2)</f>
        <v>0.62</v>
      </c>
      <c r="G1231" s="5" t="str">
        <f>FIXED('WinBUGS output'!O1230,2)</f>
        <v>3.48</v>
      </c>
      <c r="H1231"/>
      <c r="I1231"/>
      <c r="J1231"/>
      <c r="X1231" s="5" t="str">
        <f t="shared" si="50"/>
        <v>Computerised-CBT (CCBT) with support + TAU</v>
      </c>
      <c r="Y1231" s="5" t="str">
        <f t="shared" si="51"/>
        <v>CBT group (under 15 sessions) + imipramine</v>
      </c>
      <c r="Z1231" s="5" t="str">
        <f>FIXED(EXP('WinBUGS output'!N1230),2)</f>
        <v>7.84</v>
      </c>
      <c r="AA1231" s="5" t="str">
        <f>FIXED(EXP('WinBUGS output'!M1230),2)</f>
        <v>1.85</v>
      </c>
      <c r="AB1231" s="5" t="str">
        <f>FIXED(EXP('WinBUGS output'!O1230),2)</f>
        <v>32.49</v>
      </c>
    </row>
    <row r="1232" spans="1:28" x14ac:dyDescent="0.25">
      <c r="A1232">
        <v>26</v>
      </c>
      <c r="B1232">
        <v>55</v>
      </c>
      <c r="C1232" s="5" t="str">
        <f>VLOOKUP(A1232,'WinBUGS output'!A:C,3,FALSE)</f>
        <v>Computerised-CBT (CCBT) with support + TAU</v>
      </c>
      <c r="D1232" s="5" t="str">
        <f>VLOOKUP(B1232,'WinBUGS output'!A:C,3,FALSE)</f>
        <v>Problem solving individual + any SSRI</v>
      </c>
      <c r="E1232" s="5" t="str">
        <f>FIXED('WinBUGS output'!N1231,2)</f>
        <v>0.18</v>
      </c>
      <c r="F1232" s="5" t="str">
        <f>FIXED('WinBUGS output'!M1231,2)</f>
        <v>-1.14</v>
      </c>
      <c r="G1232" s="5" t="str">
        <f>FIXED('WinBUGS output'!O1231,2)</f>
        <v>1.50</v>
      </c>
      <c r="H1232"/>
      <c r="I1232"/>
      <c r="J1232"/>
      <c r="X1232" s="5" t="str">
        <f t="shared" si="50"/>
        <v>Computerised-CBT (CCBT) with support + TAU</v>
      </c>
      <c r="Y1232" s="5" t="str">
        <f t="shared" si="51"/>
        <v>Problem solving individual + any SSRI</v>
      </c>
      <c r="Z1232" s="5" t="str">
        <f>FIXED(EXP('WinBUGS output'!N1231),2)</f>
        <v>1.19</v>
      </c>
      <c r="AA1232" s="5" t="str">
        <f>FIXED(EXP('WinBUGS output'!M1231),2)</f>
        <v>0.32</v>
      </c>
      <c r="AB1232" s="5" t="str">
        <f>FIXED(EXP('WinBUGS output'!O1231),2)</f>
        <v>4.47</v>
      </c>
    </row>
    <row r="1233" spans="1:28" x14ac:dyDescent="0.25">
      <c r="A1233">
        <v>26</v>
      </c>
      <c r="B1233">
        <v>56</v>
      </c>
      <c r="C1233" s="5" t="str">
        <f>VLOOKUP(A1233,'WinBUGS output'!A:C,3,FALSE)</f>
        <v>Computerised-CBT (CCBT) with support + TAU</v>
      </c>
      <c r="D1233" s="5" t="str">
        <f>VLOOKUP(B1233,'WinBUGS output'!A:C,3,FALSE)</f>
        <v>Supportive psychotherapy + any SSRI</v>
      </c>
      <c r="E1233" s="5" t="str">
        <f>FIXED('WinBUGS output'!N1232,2)</f>
        <v>2.81</v>
      </c>
      <c r="F1233" s="5" t="str">
        <f>FIXED('WinBUGS output'!M1232,2)</f>
        <v>0.71</v>
      </c>
      <c r="G1233" s="5" t="str">
        <f>FIXED('WinBUGS output'!O1232,2)</f>
        <v>4.96</v>
      </c>
      <c r="H1233"/>
      <c r="I1233"/>
      <c r="J1233"/>
      <c r="X1233" s="5" t="str">
        <f t="shared" si="50"/>
        <v>Computerised-CBT (CCBT) with support + TAU</v>
      </c>
      <c r="Y1233" s="5" t="str">
        <f t="shared" si="51"/>
        <v>Supportive psychotherapy + any SSRI</v>
      </c>
      <c r="Z1233" s="5" t="str">
        <f>FIXED(EXP('WinBUGS output'!N1232),2)</f>
        <v>16.59</v>
      </c>
      <c r="AA1233" s="5" t="str">
        <f>FIXED(EXP('WinBUGS output'!M1232),2)</f>
        <v>2.04</v>
      </c>
      <c r="AB1233" s="5" t="str">
        <f>FIXED(EXP('WinBUGS output'!O1232),2)</f>
        <v>142.02</v>
      </c>
    </row>
    <row r="1234" spans="1:28" x14ac:dyDescent="0.25">
      <c r="A1234">
        <v>26</v>
      </c>
      <c r="B1234">
        <v>57</v>
      </c>
      <c r="C1234" s="5" t="str">
        <f>VLOOKUP(A1234,'WinBUGS output'!A:C,3,FALSE)</f>
        <v>Computerised-CBT (CCBT) with support + TAU</v>
      </c>
      <c r="D1234" s="5" t="str">
        <f>VLOOKUP(B1234,'WinBUGS output'!A:C,3,FALSE)</f>
        <v>Interpersonal psychotherapy (IPT) + any AD</v>
      </c>
      <c r="E1234" s="5" t="str">
        <f>FIXED('WinBUGS output'!N1233,2)</f>
        <v>1.48</v>
      </c>
      <c r="F1234" s="5" t="str">
        <f>FIXED('WinBUGS output'!M1233,2)</f>
        <v>0.31</v>
      </c>
      <c r="G1234" s="5" t="str">
        <f>FIXED('WinBUGS output'!O1233,2)</f>
        <v>2.60</v>
      </c>
      <c r="H1234"/>
      <c r="I1234"/>
      <c r="J1234"/>
      <c r="X1234" s="5" t="str">
        <f t="shared" si="50"/>
        <v>Computerised-CBT (CCBT) with support + TAU</v>
      </c>
      <c r="Y1234" s="5" t="str">
        <f t="shared" si="51"/>
        <v>Interpersonal psychotherapy (IPT) + any AD</v>
      </c>
      <c r="Z1234" s="5" t="str">
        <f>FIXED(EXP('WinBUGS output'!N1233),2)</f>
        <v>4.41</v>
      </c>
      <c r="AA1234" s="5" t="str">
        <f>FIXED(EXP('WinBUGS output'!M1233),2)</f>
        <v>1.36</v>
      </c>
      <c r="AB1234" s="5" t="str">
        <f>FIXED(EXP('WinBUGS output'!O1233),2)</f>
        <v>13.41</v>
      </c>
    </row>
    <row r="1235" spans="1:28" x14ac:dyDescent="0.25">
      <c r="A1235">
        <v>26</v>
      </c>
      <c r="B1235">
        <v>58</v>
      </c>
      <c r="C1235" s="5" t="str">
        <f>VLOOKUP(A1235,'WinBUGS output'!A:C,3,FALSE)</f>
        <v>Computerised-CBT (CCBT) with support + TAU</v>
      </c>
      <c r="D1235" s="5" t="str">
        <f>VLOOKUP(B1235,'WinBUGS output'!A:C,3,FALSE)</f>
        <v>Short-term psychodynamic psychotherapy individual + Any AD</v>
      </c>
      <c r="E1235" s="5" t="str">
        <f>FIXED('WinBUGS output'!N1234,2)</f>
        <v>2.04</v>
      </c>
      <c r="F1235" s="5" t="str">
        <f>FIXED('WinBUGS output'!M1234,2)</f>
        <v>1.05</v>
      </c>
      <c r="G1235" s="5" t="str">
        <f>FIXED('WinBUGS output'!O1234,2)</f>
        <v>3.00</v>
      </c>
      <c r="H1235"/>
      <c r="I1235"/>
      <c r="J1235"/>
      <c r="X1235" s="5" t="str">
        <f t="shared" si="50"/>
        <v>Computerised-CBT (CCBT) with support + TAU</v>
      </c>
      <c r="Y1235" s="5" t="str">
        <f t="shared" si="51"/>
        <v>Short-term psychodynamic psychotherapy individual + Any AD</v>
      </c>
      <c r="Z1235" s="5" t="str">
        <f>FIXED(EXP('WinBUGS output'!N1234),2)</f>
        <v>7.67</v>
      </c>
      <c r="AA1235" s="5" t="str">
        <f>FIXED(EXP('WinBUGS output'!M1234),2)</f>
        <v>2.85</v>
      </c>
      <c r="AB1235" s="5" t="str">
        <f>FIXED(EXP('WinBUGS output'!O1234),2)</f>
        <v>20.13</v>
      </c>
    </row>
    <row r="1236" spans="1:28" x14ac:dyDescent="0.25">
      <c r="A1236">
        <v>26</v>
      </c>
      <c r="B1236">
        <v>59</v>
      </c>
      <c r="C1236" s="5" t="str">
        <f>VLOOKUP(A1236,'WinBUGS output'!A:C,3,FALSE)</f>
        <v>Computerised-CBT (CCBT) with support + TAU</v>
      </c>
      <c r="D1236" s="5" t="str">
        <f>VLOOKUP(B1236,'WinBUGS output'!A:C,3,FALSE)</f>
        <v>Short-term psychodynamic psychotherapy individual + any SSRI</v>
      </c>
      <c r="E1236" s="5" t="str">
        <f>FIXED('WinBUGS output'!N1235,2)</f>
        <v>2.07</v>
      </c>
      <c r="F1236" s="5" t="str">
        <f>FIXED('WinBUGS output'!M1235,2)</f>
        <v>0.85</v>
      </c>
      <c r="G1236" s="5" t="str">
        <f>FIXED('WinBUGS output'!O1235,2)</f>
        <v>3.29</v>
      </c>
      <c r="H1236"/>
      <c r="I1236"/>
      <c r="J1236"/>
      <c r="X1236" s="5" t="str">
        <f t="shared" si="50"/>
        <v>Computerised-CBT (CCBT) with support + TAU</v>
      </c>
      <c r="Y1236" s="5" t="str">
        <f t="shared" si="51"/>
        <v>Short-term psychodynamic psychotherapy individual + any SSRI</v>
      </c>
      <c r="Z1236" s="5" t="str">
        <f>FIXED(EXP('WinBUGS output'!N1235),2)</f>
        <v>7.92</v>
      </c>
      <c r="AA1236" s="5" t="str">
        <f>FIXED(EXP('WinBUGS output'!M1235),2)</f>
        <v>2.35</v>
      </c>
      <c r="AB1236" s="5" t="str">
        <f>FIXED(EXP('WinBUGS output'!O1235),2)</f>
        <v>26.76</v>
      </c>
    </row>
    <row r="1237" spans="1:28" x14ac:dyDescent="0.25">
      <c r="A1237">
        <v>26</v>
      </c>
      <c r="B1237">
        <v>60</v>
      </c>
      <c r="C1237" s="5" t="str">
        <f>VLOOKUP(A1237,'WinBUGS output'!A:C,3,FALSE)</f>
        <v>Computerised-CBT (CCBT) with support + TAU</v>
      </c>
      <c r="D1237" s="5" t="str">
        <f>VLOOKUP(B1237,'WinBUGS output'!A:C,3,FALSE)</f>
        <v>CBT individual (over 15 sessions) + Pill placebo</v>
      </c>
      <c r="E1237" s="5" t="str">
        <f>FIXED('WinBUGS output'!N1236,2)</f>
        <v>1.78</v>
      </c>
      <c r="F1237" s="5" t="str">
        <f>FIXED('WinBUGS output'!M1236,2)</f>
        <v>0.28</v>
      </c>
      <c r="G1237" s="5" t="str">
        <f>FIXED('WinBUGS output'!O1236,2)</f>
        <v>3.38</v>
      </c>
      <c r="H1237"/>
      <c r="I1237"/>
      <c r="J1237"/>
      <c r="X1237" s="5" t="str">
        <f t="shared" si="50"/>
        <v>Computerised-CBT (CCBT) with support + TAU</v>
      </c>
      <c r="Y1237" s="5" t="str">
        <f t="shared" si="51"/>
        <v>CBT individual (over 15 sessions) + Pill placebo</v>
      </c>
      <c r="Z1237" s="5" t="str">
        <f>FIXED(EXP('WinBUGS output'!N1236),2)</f>
        <v>5.94</v>
      </c>
      <c r="AA1237" s="5" t="str">
        <f>FIXED(EXP('WinBUGS output'!M1236),2)</f>
        <v>1.33</v>
      </c>
      <c r="AB1237" s="5" t="str">
        <f>FIXED(EXP('WinBUGS output'!O1236),2)</f>
        <v>29.46</v>
      </c>
    </row>
    <row r="1238" spans="1:28" x14ac:dyDescent="0.25">
      <c r="A1238">
        <v>26</v>
      </c>
      <c r="B1238">
        <v>61</v>
      </c>
      <c r="C1238" s="5" t="str">
        <f>VLOOKUP(A1238,'WinBUGS output'!A:C,3,FALSE)</f>
        <v>Computerised-CBT (CCBT) with support + TAU</v>
      </c>
      <c r="D1238" s="5" t="str">
        <f>VLOOKUP(B1238,'WinBUGS output'!A:C,3,FALSE)</f>
        <v>Exercise + Sertraline</v>
      </c>
      <c r="E1238" s="5" t="str">
        <f>FIXED('WinBUGS output'!N1237,2)</f>
        <v>0.45</v>
      </c>
      <c r="F1238" s="5" t="str">
        <f>FIXED('WinBUGS output'!M1237,2)</f>
        <v>-0.50</v>
      </c>
      <c r="G1238" s="5" t="str">
        <f>FIXED('WinBUGS output'!O1237,2)</f>
        <v>1.35</v>
      </c>
      <c r="H1238"/>
      <c r="I1238"/>
      <c r="J1238"/>
      <c r="X1238" s="5" t="str">
        <f t="shared" si="50"/>
        <v>Computerised-CBT (CCBT) with support + TAU</v>
      </c>
      <c r="Y1238" s="5" t="str">
        <f t="shared" si="51"/>
        <v>Exercise + Sertraline</v>
      </c>
      <c r="Z1238" s="5" t="str">
        <f>FIXED(EXP('WinBUGS output'!N1237),2)</f>
        <v>1.57</v>
      </c>
      <c r="AA1238" s="5" t="str">
        <f>FIXED(EXP('WinBUGS output'!M1237),2)</f>
        <v>0.60</v>
      </c>
      <c r="AB1238" s="5" t="str">
        <f>FIXED(EXP('WinBUGS output'!O1237),2)</f>
        <v>3.86</v>
      </c>
    </row>
    <row r="1239" spans="1:28" x14ac:dyDescent="0.25">
      <c r="A1239">
        <v>27</v>
      </c>
      <c r="B1239">
        <v>28</v>
      </c>
      <c r="C1239" s="5" t="str">
        <f>VLOOKUP(A1239,'WinBUGS output'!A:C,3,FALSE)</f>
        <v>Tailored computerised-CBT (CCBT) with support</v>
      </c>
      <c r="D1239" s="5" t="str">
        <f>VLOOKUP(B1239,'WinBUGS output'!A:C,3,FALSE)</f>
        <v>Cognitive bibliotherapy</v>
      </c>
      <c r="E1239" s="5" t="str">
        <f>FIXED('WinBUGS output'!N1238,2)</f>
        <v>-0.81</v>
      </c>
      <c r="F1239" s="5" t="str">
        <f>FIXED('WinBUGS output'!M1238,2)</f>
        <v>-2.19</v>
      </c>
      <c r="G1239" s="5" t="str">
        <f>FIXED('WinBUGS output'!O1238,2)</f>
        <v>0.46</v>
      </c>
      <c r="H1239"/>
      <c r="I1239"/>
      <c r="J1239"/>
      <c r="X1239" s="5" t="str">
        <f t="shared" si="50"/>
        <v>Tailored computerised-CBT (CCBT) with support</v>
      </c>
      <c r="Y1239" s="5" t="str">
        <f t="shared" si="51"/>
        <v>Cognitive bibliotherapy</v>
      </c>
      <c r="Z1239" s="5" t="str">
        <f>FIXED(EXP('WinBUGS output'!N1238),2)</f>
        <v>0.44</v>
      </c>
      <c r="AA1239" s="5" t="str">
        <f>FIXED(EXP('WinBUGS output'!M1238),2)</f>
        <v>0.11</v>
      </c>
      <c r="AB1239" s="5" t="str">
        <f>FIXED(EXP('WinBUGS output'!O1238),2)</f>
        <v>1.58</v>
      </c>
    </row>
    <row r="1240" spans="1:28" x14ac:dyDescent="0.25">
      <c r="A1240">
        <v>27</v>
      </c>
      <c r="B1240">
        <v>29</v>
      </c>
      <c r="C1240" s="5" t="str">
        <f>VLOOKUP(A1240,'WinBUGS output'!A:C,3,FALSE)</f>
        <v>Tailored computerised-CBT (CCBT) with support</v>
      </c>
      <c r="D1240" s="5" t="str">
        <f>VLOOKUP(B1240,'WinBUGS output'!A:C,3,FALSE)</f>
        <v>Cognitive bibliotherapy + TAU</v>
      </c>
      <c r="E1240" s="5" t="str">
        <f>FIXED('WinBUGS output'!N1239,2)</f>
        <v>0.09</v>
      </c>
      <c r="F1240" s="5" t="str">
        <f>FIXED('WinBUGS output'!M1239,2)</f>
        <v>-1.11</v>
      </c>
      <c r="G1240" s="5" t="str">
        <f>FIXED('WinBUGS output'!O1239,2)</f>
        <v>1.16</v>
      </c>
      <c r="H1240"/>
      <c r="I1240"/>
      <c r="J1240"/>
      <c r="X1240" s="5" t="str">
        <f t="shared" si="50"/>
        <v>Tailored computerised-CBT (CCBT) with support</v>
      </c>
      <c r="Y1240" s="5" t="str">
        <f t="shared" si="51"/>
        <v>Cognitive bibliotherapy + TAU</v>
      </c>
      <c r="Z1240" s="5" t="str">
        <f>FIXED(EXP('WinBUGS output'!N1239),2)</f>
        <v>1.09</v>
      </c>
      <c r="AA1240" s="5" t="str">
        <f>FIXED(EXP('WinBUGS output'!M1239),2)</f>
        <v>0.33</v>
      </c>
      <c r="AB1240" s="5" t="str">
        <f>FIXED(EXP('WinBUGS output'!O1239),2)</f>
        <v>3.19</v>
      </c>
    </row>
    <row r="1241" spans="1:28" x14ac:dyDescent="0.25">
      <c r="A1241">
        <v>27</v>
      </c>
      <c r="B1241">
        <v>30</v>
      </c>
      <c r="C1241" s="5" t="str">
        <f>VLOOKUP(A1241,'WinBUGS output'!A:C,3,FALSE)</f>
        <v>Tailored computerised-CBT (CCBT) with support</v>
      </c>
      <c r="D1241" s="5" t="str">
        <f>VLOOKUP(B1241,'WinBUGS output'!A:C,3,FALSE)</f>
        <v>Computerised-CBT (CCBT)</v>
      </c>
      <c r="E1241" s="5" t="str">
        <f>FIXED('WinBUGS output'!N1240,2)</f>
        <v>0.55</v>
      </c>
      <c r="F1241" s="5" t="str">
        <f>FIXED('WinBUGS output'!M1240,2)</f>
        <v>-0.74</v>
      </c>
      <c r="G1241" s="5" t="str">
        <f>FIXED('WinBUGS output'!O1240,2)</f>
        <v>1.74</v>
      </c>
      <c r="H1241"/>
      <c r="I1241"/>
      <c r="J1241"/>
      <c r="X1241" s="5" t="str">
        <f t="shared" si="50"/>
        <v>Tailored computerised-CBT (CCBT) with support</v>
      </c>
      <c r="Y1241" s="5" t="str">
        <f t="shared" si="51"/>
        <v>Computerised-CBT (CCBT)</v>
      </c>
      <c r="Z1241" s="5" t="str">
        <f>FIXED(EXP('WinBUGS output'!N1240),2)</f>
        <v>1.74</v>
      </c>
      <c r="AA1241" s="5" t="str">
        <f>FIXED(EXP('WinBUGS output'!M1240),2)</f>
        <v>0.48</v>
      </c>
      <c r="AB1241" s="5" t="str">
        <f>FIXED(EXP('WinBUGS output'!O1240),2)</f>
        <v>5.69</v>
      </c>
    </row>
    <row r="1242" spans="1:28" x14ac:dyDescent="0.25">
      <c r="A1242">
        <v>27</v>
      </c>
      <c r="B1242">
        <v>31</v>
      </c>
      <c r="C1242" s="5" t="str">
        <f>VLOOKUP(A1242,'WinBUGS output'!A:C,3,FALSE)</f>
        <v>Tailored computerised-CBT (CCBT) with support</v>
      </c>
      <c r="D1242" s="5" t="str">
        <f>VLOOKUP(B1242,'WinBUGS output'!A:C,3,FALSE)</f>
        <v>Computerised-CBT (CCBT) + TAU</v>
      </c>
      <c r="E1242" s="5" t="str">
        <f>FIXED('WinBUGS output'!N1241,2)</f>
        <v>0.57</v>
      </c>
      <c r="F1242" s="5" t="str">
        <f>FIXED('WinBUGS output'!M1241,2)</f>
        <v>-0.58</v>
      </c>
      <c r="G1242" s="5" t="str">
        <f>FIXED('WinBUGS output'!O1241,2)</f>
        <v>1.55</v>
      </c>
      <c r="H1242"/>
      <c r="I1242"/>
      <c r="J1242"/>
      <c r="X1242" s="5" t="str">
        <f t="shared" si="50"/>
        <v>Tailored computerised-CBT (CCBT) with support</v>
      </c>
      <c r="Y1242" s="5" t="str">
        <f t="shared" si="51"/>
        <v>Computerised-CBT (CCBT) + TAU</v>
      </c>
      <c r="Z1242" s="5" t="str">
        <f>FIXED(EXP('WinBUGS output'!N1241),2)</f>
        <v>1.76</v>
      </c>
      <c r="AA1242" s="5" t="str">
        <f>FIXED(EXP('WinBUGS output'!M1241),2)</f>
        <v>0.56</v>
      </c>
      <c r="AB1242" s="5" t="str">
        <f>FIXED(EXP('WinBUGS output'!O1241),2)</f>
        <v>4.70</v>
      </c>
    </row>
    <row r="1243" spans="1:28" x14ac:dyDescent="0.25">
      <c r="A1243">
        <v>27</v>
      </c>
      <c r="B1243">
        <v>32</v>
      </c>
      <c r="C1243" s="5" t="str">
        <f>VLOOKUP(A1243,'WinBUGS output'!A:C,3,FALSE)</f>
        <v>Tailored computerised-CBT (CCBT) with support</v>
      </c>
      <c r="D1243" s="5" t="str">
        <f>VLOOKUP(B1243,'WinBUGS output'!A:C,3,FALSE)</f>
        <v>Tailored computerised psychoeducation and self-help strategies</v>
      </c>
      <c r="E1243" s="5" t="str">
        <f>FIXED('WinBUGS output'!N1242,2)</f>
        <v>-0.55</v>
      </c>
      <c r="F1243" s="5" t="str">
        <f>FIXED('WinBUGS output'!M1242,2)</f>
        <v>-1.78</v>
      </c>
      <c r="G1243" s="5" t="str">
        <f>FIXED('WinBUGS output'!O1242,2)</f>
        <v>0.60</v>
      </c>
      <c r="H1243"/>
      <c r="I1243"/>
      <c r="J1243"/>
      <c r="X1243" s="5" t="str">
        <f t="shared" si="50"/>
        <v>Tailored computerised-CBT (CCBT) with support</v>
      </c>
      <c r="Y1243" s="5" t="str">
        <f t="shared" si="51"/>
        <v>Tailored computerised psychoeducation and self-help strategies</v>
      </c>
      <c r="Z1243" s="5" t="str">
        <f>FIXED(EXP('WinBUGS output'!N1242),2)</f>
        <v>0.58</v>
      </c>
      <c r="AA1243" s="5" t="str">
        <f>FIXED(EXP('WinBUGS output'!M1242),2)</f>
        <v>0.17</v>
      </c>
      <c r="AB1243" s="5" t="str">
        <f>FIXED(EXP('WinBUGS output'!O1242),2)</f>
        <v>1.82</v>
      </c>
    </row>
    <row r="1244" spans="1:28" x14ac:dyDescent="0.25">
      <c r="A1244">
        <v>27</v>
      </c>
      <c r="B1244">
        <v>33</v>
      </c>
      <c r="C1244" s="5" t="str">
        <f>VLOOKUP(A1244,'WinBUGS output'!A:C,3,FALSE)</f>
        <v>Tailored computerised-CBT (CCBT) with support</v>
      </c>
      <c r="D1244" s="5" t="str">
        <f>VLOOKUP(B1244,'WinBUGS output'!A:C,3,FALSE)</f>
        <v>Psychoeducational group programme + TAU</v>
      </c>
      <c r="E1244" s="5" t="str">
        <f>FIXED('WinBUGS output'!N1243,2)</f>
        <v>0.33</v>
      </c>
      <c r="F1244" s="5" t="str">
        <f>FIXED('WinBUGS output'!M1243,2)</f>
        <v>-0.96</v>
      </c>
      <c r="G1244" s="5" t="str">
        <f>FIXED('WinBUGS output'!O1243,2)</f>
        <v>1.50</v>
      </c>
      <c r="H1244"/>
      <c r="I1244"/>
      <c r="J1244"/>
      <c r="X1244" s="5" t="str">
        <f t="shared" si="50"/>
        <v>Tailored computerised-CBT (CCBT) with support</v>
      </c>
      <c r="Y1244" s="5" t="str">
        <f t="shared" si="51"/>
        <v>Psychoeducational group programme + TAU</v>
      </c>
      <c r="Z1244" s="5" t="str">
        <f>FIXED(EXP('WinBUGS output'!N1243),2)</f>
        <v>1.39</v>
      </c>
      <c r="AA1244" s="5" t="str">
        <f>FIXED(EXP('WinBUGS output'!M1243),2)</f>
        <v>0.38</v>
      </c>
      <c r="AB1244" s="5" t="str">
        <f>FIXED(EXP('WinBUGS output'!O1243),2)</f>
        <v>4.50</v>
      </c>
    </row>
    <row r="1245" spans="1:28" x14ac:dyDescent="0.25">
      <c r="A1245">
        <v>27</v>
      </c>
      <c r="B1245">
        <v>34</v>
      </c>
      <c r="C1245" s="5" t="str">
        <f>VLOOKUP(A1245,'WinBUGS output'!A:C,3,FALSE)</f>
        <v>Tailored computerised-CBT (CCBT) with support</v>
      </c>
      <c r="D1245" s="5" t="str">
        <f>VLOOKUP(B1245,'WinBUGS output'!A:C,3,FALSE)</f>
        <v>Interpersonal psychotherapy (IPT)</v>
      </c>
      <c r="E1245" s="5" t="str">
        <f>FIXED('WinBUGS output'!N1244,2)</f>
        <v>0.42</v>
      </c>
      <c r="F1245" s="5" t="str">
        <f>FIXED('WinBUGS output'!M1244,2)</f>
        <v>-0.68</v>
      </c>
      <c r="G1245" s="5" t="str">
        <f>FIXED('WinBUGS output'!O1244,2)</f>
        <v>1.35</v>
      </c>
      <c r="H1245"/>
      <c r="I1245"/>
      <c r="J1245"/>
      <c r="X1245" s="5" t="str">
        <f t="shared" si="50"/>
        <v>Tailored computerised-CBT (CCBT) with support</v>
      </c>
      <c r="Y1245" s="5" t="str">
        <f t="shared" si="51"/>
        <v>Interpersonal psychotherapy (IPT)</v>
      </c>
      <c r="Z1245" s="5" t="str">
        <f>FIXED(EXP('WinBUGS output'!N1244),2)</f>
        <v>1.53</v>
      </c>
      <c r="AA1245" s="5" t="str">
        <f>FIXED(EXP('WinBUGS output'!M1244),2)</f>
        <v>0.51</v>
      </c>
      <c r="AB1245" s="5" t="str">
        <f>FIXED(EXP('WinBUGS output'!O1244),2)</f>
        <v>3.84</v>
      </c>
    </row>
    <row r="1246" spans="1:28" x14ac:dyDescent="0.25">
      <c r="A1246">
        <v>27</v>
      </c>
      <c r="B1246">
        <v>35</v>
      </c>
      <c r="C1246" s="5" t="str">
        <f>VLOOKUP(A1246,'WinBUGS output'!A:C,3,FALSE)</f>
        <v>Tailored computerised-CBT (CCBT) with support</v>
      </c>
      <c r="D1246" s="5" t="str">
        <f>VLOOKUP(B1246,'WinBUGS output'!A:C,3,FALSE)</f>
        <v>Emotion-focused therapy (EFT)</v>
      </c>
      <c r="E1246" s="5" t="str">
        <f>FIXED('WinBUGS output'!N1245,2)</f>
        <v>0.41</v>
      </c>
      <c r="F1246" s="5" t="str">
        <f>FIXED('WinBUGS output'!M1245,2)</f>
        <v>-1.02</v>
      </c>
      <c r="G1246" s="5" t="str">
        <f>FIXED('WinBUGS output'!O1245,2)</f>
        <v>1.80</v>
      </c>
      <c r="H1246"/>
      <c r="I1246"/>
      <c r="J1246"/>
      <c r="X1246" s="5" t="str">
        <f t="shared" si="50"/>
        <v>Tailored computerised-CBT (CCBT) with support</v>
      </c>
      <c r="Y1246" s="5" t="str">
        <f t="shared" si="51"/>
        <v>Emotion-focused therapy (EFT)</v>
      </c>
      <c r="Z1246" s="5" t="str">
        <f>FIXED(EXP('WinBUGS output'!N1245),2)</f>
        <v>1.50</v>
      </c>
      <c r="AA1246" s="5" t="str">
        <f>FIXED(EXP('WinBUGS output'!M1245),2)</f>
        <v>0.36</v>
      </c>
      <c r="AB1246" s="5" t="str">
        <f>FIXED(EXP('WinBUGS output'!O1245),2)</f>
        <v>6.07</v>
      </c>
    </row>
    <row r="1247" spans="1:28" x14ac:dyDescent="0.25">
      <c r="A1247">
        <v>27</v>
      </c>
      <c r="B1247">
        <v>36</v>
      </c>
      <c r="C1247" s="5" t="str">
        <f>VLOOKUP(A1247,'WinBUGS output'!A:C,3,FALSE)</f>
        <v>Tailored computerised-CBT (CCBT) with support</v>
      </c>
      <c r="D1247" s="5" t="str">
        <f>VLOOKUP(B1247,'WinBUGS output'!A:C,3,FALSE)</f>
        <v>Interpersonal counselling</v>
      </c>
      <c r="E1247" s="5" t="str">
        <f>FIXED('WinBUGS output'!N1246,2)</f>
        <v>0.56</v>
      </c>
      <c r="F1247" s="5" t="str">
        <f>FIXED('WinBUGS output'!M1246,2)</f>
        <v>-0.61</v>
      </c>
      <c r="G1247" s="5" t="str">
        <f>FIXED('WinBUGS output'!O1246,2)</f>
        <v>1.54</v>
      </c>
      <c r="H1247"/>
      <c r="I1247"/>
      <c r="J1247"/>
      <c r="X1247" s="5" t="str">
        <f t="shared" si="50"/>
        <v>Tailored computerised-CBT (CCBT) with support</v>
      </c>
      <c r="Y1247" s="5" t="str">
        <f t="shared" si="51"/>
        <v>Interpersonal counselling</v>
      </c>
      <c r="Z1247" s="5" t="str">
        <f>FIXED(EXP('WinBUGS output'!N1246),2)</f>
        <v>1.74</v>
      </c>
      <c r="AA1247" s="5" t="str">
        <f>FIXED(EXP('WinBUGS output'!M1246),2)</f>
        <v>0.54</v>
      </c>
      <c r="AB1247" s="5" t="str">
        <f>FIXED(EXP('WinBUGS output'!O1246),2)</f>
        <v>4.67</v>
      </c>
    </row>
    <row r="1248" spans="1:28" x14ac:dyDescent="0.25">
      <c r="A1248">
        <v>27</v>
      </c>
      <c r="B1248">
        <v>37</v>
      </c>
      <c r="C1248" s="5" t="str">
        <f>VLOOKUP(A1248,'WinBUGS output'!A:C,3,FALSE)</f>
        <v>Tailored computerised-CBT (CCBT) with support</v>
      </c>
      <c r="D1248" s="5" t="str">
        <f>VLOOKUP(B1248,'WinBUGS output'!A:C,3,FALSE)</f>
        <v>Non-directive counselling</v>
      </c>
      <c r="E1248" s="5" t="str">
        <f>FIXED('WinBUGS output'!N1247,2)</f>
        <v>0.15</v>
      </c>
      <c r="F1248" s="5" t="str">
        <f>FIXED('WinBUGS output'!M1247,2)</f>
        <v>-1.17</v>
      </c>
      <c r="G1248" s="5" t="str">
        <f>FIXED('WinBUGS output'!O1247,2)</f>
        <v>1.33</v>
      </c>
      <c r="H1248"/>
      <c r="I1248"/>
      <c r="J1248"/>
      <c r="X1248" s="5" t="str">
        <f t="shared" si="50"/>
        <v>Tailored computerised-CBT (CCBT) with support</v>
      </c>
      <c r="Y1248" s="5" t="str">
        <f t="shared" si="51"/>
        <v>Non-directive counselling</v>
      </c>
      <c r="Z1248" s="5" t="str">
        <f>FIXED(EXP('WinBUGS output'!N1247),2)</f>
        <v>1.17</v>
      </c>
      <c r="AA1248" s="5" t="str">
        <f>FIXED(EXP('WinBUGS output'!M1247),2)</f>
        <v>0.31</v>
      </c>
      <c r="AB1248" s="5" t="str">
        <f>FIXED(EXP('WinBUGS output'!O1247),2)</f>
        <v>3.78</v>
      </c>
    </row>
    <row r="1249" spans="1:28" x14ac:dyDescent="0.25">
      <c r="A1249">
        <v>27</v>
      </c>
      <c r="B1249">
        <v>38</v>
      </c>
      <c r="C1249" s="5" t="str">
        <f>VLOOKUP(A1249,'WinBUGS output'!A:C,3,FALSE)</f>
        <v>Tailored computerised-CBT (CCBT) with support</v>
      </c>
      <c r="D1249" s="5" t="str">
        <f>VLOOKUP(B1249,'WinBUGS output'!A:C,3,FALSE)</f>
        <v>Psychodynamic counselling + TAU</v>
      </c>
      <c r="E1249" s="5" t="str">
        <f>FIXED('WinBUGS output'!N1248,2)</f>
        <v>0.02</v>
      </c>
      <c r="F1249" s="5" t="str">
        <f>FIXED('WinBUGS output'!M1248,2)</f>
        <v>-1.21</v>
      </c>
      <c r="G1249" s="5" t="str">
        <f>FIXED('WinBUGS output'!O1248,2)</f>
        <v>1.09</v>
      </c>
      <c r="H1249"/>
      <c r="I1249"/>
      <c r="J1249"/>
      <c r="X1249" s="5" t="str">
        <f t="shared" si="50"/>
        <v>Tailored computerised-CBT (CCBT) with support</v>
      </c>
      <c r="Y1249" s="5" t="str">
        <f t="shared" si="51"/>
        <v>Psychodynamic counselling + TAU</v>
      </c>
      <c r="Z1249" s="5" t="str">
        <f>FIXED(EXP('WinBUGS output'!N1248),2)</f>
        <v>1.02</v>
      </c>
      <c r="AA1249" s="5" t="str">
        <f>FIXED(EXP('WinBUGS output'!M1248),2)</f>
        <v>0.30</v>
      </c>
      <c r="AB1249" s="5" t="str">
        <f>FIXED(EXP('WinBUGS output'!O1248),2)</f>
        <v>2.96</v>
      </c>
    </row>
    <row r="1250" spans="1:28" x14ac:dyDescent="0.25">
      <c r="A1250">
        <v>27</v>
      </c>
      <c r="B1250">
        <v>39</v>
      </c>
      <c r="C1250" s="5" t="str">
        <f>VLOOKUP(A1250,'WinBUGS output'!A:C,3,FALSE)</f>
        <v>Tailored computerised-CBT (CCBT) with support</v>
      </c>
      <c r="D1250" s="5" t="str">
        <f>VLOOKUP(B1250,'WinBUGS output'!A:C,3,FALSE)</f>
        <v>Relational client-centered therapy</v>
      </c>
      <c r="E1250" s="5" t="str">
        <f>FIXED('WinBUGS output'!N1249,2)</f>
        <v>0.08</v>
      </c>
      <c r="F1250" s="5" t="str">
        <f>FIXED('WinBUGS output'!M1249,2)</f>
        <v>-1.43</v>
      </c>
      <c r="G1250" s="5" t="str">
        <f>FIXED('WinBUGS output'!O1249,2)</f>
        <v>1.40</v>
      </c>
      <c r="H1250"/>
      <c r="I1250"/>
      <c r="J1250"/>
      <c r="X1250" s="5" t="str">
        <f t="shared" si="50"/>
        <v>Tailored computerised-CBT (CCBT) with support</v>
      </c>
      <c r="Y1250" s="5" t="str">
        <f t="shared" si="51"/>
        <v>Relational client-centered therapy</v>
      </c>
      <c r="Z1250" s="5" t="str">
        <f>FIXED(EXP('WinBUGS output'!N1249),2)</f>
        <v>1.08</v>
      </c>
      <c r="AA1250" s="5" t="str">
        <f>FIXED(EXP('WinBUGS output'!M1249),2)</f>
        <v>0.24</v>
      </c>
      <c r="AB1250" s="5" t="str">
        <f>FIXED(EXP('WinBUGS output'!O1249),2)</f>
        <v>4.04</v>
      </c>
    </row>
    <row r="1251" spans="1:28" x14ac:dyDescent="0.25">
      <c r="A1251">
        <v>27</v>
      </c>
      <c r="B1251">
        <v>40</v>
      </c>
      <c r="C1251" s="5" t="str">
        <f>VLOOKUP(A1251,'WinBUGS output'!A:C,3,FALSE)</f>
        <v>Tailored computerised-CBT (CCBT) with support</v>
      </c>
      <c r="D1251" s="5" t="str">
        <f>VLOOKUP(B1251,'WinBUGS output'!A:C,3,FALSE)</f>
        <v>Problem solving individual</v>
      </c>
      <c r="E1251" s="5" t="str">
        <f>FIXED('WinBUGS output'!N1250,2)</f>
        <v>-0.28</v>
      </c>
      <c r="F1251" s="5" t="str">
        <f>FIXED('WinBUGS output'!M1250,2)</f>
        <v>-1.51</v>
      </c>
      <c r="G1251" s="5" t="str">
        <f>FIXED('WinBUGS output'!O1250,2)</f>
        <v>0.83</v>
      </c>
      <c r="H1251"/>
      <c r="I1251"/>
      <c r="J1251"/>
      <c r="X1251" s="5" t="str">
        <f t="shared" si="50"/>
        <v>Tailored computerised-CBT (CCBT) with support</v>
      </c>
      <c r="Y1251" s="5" t="str">
        <f t="shared" si="51"/>
        <v>Problem solving individual</v>
      </c>
      <c r="Z1251" s="5" t="str">
        <f>FIXED(EXP('WinBUGS output'!N1250),2)</f>
        <v>0.76</v>
      </c>
      <c r="AA1251" s="5" t="str">
        <f>FIXED(EXP('WinBUGS output'!M1250),2)</f>
        <v>0.22</v>
      </c>
      <c r="AB1251" s="5" t="str">
        <f>FIXED(EXP('WinBUGS output'!O1250),2)</f>
        <v>2.28</v>
      </c>
    </row>
    <row r="1252" spans="1:28" x14ac:dyDescent="0.25">
      <c r="A1252">
        <v>27</v>
      </c>
      <c r="B1252">
        <v>41</v>
      </c>
      <c r="C1252" s="5" t="str">
        <f>VLOOKUP(A1252,'WinBUGS output'!A:C,3,FALSE)</f>
        <v>Tailored computerised-CBT (CCBT) with support</v>
      </c>
      <c r="D1252" s="5" t="str">
        <f>VLOOKUP(B1252,'WinBUGS output'!A:C,3,FALSE)</f>
        <v>Problem solving individual + enhanced TAU</v>
      </c>
      <c r="E1252" s="5" t="str">
        <f>FIXED('WinBUGS output'!N1251,2)</f>
        <v>-0.47</v>
      </c>
      <c r="F1252" s="5" t="str">
        <f>FIXED('WinBUGS output'!M1251,2)</f>
        <v>-1.74</v>
      </c>
      <c r="G1252" s="5" t="str">
        <f>FIXED('WinBUGS output'!O1251,2)</f>
        <v>0.65</v>
      </c>
      <c r="H1252"/>
      <c r="I1252"/>
      <c r="J1252"/>
      <c r="X1252" s="5" t="str">
        <f t="shared" si="50"/>
        <v>Tailored computerised-CBT (CCBT) with support</v>
      </c>
      <c r="Y1252" s="5" t="str">
        <f t="shared" si="51"/>
        <v>Problem solving individual + enhanced TAU</v>
      </c>
      <c r="Z1252" s="5" t="str">
        <f>FIXED(EXP('WinBUGS output'!N1251),2)</f>
        <v>0.62</v>
      </c>
      <c r="AA1252" s="5" t="str">
        <f>FIXED(EXP('WinBUGS output'!M1251),2)</f>
        <v>0.18</v>
      </c>
      <c r="AB1252" s="5" t="str">
        <f>FIXED(EXP('WinBUGS output'!O1251),2)</f>
        <v>1.92</v>
      </c>
    </row>
    <row r="1253" spans="1:28" x14ac:dyDescent="0.25">
      <c r="A1253">
        <v>27</v>
      </c>
      <c r="B1253">
        <v>42</v>
      </c>
      <c r="C1253" s="5" t="str">
        <f>VLOOKUP(A1253,'WinBUGS output'!A:C,3,FALSE)</f>
        <v>Tailored computerised-CBT (CCBT) with support</v>
      </c>
      <c r="D1253" s="5" t="str">
        <f>VLOOKUP(B1253,'WinBUGS output'!A:C,3,FALSE)</f>
        <v>Behavioural activation (BA)</v>
      </c>
      <c r="E1253" s="5" t="str">
        <f>FIXED('WinBUGS output'!N1252,2)</f>
        <v>0.89</v>
      </c>
      <c r="F1253" s="5" t="str">
        <f>FIXED('WinBUGS output'!M1252,2)</f>
        <v>-0.28</v>
      </c>
      <c r="G1253" s="5" t="str">
        <f>FIXED('WinBUGS output'!O1252,2)</f>
        <v>1.96</v>
      </c>
      <c r="H1253"/>
      <c r="I1253"/>
      <c r="J1253"/>
      <c r="X1253" s="5" t="str">
        <f t="shared" si="50"/>
        <v>Tailored computerised-CBT (CCBT) with support</v>
      </c>
      <c r="Y1253" s="5" t="str">
        <f t="shared" si="51"/>
        <v>Behavioural activation (BA)</v>
      </c>
      <c r="Z1253" s="5" t="str">
        <f>FIXED(EXP('WinBUGS output'!N1252),2)</f>
        <v>2.43</v>
      </c>
      <c r="AA1253" s="5" t="str">
        <f>FIXED(EXP('WinBUGS output'!M1252),2)</f>
        <v>0.76</v>
      </c>
      <c r="AB1253" s="5" t="str">
        <f>FIXED(EXP('WinBUGS output'!O1252),2)</f>
        <v>7.07</v>
      </c>
    </row>
    <row r="1254" spans="1:28" x14ac:dyDescent="0.25">
      <c r="A1254">
        <v>27</v>
      </c>
      <c r="B1254">
        <v>43</v>
      </c>
      <c r="C1254" s="5" t="str">
        <f>VLOOKUP(A1254,'WinBUGS output'!A:C,3,FALSE)</f>
        <v>Tailored computerised-CBT (CCBT) with support</v>
      </c>
      <c r="D1254" s="5" t="str">
        <f>VLOOKUP(B1254,'WinBUGS output'!A:C,3,FALSE)</f>
        <v>Behavioural therapy (Lewinsohn 1976)</v>
      </c>
      <c r="E1254" s="5" t="str">
        <f>FIXED('WinBUGS output'!N1253,2)</f>
        <v>0.73</v>
      </c>
      <c r="F1254" s="5" t="str">
        <f>FIXED('WinBUGS output'!M1253,2)</f>
        <v>-0.71</v>
      </c>
      <c r="G1254" s="5" t="str">
        <f>FIXED('WinBUGS output'!O1253,2)</f>
        <v>2.03</v>
      </c>
      <c r="H1254"/>
      <c r="I1254"/>
      <c r="J1254"/>
      <c r="X1254" s="5" t="str">
        <f t="shared" si="50"/>
        <v>Tailored computerised-CBT (CCBT) with support</v>
      </c>
      <c r="Y1254" s="5" t="str">
        <f t="shared" si="51"/>
        <v>Behavioural therapy (Lewinsohn 1976)</v>
      </c>
      <c r="Z1254" s="5" t="str">
        <f>FIXED(EXP('WinBUGS output'!N1253),2)</f>
        <v>2.06</v>
      </c>
      <c r="AA1254" s="5" t="str">
        <f>FIXED(EXP('WinBUGS output'!M1253),2)</f>
        <v>0.49</v>
      </c>
      <c r="AB1254" s="5" t="str">
        <f>FIXED(EXP('WinBUGS output'!O1253),2)</f>
        <v>7.61</v>
      </c>
    </row>
    <row r="1255" spans="1:28" x14ac:dyDescent="0.25">
      <c r="A1255">
        <v>27</v>
      </c>
      <c r="B1255">
        <v>44</v>
      </c>
      <c r="C1255" s="5" t="str">
        <f>VLOOKUP(A1255,'WinBUGS output'!A:C,3,FALSE)</f>
        <v>Tailored computerised-CBT (CCBT) with support</v>
      </c>
      <c r="D1255" s="5" t="str">
        <f>VLOOKUP(B1255,'WinBUGS output'!A:C,3,FALSE)</f>
        <v>CBT individual (under 15 sessions)</v>
      </c>
      <c r="E1255" s="5" t="str">
        <f>FIXED('WinBUGS output'!N1254,2)</f>
        <v>0.18</v>
      </c>
      <c r="F1255" s="5" t="str">
        <f>FIXED('WinBUGS output'!M1254,2)</f>
        <v>-0.84</v>
      </c>
      <c r="G1255" s="5" t="str">
        <f>FIXED('WinBUGS output'!O1254,2)</f>
        <v>1.02</v>
      </c>
      <c r="H1255"/>
      <c r="I1255"/>
      <c r="J1255"/>
      <c r="X1255" s="5" t="str">
        <f t="shared" si="50"/>
        <v>Tailored computerised-CBT (CCBT) with support</v>
      </c>
      <c r="Y1255" s="5" t="str">
        <f t="shared" si="51"/>
        <v>CBT individual (under 15 sessions)</v>
      </c>
      <c r="Z1255" s="5" t="str">
        <f>FIXED(EXP('WinBUGS output'!N1254),2)</f>
        <v>1.20</v>
      </c>
      <c r="AA1255" s="5" t="str">
        <f>FIXED(EXP('WinBUGS output'!M1254),2)</f>
        <v>0.43</v>
      </c>
      <c r="AB1255" s="5" t="str">
        <f>FIXED(EXP('WinBUGS output'!O1254),2)</f>
        <v>2.77</v>
      </c>
    </row>
    <row r="1256" spans="1:28" x14ac:dyDescent="0.25">
      <c r="A1256">
        <v>27</v>
      </c>
      <c r="B1256">
        <v>45</v>
      </c>
      <c r="C1256" s="5" t="str">
        <f>VLOOKUP(A1256,'WinBUGS output'!A:C,3,FALSE)</f>
        <v>Tailored computerised-CBT (CCBT) with support</v>
      </c>
      <c r="D1256" s="5" t="str">
        <f>VLOOKUP(B1256,'WinBUGS output'!A:C,3,FALSE)</f>
        <v>CBT individual (over 15 sessions)</v>
      </c>
      <c r="E1256" s="5" t="str">
        <f>FIXED('WinBUGS output'!N1255,2)</f>
        <v>0.43</v>
      </c>
      <c r="F1256" s="5" t="str">
        <f>FIXED('WinBUGS output'!M1255,2)</f>
        <v>-0.64</v>
      </c>
      <c r="G1256" s="5" t="str">
        <f>FIXED('WinBUGS output'!O1255,2)</f>
        <v>1.31</v>
      </c>
      <c r="H1256"/>
      <c r="I1256"/>
      <c r="J1256"/>
      <c r="X1256" s="5" t="str">
        <f t="shared" si="50"/>
        <v>Tailored computerised-CBT (CCBT) with support</v>
      </c>
      <c r="Y1256" s="5" t="str">
        <f t="shared" si="51"/>
        <v>CBT individual (over 15 sessions)</v>
      </c>
      <c r="Z1256" s="5" t="str">
        <f>FIXED(EXP('WinBUGS output'!N1255),2)</f>
        <v>1.53</v>
      </c>
      <c r="AA1256" s="5" t="str">
        <f>FIXED(EXP('WinBUGS output'!M1255),2)</f>
        <v>0.53</v>
      </c>
      <c r="AB1256" s="5" t="str">
        <f>FIXED(EXP('WinBUGS output'!O1255),2)</f>
        <v>3.72</v>
      </c>
    </row>
    <row r="1257" spans="1:28" x14ac:dyDescent="0.25">
      <c r="A1257">
        <v>27</v>
      </c>
      <c r="B1257">
        <v>46</v>
      </c>
      <c r="C1257" s="5" t="str">
        <f>VLOOKUP(A1257,'WinBUGS output'!A:C,3,FALSE)</f>
        <v>Tailored computerised-CBT (CCBT) with support</v>
      </c>
      <c r="D1257" s="5" t="str">
        <f>VLOOKUP(B1257,'WinBUGS output'!A:C,3,FALSE)</f>
        <v>CBT individual (over 15 sessions) + TAU</v>
      </c>
      <c r="E1257" s="5" t="str">
        <f>FIXED('WinBUGS output'!N1256,2)</f>
        <v>0.45</v>
      </c>
      <c r="F1257" s="5" t="str">
        <f>FIXED('WinBUGS output'!M1256,2)</f>
        <v>-0.73</v>
      </c>
      <c r="G1257" s="5" t="str">
        <f>FIXED('WinBUGS output'!O1256,2)</f>
        <v>1.61</v>
      </c>
      <c r="H1257"/>
      <c r="I1257"/>
      <c r="J1257"/>
      <c r="X1257" s="5" t="str">
        <f t="shared" si="50"/>
        <v>Tailored computerised-CBT (CCBT) with support</v>
      </c>
      <c r="Y1257" s="5" t="str">
        <f t="shared" si="51"/>
        <v>CBT individual (over 15 sessions) + TAU</v>
      </c>
      <c r="Z1257" s="5" t="str">
        <f>FIXED(EXP('WinBUGS output'!N1256),2)</f>
        <v>1.57</v>
      </c>
      <c r="AA1257" s="5" t="str">
        <f>FIXED(EXP('WinBUGS output'!M1256),2)</f>
        <v>0.48</v>
      </c>
      <c r="AB1257" s="5" t="str">
        <f>FIXED(EXP('WinBUGS output'!O1256),2)</f>
        <v>4.99</v>
      </c>
    </row>
    <row r="1258" spans="1:28" x14ac:dyDescent="0.25">
      <c r="A1258">
        <v>27</v>
      </c>
      <c r="B1258">
        <v>47</v>
      </c>
      <c r="C1258" s="5" t="str">
        <f>VLOOKUP(A1258,'WinBUGS output'!A:C,3,FALSE)</f>
        <v>Tailored computerised-CBT (CCBT) with support</v>
      </c>
      <c r="D1258" s="5" t="str">
        <f>VLOOKUP(B1258,'WinBUGS output'!A:C,3,FALSE)</f>
        <v>Rational emotive behaviour therapy (REBT) individual</v>
      </c>
      <c r="E1258" s="5" t="str">
        <f>FIXED('WinBUGS output'!N1257,2)</f>
        <v>0.27</v>
      </c>
      <c r="F1258" s="5" t="str">
        <f>FIXED('WinBUGS output'!M1257,2)</f>
        <v>-0.86</v>
      </c>
      <c r="G1258" s="5" t="str">
        <f>FIXED('WinBUGS output'!O1257,2)</f>
        <v>1.26</v>
      </c>
      <c r="H1258"/>
      <c r="I1258"/>
      <c r="J1258"/>
      <c r="X1258" s="5" t="str">
        <f t="shared" si="50"/>
        <v>Tailored computerised-CBT (CCBT) with support</v>
      </c>
      <c r="Y1258" s="5" t="str">
        <f t="shared" si="51"/>
        <v>Rational emotive behaviour therapy (REBT) individual</v>
      </c>
      <c r="Z1258" s="5" t="str">
        <f>FIXED(EXP('WinBUGS output'!N1257),2)</f>
        <v>1.32</v>
      </c>
      <c r="AA1258" s="5" t="str">
        <f>FIXED(EXP('WinBUGS output'!M1257),2)</f>
        <v>0.42</v>
      </c>
      <c r="AB1258" s="5" t="str">
        <f>FIXED(EXP('WinBUGS output'!O1257),2)</f>
        <v>3.51</v>
      </c>
    </row>
    <row r="1259" spans="1:28" x14ac:dyDescent="0.25">
      <c r="A1259">
        <v>27</v>
      </c>
      <c r="B1259">
        <v>48</v>
      </c>
      <c r="C1259" s="5" t="str">
        <f>VLOOKUP(A1259,'WinBUGS output'!A:C,3,FALSE)</f>
        <v>Tailored computerised-CBT (CCBT) with support</v>
      </c>
      <c r="D1259" s="5" t="str">
        <f>VLOOKUP(B1259,'WinBUGS output'!A:C,3,FALSE)</f>
        <v>Third-wave cognitive therapy individual</v>
      </c>
      <c r="E1259" s="5" t="str">
        <f>FIXED('WinBUGS output'!N1258,2)</f>
        <v>0.50</v>
      </c>
      <c r="F1259" s="5" t="str">
        <f>FIXED('WinBUGS output'!M1258,2)</f>
        <v>-0.62</v>
      </c>
      <c r="G1259" s="5" t="str">
        <f>FIXED('WinBUGS output'!O1258,2)</f>
        <v>1.50</v>
      </c>
      <c r="H1259"/>
      <c r="I1259"/>
      <c r="J1259"/>
      <c r="X1259" s="5" t="str">
        <f t="shared" si="50"/>
        <v>Tailored computerised-CBT (CCBT) with support</v>
      </c>
      <c r="Y1259" s="5" t="str">
        <f t="shared" si="51"/>
        <v>Third-wave cognitive therapy individual</v>
      </c>
      <c r="Z1259" s="5" t="str">
        <f>FIXED(EXP('WinBUGS output'!N1258),2)</f>
        <v>1.64</v>
      </c>
      <c r="AA1259" s="5" t="str">
        <f>FIXED(EXP('WinBUGS output'!M1258),2)</f>
        <v>0.54</v>
      </c>
      <c r="AB1259" s="5" t="str">
        <f>FIXED(EXP('WinBUGS output'!O1258),2)</f>
        <v>4.50</v>
      </c>
    </row>
    <row r="1260" spans="1:28" x14ac:dyDescent="0.25">
      <c r="A1260">
        <v>27</v>
      </c>
      <c r="B1260">
        <v>49</v>
      </c>
      <c r="C1260" s="5" t="str">
        <f>VLOOKUP(A1260,'WinBUGS output'!A:C,3,FALSE)</f>
        <v>Tailored computerised-CBT (CCBT) with support</v>
      </c>
      <c r="D1260" s="5" t="str">
        <f>VLOOKUP(B1260,'WinBUGS output'!A:C,3,FALSE)</f>
        <v>CBT group (under 15 sessions)</v>
      </c>
      <c r="E1260" s="5" t="str">
        <f>FIXED('WinBUGS output'!N1259,2)</f>
        <v>0.88</v>
      </c>
      <c r="F1260" s="5" t="str">
        <f>FIXED('WinBUGS output'!M1259,2)</f>
        <v>-0.35</v>
      </c>
      <c r="G1260" s="5" t="str">
        <f>FIXED('WinBUGS output'!O1259,2)</f>
        <v>1.97</v>
      </c>
      <c r="H1260"/>
      <c r="I1260"/>
      <c r="J1260"/>
      <c r="X1260" s="5" t="str">
        <f t="shared" si="50"/>
        <v>Tailored computerised-CBT (CCBT) with support</v>
      </c>
      <c r="Y1260" s="5" t="str">
        <f t="shared" si="51"/>
        <v>CBT group (under 15 sessions)</v>
      </c>
      <c r="Z1260" s="5" t="str">
        <f>FIXED(EXP('WinBUGS output'!N1259),2)</f>
        <v>2.42</v>
      </c>
      <c r="AA1260" s="5" t="str">
        <f>FIXED(EXP('WinBUGS output'!M1259),2)</f>
        <v>0.71</v>
      </c>
      <c r="AB1260" s="5" t="str">
        <f>FIXED(EXP('WinBUGS output'!O1259),2)</f>
        <v>7.18</v>
      </c>
    </row>
    <row r="1261" spans="1:28" x14ac:dyDescent="0.25">
      <c r="A1261">
        <v>27</v>
      </c>
      <c r="B1261">
        <v>50</v>
      </c>
      <c r="C1261" s="5" t="str">
        <f>VLOOKUP(A1261,'WinBUGS output'!A:C,3,FALSE)</f>
        <v>Tailored computerised-CBT (CCBT) with support</v>
      </c>
      <c r="D1261" s="5" t="str">
        <f>VLOOKUP(B1261,'WinBUGS output'!A:C,3,FALSE)</f>
        <v>CBT group (under 15 sessions) + TAU</v>
      </c>
      <c r="E1261" s="5" t="str">
        <f>FIXED('WinBUGS output'!N1260,2)</f>
        <v>1.08</v>
      </c>
      <c r="F1261" s="5" t="str">
        <f>FIXED('WinBUGS output'!M1260,2)</f>
        <v>-0.16</v>
      </c>
      <c r="G1261" s="5" t="str">
        <f>FIXED('WinBUGS output'!O1260,2)</f>
        <v>2.23</v>
      </c>
      <c r="H1261"/>
      <c r="I1261"/>
      <c r="J1261"/>
      <c r="X1261" s="5" t="str">
        <f t="shared" si="50"/>
        <v>Tailored computerised-CBT (CCBT) with support</v>
      </c>
      <c r="Y1261" s="5" t="str">
        <f t="shared" si="51"/>
        <v>CBT group (under 15 sessions) + TAU</v>
      </c>
      <c r="Z1261" s="5" t="str">
        <f>FIXED(EXP('WinBUGS output'!N1260),2)</f>
        <v>2.95</v>
      </c>
      <c r="AA1261" s="5" t="str">
        <f>FIXED(EXP('WinBUGS output'!M1260),2)</f>
        <v>0.85</v>
      </c>
      <c r="AB1261" s="5" t="str">
        <f>FIXED(EXP('WinBUGS output'!O1260),2)</f>
        <v>9.26</v>
      </c>
    </row>
    <row r="1262" spans="1:28" x14ac:dyDescent="0.25">
      <c r="A1262">
        <v>27</v>
      </c>
      <c r="B1262">
        <v>51</v>
      </c>
      <c r="C1262" s="5" t="str">
        <f>VLOOKUP(A1262,'WinBUGS output'!A:C,3,FALSE)</f>
        <v>Tailored computerised-CBT (CCBT) with support</v>
      </c>
      <c r="D1262" s="5" t="str">
        <f>VLOOKUP(B1262,'WinBUGS output'!A:C,3,FALSE)</f>
        <v>Coping with Depression course (group) + TAU</v>
      </c>
      <c r="E1262" s="5" t="str">
        <f>FIXED('WinBUGS output'!N1261,2)</f>
        <v>0.77</v>
      </c>
      <c r="F1262" s="5" t="str">
        <f>FIXED('WinBUGS output'!M1261,2)</f>
        <v>-0.51</v>
      </c>
      <c r="G1262" s="5" t="str">
        <f>FIXED('WinBUGS output'!O1261,2)</f>
        <v>1.86</v>
      </c>
      <c r="H1262"/>
      <c r="I1262"/>
      <c r="J1262"/>
      <c r="X1262" s="5" t="str">
        <f t="shared" si="50"/>
        <v>Tailored computerised-CBT (CCBT) with support</v>
      </c>
      <c r="Y1262" s="5" t="str">
        <f t="shared" si="51"/>
        <v>Coping with Depression course (group) + TAU</v>
      </c>
      <c r="Z1262" s="5" t="str">
        <f>FIXED(EXP('WinBUGS output'!N1261),2)</f>
        <v>2.16</v>
      </c>
      <c r="AA1262" s="5" t="str">
        <f>FIXED(EXP('WinBUGS output'!M1261),2)</f>
        <v>0.60</v>
      </c>
      <c r="AB1262" s="5" t="str">
        <f>FIXED(EXP('WinBUGS output'!O1261),2)</f>
        <v>6.43</v>
      </c>
    </row>
    <row r="1263" spans="1:28" x14ac:dyDescent="0.25">
      <c r="A1263">
        <v>27</v>
      </c>
      <c r="B1263">
        <v>52</v>
      </c>
      <c r="C1263" s="5" t="str">
        <f>VLOOKUP(A1263,'WinBUGS output'!A:C,3,FALSE)</f>
        <v>Tailored computerised-CBT (CCBT) with support</v>
      </c>
      <c r="D1263" s="5" t="str">
        <f>VLOOKUP(B1263,'WinBUGS output'!A:C,3,FALSE)</f>
        <v>CBT individual (over 15 sessions) + any TCA</v>
      </c>
      <c r="E1263" s="5" t="str">
        <f>FIXED('WinBUGS output'!N1262,2)</f>
        <v>1.19</v>
      </c>
      <c r="F1263" s="5" t="str">
        <f>FIXED('WinBUGS output'!M1262,2)</f>
        <v>-0.27</v>
      </c>
      <c r="G1263" s="5" t="str">
        <f>FIXED('WinBUGS output'!O1262,2)</f>
        <v>2.59</v>
      </c>
      <c r="H1263"/>
      <c r="I1263"/>
      <c r="J1263"/>
      <c r="X1263" s="5" t="str">
        <f t="shared" si="50"/>
        <v>Tailored computerised-CBT (CCBT) with support</v>
      </c>
      <c r="Y1263" s="5" t="str">
        <f t="shared" si="51"/>
        <v>CBT individual (over 15 sessions) + any TCA</v>
      </c>
      <c r="Z1263" s="5" t="str">
        <f>FIXED(EXP('WinBUGS output'!N1262),2)</f>
        <v>3.30</v>
      </c>
      <c r="AA1263" s="5" t="str">
        <f>FIXED(EXP('WinBUGS output'!M1262),2)</f>
        <v>0.77</v>
      </c>
      <c r="AB1263" s="5" t="str">
        <f>FIXED(EXP('WinBUGS output'!O1262),2)</f>
        <v>13.37</v>
      </c>
    </row>
    <row r="1264" spans="1:28" x14ac:dyDescent="0.25">
      <c r="A1264">
        <v>27</v>
      </c>
      <c r="B1264">
        <v>53</v>
      </c>
      <c r="C1264" s="5" t="str">
        <f>VLOOKUP(A1264,'WinBUGS output'!A:C,3,FALSE)</f>
        <v>Tailored computerised-CBT (CCBT) with support</v>
      </c>
      <c r="D1264" s="5" t="str">
        <f>VLOOKUP(B1264,'WinBUGS output'!A:C,3,FALSE)</f>
        <v>CBT individual (over 15 sessions) + imipramine</v>
      </c>
      <c r="E1264" s="5" t="str">
        <f>FIXED('WinBUGS output'!N1263,2)</f>
        <v>1.28</v>
      </c>
      <c r="F1264" s="5" t="str">
        <f>FIXED('WinBUGS output'!M1263,2)</f>
        <v>-0.17</v>
      </c>
      <c r="G1264" s="5" t="str">
        <f>FIXED('WinBUGS output'!O1263,2)</f>
        <v>2.69</v>
      </c>
      <c r="H1264"/>
      <c r="I1264"/>
      <c r="J1264"/>
      <c r="X1264" s="5" t="str">
        <f t="shared" si="50"/>
        <v>Tailored computerised-CBT (CCBT) with support</v>
      </c>
      <c r="Y1264" s="5" t="str">
        <f t="shared" si="51"/>
        <v>CBT individual (over 15 sessions) + imipramine</v>
      </c>
      <c r="Z1264" s="5" t="str">
        <f>FIXED(EXP('WinBUGS output'!N1263),2)</f>
        <v>3.61</v>
      </c>
      <c r="AA1264" s="5" t="str">
        <f>FIXED(EXP('WinBUGS output'!M1263),2)</f>
        <v>0.84</v>
      </c>
      <c r="AB1264" s="5" t="str">
        <f>FIXED(EXP('WinBUGS output'!O1263),2)</f>
        <v>14.70</v>
      </c>
    </row>
    <row r="1265" spans="1:28" x14ac:dyDescent="0.25">
      <c r="A1265">
        <v>27</v>
      </c>
      <c r="B1265">
        <v>54</v>
      </c>
      <c r="C1265" s="5" t="str">
        <f>VLOOKUP(A1265,'WinBUGS output'!A:C,3,FALSE)</f>
        <v>Tailored computerised-CBT (CCBT) with support</v>
      </c>
      <c r="D1265" s="5" t="str">
        <f>VLOOKUP(B1265,'WinBUGS output'!A:C,3,FALSE)</f>
        <v>CBT group (under 15 sessions) + imipramine</v>
      </c>
      <c r="E1265" s="5" t="str">
        <f>FIXED('WinBUGS output'!N1264,2)</f>
        <v>1.57</v>
      </c>
      <c r="F1265" s="5" t="str">
        <f>FIXED('WinBUGS output'!M1264,2)</f>
        <v>-0.07</v>
      </c>
      <c r="G1265" s="5" t="str">
        <f>FIXED('WinBUGS output'!O1264,2)</f>
        <v>3.17</v>
      </c>
      <c r="H1265"/>
      <c r="I1265"/>
      <c r="J1265"/>
      <c r="X1265" s="5" t="str">
        <f t="shared" si="50"/>
        <v>Tailored computerised-CBT (CCBT) with support</v>
      </c>
      <c r="Y1265" s="5" t="str">
        <f t="shared" si="51"/>
        <v>CBT group (under 15 sessions) + imipramine</v>
      </c>
      <c r="Z1265" s="5" t="str">
        <f>FIXED(EXP('WinBUGS output'!N1264),2)</f>
        <v>4.81</v>
      </c>
      <c r="AA1265" s="5" t="str">
        <f>FIXED(EXP('WinBUGS output'!M1264),2)</f>
        <v>0.93</v>
      </c>
      <c r="AB1265" s="5" t="str">
        <f>FIXED(EXP('WinBUGS output'!O1264),2)</f>
        <v>23.74</v>
      </c>
    </row>
    <row r="1266" spans="1:28" x14ac:dyDescent="0.25">
      <c r="A1266">
        <v>27</v>
      </c>
      <c r="B1266">
        <v>55</v>
      </c>
      <c r="C1266" s="5" t="str">
        <f>VLOOKUP(A1266,'WinBUGS output'!A:C,3,FALSE)</f>
        <v>Tailored computerised-CBT (CCBT) with support</v>
      </c>
      <c r="D1266" s="5" t="str">
        <f>VLOOKUP(B1266,'WinBUGS output'!A:C,3,FALSE)</f>
        <v>Problem solving individual + any SSRI</v>
      </c>
      <c r="E1266" s="5" t="str">
        <f>FIXED('WinBUGS output'!N1265,2)</f>
        <v>-0.31</v>
      </c>
      <c r="F1266" s="5" t="str">
        <f>FIXED('WinBUGS output'!M1265,2)</f>
        <v>-1.83</v>
      </c>
      <c r="G1266" s="5" t="str">
        <f>FIXED('WinBUGS output'!O1265,2)</f>
        <v>1.17</v>
      </c>
      <c r="H1266"/>
      <c r="I1266"/>
      <c r="J1266"/>
      <c r="X1266" s="5" t="str">
        <f t="shared" si="50"/>
        <v>Tailored computerised-CBT (CCBT) with support</v>
      </c>
      <c r="Y1266" s="5" t="str">
        <f t="shared" si="51"/>
        <v>Problem solving individual + any SSRI</v>
      </c>
      <c r="Z1266" s="5" t="str">
        <f>FIXED(EXP('WinBUGS output'!N1265),2)</f>
        <v>0.73</v>
      </c>
      <c r="AA1266" s="5" t="str">
        <f>FIXED(EXP('WinBUGS output'!M1265),2)</f>
        <v>0.16</v>
      </c>
      <c r="AB1266" s="5" t="str">
        <f>FIXED(EXP('WinBUGS output'!O1265),2)</f>
        <v>3.22</v>
      </c>
    </row>
    <row r="1267" spans="1:28" x14ac:dyDescent="0.25">
      <c r="A1267">
        <v>27</v>
      </c>
      <c r="B1267">
        <v>56</v>
      </c>
      <c r="C1267" s="5" t="str">
        <f>VLOOKUP(A1267,'WinBUGS output'!A:C,3,FALSE)</f>
        <v>Tailored computerised-CBT (CCBT) with support</v>
      </c>
      <c r="D1267" s="5" t="str">
        <f>VLOOKUP(B1267,'WinBUGS output'!A:C,3,FALSE)</f>
        <v>Supportive psychotherapy + any SSRI</v>
      </c>
      <c r="E1267" s="5" t="str">
        <f>FIXED('WinBUGS output'!N1266,2)</f>
        <v>2.32</v>
      </c>
      <c r="F1267" s="5" t="str">
        <f>FIXED('WinBUGS output'!M1266,2)</f>
        <v>0.10</v>
      </c>
      <c r="G1267" s="5" t="str">
        <f>FIXED('WinBUGS output'!O1266,2)</f>
        <v>4.59</v>
      </c>
      <c r="H1267"/>
      <c r="I1267"/>
      <c r="J1267"/>
      <c r="X1267" s="5" t="str">
        <f t="shared" si="50"/>
        <v>Tailored computerised-CBT (CCBT) with support</v>
      </c>
      <c r="Y1267" s="5" t="str">
        <f t="shared" si="51"/>
        <v>Supportive psychotherapy + any SSRI</v>
      </c>
      <c r="Z1267" s="5" t="str">
        <f>FIXED(EXP('WinBUGS output'!N1266),2)</f>
        <v>10.14</v>
      </c>
      <c r="AA1267" s="5" t="str">
        <f>FIXED(EXP('WinBUGS output'!M1266),2)</f>
        <v>1.10</v>
      </c>
      <c r="AB1267" s="5" t="str">
        <f>FIXED(EXP('WinBUGS output'!O1266),2)</f>
        <v>98.69</v>
      </c>
    </row>
    <row r="1268" spans="1:28" x14ac:dyDescent="0.25">
      <c r="A1268">
        <v>27</v>
      </c>
      <c r="B1268">
        <v>57</v>
      </c>
      <c r="C1268" s="5" t="str">
        <f>VLOOKUP(A1268,'WinBUGS output'!A:C,3,FALSE)</f>
        <v>Tailored computerised-CBT (CCBT) with support</v>
      </c>
      <c r="D1268" s="5" t="str">
        <f>VLOOKUP(B1268,'WinBUGS output'!A:C,3,FALSE)</f>
        <v>Interpersonal psychotherapy (IPT) + any AD</v>
      </c>
      <c r="E1268" s="5" t="str">
        <f>FIXED('WinBUGS output'!N1267,2)</f>
        <v>1.00</v>
      </c>
      <c r="F1268" s="5" t="str">
        <f>FIXED('WinBUGS output'!M1267,2)</f>
        <v>-0.41</v>
      </c>
      <c r="G1268" s="5" t="str">
        <f>FIXED('WinBUGS output'!O1267,2)</f>
        <v>2.28</v>
      </c>
      <c r="H1268"/>
      <c r="I1268"/>
      <c r="J1268"/>
      <c r="X1268" s="5" t="str">
        <f t="shared" si="50"/>
        <v>Tailored computerised-CBT (CCBT) with support</v>
      </c>
      <c r="Y1268" s="5" t="str">
        <f t="shared" si="51"/>
        <v>Interpersonal psychotherapy (IPT) + any AD</v>
      </c>
      <c r="Z1268" s="5" t="str">
        <f>FIXED(EXP('WinBUGS output'!N1267),2)</f>
        <v>2.72</v>
      </c>
      <c r="AA1268" s="5" t="str">
        <f>FIXED(EXP('WinBUGS output'!M1267),2)</f>
        <v>0.67</v>
      </c>
      <c r="AB1268" s="5" t="str">
        <f>FIXED(EXP('WinBUGS output'!O1267),2)</f>
        <v>9.82</v>
      </c>
    </row>
    <row r="1269" spans="1:28" x14ac:dyDescent="0.25">
      <c r="A1269">
        <v>27</v>
      </c>
      <c r="B1269">
        <v>58</v>
      </c>
      <c r="C1269" s="5" t="str">
        <f>VLOOKUP(A1269,'WinBUGS output'!A:C,3,FALSE)</f>
        <v>Tailored computerised-CBT (CCBT) with support</v>
      </c>
      <c r="D1269" s="5" t="str">
        <f>VLOOKUP(B1269,'WinBUGS output'!A:C,3,FALSE)</f>
        <v>Short-term psychodynamic psychotherapy individual + Any AD</v>
      </c>
      <c r="E1269" s="5" t="str">
        <f>FIXED('WinBUGS output'!N1268,2)</f>
        <v>1.56</v>
      </c>
      <c r="F1269" s="5" t="str">
        <f>FIXED('WinBUGS output'!M1268,2)</f>
        <v>0.30</v>
      </c>
      <c r="G1269" s="5" t="str">
        <f>FIXED('WinBUGS output'!O1268,2)</f>
        <v>2.72</v>
      </c>
      <c r="H1269"/>
      <c r="I1269"/>
      <c r="J1269"/>
      <c r="X1269" s="5" t="str">
        <f t="shared" si="50"/>
        <v>Tailored computerised-CBT (CCBT) with support</v>
      </c>
      <c r="Y1269" s="5" t="str">
        <f t="shared" si="51"/>
        <v>Short-term psychodynamic psychotherapy individual + Any AD</v>
      </c>
      <c r="Z1269" s="5" t="str">
        <f>FIXED(EXP('WinBUGS output'!N1268),2)</f>
        <v>4.74</v>
      </c>
      <c r="AA1269" s="5" t="str">
        <f>FIXED(EXP('WinBUGS output'!M1268),2)</f>
        <v>1.35</v>
      </c>
      <c r="AB1269" s="5" t="str">
        <f>FIXED(EXP('WinBUGS output'!O1268),2)</f>
        <v>15.13</v>
      </c>
    </row>
    <row r="1270" spans="1:28" x14ac:dyDescent="0.25">
      <c r="A1270">
        <v>27</v>
      </c>
      <c r="B1270">
        <v>59</v>
      </c>
      <c r="C1270" s="5" t="str">
        <f>VLOOKUP(A1270,'WinBUGS output'!A:C,3,FALSE)</f>
        <v>Tailored computerised-CBT (CCBT) with support</v>
      </c>
      <c r="D1270" s="5" t="str">
        <f>VLOOKUP(B1270,'WinBUGS output'!A:C,3,FALSE)</f>
        <v>Short-term psychodynamic psychotherapy individual + any SSRI</v>
      </c>
      <c r="E1270" s="5" t="str">
        <f>FIXED('WinBUGS output'!N1269,2)</f>
        <v>1.59</v>
      </c>
      <c r="F1270" s="5" t="str">
        <f>FIXED('WinBUGS output'!M1269,2)</f>
        <v>0.13</v>
      </c>
      <c r="G1270" s="5" t="str">
        <f>FIXED('WinBUGS output'!O1269,2)</f>
        <v>2.99</v>
      </c>
      <c r="H1270"/>
      <c r="I1270"/>
      <c r="J1270"/>
      <c r="X1270" s="5" t="str">
        <f t="shared" si="50"/>
        <v>Tailored computerised-CBT (CCBT) with support</v>
      </c>
      <c r="Y1270" s="5" t="str">
        <f t="shared" si="51"/>
        <v>Short-term psychodynamic psychotherapy individual + any SSRI</v>
      </c>
      <c r="Z1270" s="5" t="str">
        <f>FIXED(EXP('WinBUGS output'!N1269),2)</f>
        <v>4.91</v>
      </c>
      <c r="AA1270" s="5" t="str">
        <f>FIXED(EXP('WinBUGS output'!M1269),2)</f>
        <v>1.14</v>
      </c>
      <c r="AB1270" s="5" t="str">
        <f>FIXED(EXP('WinBUGS output'!O1269),2)</f>
        <v>19.81</v>
      </c>
    </row>
    <row r="1271" spans="1:28" x14ac:dyDescent="0.25">
      <c r="A1271">
        <v>27</v>
      </c>
      <c r="B1271">
        <v>60</v>
      </c>
      <c r="C1271" s="5" t="str">
        <f>VLOOKUP(A1271,'WinBUGS output'!A:C,3,FALSE)</f>
        <v>Tailored computerised-CBT (CCBT) with support</v>
      </c>
      <c r="D1271" s="5" t="str">
        <f>VLOOKUP(B1271,'WinBUGS output'!A:C,3,FALSE)</f>
        <v>CBT individual (over 15 sessions) + Pill placebo</v>
      </c>
      <c r="E1271" s="5" t="str">
        <f>FIXED('WinBUGS output'!N1270,2)</f>
        <v>1.29</v>
      </c>
      <c r="F1271" s="5" t="str">
        <f>FIXED('WinBUGS output'!M1270,2)</f>
        <v>-0.35</v>
      </c>
      <c r="G1271" s="5" t="str">
        <f>FIXED('WinBUGS output'!O1270,2)</f>
        <v>3.00</v>
      </c>
      <c r="H1271"/>
      <c r="I1271"/>
      <c r="J1271"/>
      <c r="X1271" s="5" t="str">
        <f t="shared" si="50"/>
        <v>Tailored computerised-CBT (CCBT) with support</v>
      </c>
      <c r="Y1271" s="5" t="str">
        <f t="shared" si="51"/>
        <v>CBT individual (over 15 sessions) + Pill placebo</v>
      </c>
      <c r="Z1271" s="5" t="str">
        <f>FIXED(EXP('WinBUGS output'!N1270),2)</f>
        <v>3.63</v>
      </c>
      <c r="AA1271" s="5" t="str">
        <f>FIXED(EXP('WinBUGS output'!M1270),2)</f>
        <v>0.71</v>
      </c>
      <c r="AB1271" s="5" t="str">
        <f>FIXED(EXP('WinBUGS output'!O1270),2)</f>
        <v>20.15</v>
      </c>
    </row>
    <row r="1272" spans="1:28" x14ac:dyDescent="0.25">
      <c r="A1272">
        <v>27</v>
      </c>
      <c r="B1272">
        <v>61</v>
      </c>
      <c r="C1272" s="5" t="str">
        <f>VLOOKUP(A1272,'WinBUGS output'!A:C,3,FALSE)</f>
        <v>Tailored computerised-CBT (CCBT) with support</v>
      </c>
      <c r="D1272" s="5" t="str">
        <f>VLOOKUP(B1272,'WinBUGS output'!A:C,3,FALSE)</f>
        <v>Exercise + Sertraline</v>
      </c>
      <c r="E1272" s="5" t="str">
        <f>FIXED('WinBUGS output'!N1271,2)</f>
        <v>-0.03</v>
      </c>
      <c r="F1272" s="5" t="str">
        <f>FIXED('WinBUGS output'!M1271,2)</f>
        <v>-1.26</v>
      </c>
      <c r="G1272" s="5" t="str">
        <f>FIXED('WinBUGS output'!O1271,2)</f>
        <v>1.04</v>
      </c>
      <c r="H1272"/>
      <c r="I1272"/>
      <c r="J1272"/>
      <c r="X1272" s="5" t="str">
        <f t="shared" si="50"/>
        <v>Tailored computerised-CBT (CCBT) with support</v>
      </c>
      <c r="Y1272" s="5" t="str">
        <f t="shared" si="51"/>
        <v>Exercise + Sertraline</v>
      </c>
      <c r="Z1272" s="5" t="str">
        <f>FIXED(EXP('WinBUGS output'!N1271),2)</f>
        <v>0.97</v>
      </c>
      <c r="AA1272" s="5" t="str">
        <f>FIXED(EXP('WinBUGS output'!M1271),2)</f>
        <v>0.28</v>
      </c>
      <c r="AB1272" s="5" t="str">
        <f>FIXED(EXP('WinBUGS output'!O1271),2)</f>
        <v>2.84</v>
      </c>
    </row>
    <row r="1273" spans="1:28" x14ac:dyDescent="0.25">
      <c r="A1273">
        <v>28</v>
      </c>
      <c r="B1273">
        <v>29</v>
      </c>
      <c r="C1273" s="5" t="str">
        <f>VLOOKUP(A1273,'WinBUGS output'!A:C,3,FALSE)</f>
        <v>Cognitive bibliotherapy</v>
      </c>
      <c r="D1273" s="5" t="str">
        <f>VLOOKUP(B1273,'WinBUGS output'!A:C,3,FALSE)</f>
        <v>Cognitive bibliotherapy + TAU</v>
      </c>
      <c r="E1273" s="5" t="str">
        <f>FIXED('WinBUGS output'!N1272,2)</f>
        <v>0.89</v>
      </c>
      <c r="F1273" s="5" t="str">
        <f>FIXED('WinBUGS output'!M1272,2)</f>
        <v>-0.16</v>
      </c>
      <c r="G1273" s="5" t="str">
        <f>FIXED('WinBUGS output'!O1272,2)</f>
        <v>2.05</v>
      </c>
      <c r="H1273"/>
      <c r="I1273"/>
      <c r="J1273"/>
      <c r="X1273" s="5" t="str">
        <f t="shared" si="50"/>
        <v>Cognitive bibliotherapy</v>
      </c>
      <c r="Y1273" s="5" t="str">
        <f t="shared" si="51"/>
        <v>Cognitive bibliotherapy + TAU</v>
      </c>
      <c r="Z1273" s="5" t="str">
        <f>FIXED(EXP('WinBUGS output'!N1272),2)</f>
        <v>2.43</v>
      </c>
      <c r="AA1273" s="5" t="str">
        <f>FIXED(EXP('WinBUGS output'!M1272),2)</f>
        <v>0.85</v>
      </c>
      <c r="AB1273" s="5" t="str">
        <f>FIXED(EXP('WinBUGS output'!O1272),2)</f>
        <v>7.74</v>
      </c>
    </row>
    <row r="1274" spans="1:28" x14ac:dyDescent="0.25">
      <c r="A1274">
        <v>28</v>
      </c>
      <c r="B1274">
        <v>30</v>
      </c>
      <c r="C1274" s="5" t="str">
        <f>VLOOKUP(A1274,'WinBUGS output'!A:C,3,FALSE)</f>
        <v>Cognitive bibliotherapy</v>
      </c>
      <c r="D1274" s="5" t="str">
        <f>VLOOKUP(B1274,'WinBUGS output'!A:C,3,FALSE)</f>
        <v>Computerised-CBT (CCBT)</v>
      </c>
      <c r="E1274" s="5" t="str">
        <f>FIXED('WinBUGS output'!N1273,2)</f>
        <v>1.39</v>
      </c>
      <c r="F1274" s="5" t="str">
        <f>FIXED('WinBUGS output'!M1273,2)</f>
        <v>0.63</v>
      </c>
      <c r="G1274" s="5" t="str">
        <f>FIXED('WinBUGS output'!O1273,2)</f>
        <v>1.99</v>
      </c>
      <c r="H1274" t="s">
        <v>2578</v>
      </c>
      <c r="I1274" t="s">
        <v>2495</v>
      </c>
      <c r="J1274" t="s">
        <v>2662</v>
      </c>
      <c r="X1274" s="5" t="str">
        <f t="shared" si="50"/>
        <v>Cognitive bibliotherapy</v>
      </c>
      <c r="Y1274" s="5" t="str">
        <f t="shared" si="51"/>
        <v>Computerised-CBT (CCBT)</v>
      </c>
      <c r="Z1274" s="5" t="str">
        <f>FIXED(EXP('WinBUGS output'!N1273),2)</f>
        <v>4.01</v>
      </c>
      <c r="AA1274" s="5" t="str">
        <f>FIXED(EXP('WinBUGS output'!M1273),2)</f>
        <v>1.88</v>
      </c>
      <c r="AB1274" s="5" t="str">
        <f>FIXED(EXP('WinBUGS output'!O1273),2)</f>
        <v>7.29</v>
      </c>
    </row>
    <row r="1275" spans="1:28" x14ac:dyDescent="0.25">
      <c r="A1275">
        <v>28</v>
      </c>
      <c r="B1275">
        <v>31</v>
      </c>
      <c r="C1275" s="5" t="str">
        <f>VLOOKUP(A1275,'WinBUGS output'!A:C,3,FALSE)</f>
        <v>Cognitive bibliotherapy</v>
      </c>
      <c r="D1275" s="5" t="str">
        <f>VLOOKUP(B1275,'WinBUGS output'!A:C,3,FALSE)</f>
        <v>Computerised-CBT (CCBT) + TAU</v>
      </c>
      <c r="E1275" s="5" t="str">
        <f>FIXED('WinBUGS output'!N1274,2)</f>
        <v>1.36</v>
      </c>
      <c r="F1275" s="5" t="str">
        <f>FIXED('WinBUGS output'!M1274,2)</f>
        <v>0.29</v>
      </c>
      <c r="G1275" s="5" t="str">
        <f>FIXED('WinBUGS output'!O1274,2)</f>
        <v>2.53</v>
      </c>
      <c r="H1275"/>
      <c r="I1275"/>
      <c r="J1275"/>
      <c r="X1275" s="5" t="str">
        <f t="shared" si="50"/>
        <v>Cognitive bibliotherapy</v>
      </c>
      <c r="Y1275" s="5" t="str">
        <f t="shared" si="51"/>
        <v>Computerised-CBT (CCBT) + TAU</v>
      </c>
      <c r="Z1275" s="5" t="str">
        <f>FIXED(EXP('WinBUGS output'!N1274),2)</f>
        <v>3.91</v>
      </c>
      <c r="AA1275" s="5" t="str">
        <f>FIXED(EXP('WinBUGS output'!M1274),2)</f>
        <v>1.33</v>
      </c>
      <c r="AB1275" s="5" t="str">
        <f>FIXED(EXP('WinBUGS output'!O1274),2)</f>
        <v>12.58</v>
      </c>
    </row>
    <row r="1276" spans="1:28" x14ac:dyDescent="0.25">
      <c r="A1276">
        <v>28</v>
      </c>
      <c r="B1276">
        <v>32</v>
      </c>
      <c r="C1276" s="5" t="str">
        <f>VLOOKUP(A1276,'WinBUGS output'!A:C,3,FALSE)</f>
        <v>Cognitive bibliotherapy</v>
      </c>
      <c r="D1276" s="5" t="str">
        <f>VLOOKUP(B1276,'WinBUGS output'!A:C,3,FALSE)</f>
        <v>Tailored computerised psychoeducation and self-help strategies</v>
      </c>
      <c r="E1276" s="5" t="str">
        <f>FIXED('WinBUGS output'!N1275,2)</f>
        <v>0.27</v>
      </c>
      <c r="F1276" s="5" t="str">
        <f>FIXED('WinBUGS output'!M1275,2)</f>
        <v>-0.82</v>
      </c>
      <c r="G1276" s="5" t="str">
        <f>FIXED('WinBUGS output'!O1275,2)</f>
        <v>1.36</v>
      </c>
      <c r="H1276"/>
      <c r="I1276"/>
      <c r="J1276"/>
      <c r="X1276" s="5" t="str">
        <f t="shared" si="50"/>
        <v>Cognitive bibliotherapy</v>
      </c>
      <c r="Y1276" s="5" t="str">
        <f t="shared" si="51"/>
        <v>Tailored computerised psychoeducation and self-help strategies</v>
      </c>
      <c r="Z1276" s="5" t="str">
        <f>FIXED(EXP('WinBUGS output'!N1275),2)</f>
        <v>1.30</v>
      </c>
      <c r="AA1276" s="5" t="str">
        <f>FIXED(EXP('WinBUGS output'!M1275),2)</f>
        <v>0.44</v>
      </c>
      <c r="AB1276" s="5" t="str">
        <f>FIXED(EXP('WinBUGS output'!O1275),2)</f>
        <v>3.90</v>
      </c>
    </row>
    <row r="1277" spans="1:28" x14ac:dyDescent="0.25">
      <c r="A1277">
        <v>28</v>
      </c>
      <c r="B1277">
        <v>33</v>
      </c>
      <c r="C1277" s="5" t="str">
        <f>VLOOKUP(A1277,'WinBUGS output'!A:C,3,FALSE)</f>
        <v>Cognitive bibliotherapy</v>
      </c>
      <c r="D1277" s="5" t="str">
        <f>VLOOKUP(B1277,'WinBUGS output'!A:C,3,FALSE)</f>
        <v>Psychoeducational group programme + TAU</v>
      </c>
      <c r="E1277" s="5" t="str">
        <f>FIXED('WinBUGS output'!N1276,2)</f>
        <v>1.14</v>
      </c>
      <c r="F1277" s="5" t="str">
        <f>FIXED('WinBUGS output'!M1276,2)</f>
        <v>-0.18</v>
      </c>
      <c r="G1277" s="5" t="str">
        <f>FIXED('WinBUGS output'!O1276,2)</f>
        <v>2.47</v>
      </c>
      <c r="H1277"/>
      <c r="I1277"/>
      <c r="J1277"/>
      <c r="X1277" s="5" t="str">
        <f t="shared" si="50"/>
        <v>Cognitive bibliotherapy</v>
      </c>
      <c r="Y1277" s="5" t="str">
        <f t="shared" si="51"/>
        <v>Psychoeducational group programme + TAU</v>
      </c>
      <c r="Z1277" s="5" t="str">
        <f>FIXED(EXP('WinBUGS output'!N1276),2)</f>
        <v>3.14</v>
      </c>
      <c r="AA1277" s="5" t="str">
        <f>FIXED(EXP('WinBUGS output'!M1276),2)</f>
        <v>0.83</v>
      </c>
      <c r="AB1277" s="5" t="str">
        <f>FIXED(EXP('WinBUGS output'!O1276),2)</f>
        <v>11.85</v>
      </c>
    </row>
    <row r="1278" spans="1:28" x14ac:dyDescent="0.25">
      <c r="A1278">
        <v>28</v>
      </c>
      <c r="B1278">
        <v>34</v>
      </c>
      <c r="C1278" s="5" t="str">
        <f>VLOOKUP(A1278,'WinBUGS output'!A:C,3,FALSE)</f>
        <v>Cognitive bibliotherapy</v>
      </c>
      <c r="D1278" s="5" t="str">
        <f>VLOOKUP(B1278,'WinBUGS output'!A:C,3,FALSE)</f>
        <v>Interpersonal psychotherapy (IPT)</v>
      </c>
      <c r="E1278" s="5" t="str">
        <f>FIXED('WinBUGS output'!N1277,2)</f>
        <v>1.23</v>
      </c>
      <c r="F1278" s="5" t="str">
        <f>FIXED('WinBUGS output'!M1277,2)</f>
        <v>0.10</v>
      </c>
      <c r="G1278" s="5" t="str">
        <f>FIXED('WinBUGS output'!O1277,2)</f>
        <v>2.39</v>
      </c>
      <c r="H1278"/>
      <c r="I1278"/>
      <c r="J1278"/>
      <c r="X1278" s="5" t="str">
        <f t="shared" si="50"/>
        <v>Cognitive bibliotherapy</v>
      </c>
      <c r="Y1278" s="5" t="str">
        <f t="shared" si="51"/>
        <v>Interpersonal psychotherapy (IPT)</v>
      </c>
      <c r="Z1278" s="5" t="str">
        <f>FIXED(EXP('WinBUGS output'!N1277),2)</f>
        <v>3.40</v>
      </c>
      <c r="AA1278" s="5" t="str">
        <f>FIXED(EXP('WinBUGS output'!M1277),2)</f>
        <v>1.10</v>
      </c>
      <c r="AB1278" s="5" t="str">
        <f>FIXED(EXP('WinBUGS output'!O1277),2)</f>
        <v>10.88</v>
      </c>
    </row>
    <row r="1279" spans="1:28" x14ac:dyDescent="0.25">
      <c r="A1279">
        <v>28</v>
      </c>
      <c r="B1279">
        <v>35</v>
      </c>
      <c r="C1279" s="5" t="str">
        <f>VLOOKUP(A1279,'WinBUGS output'!A:C,3,FALSE)</f>
        <v>Cognitive bibliotherapy</v>
      </c>
      <c r="D1279" s="5" t="str">
        <f>VLOOKUP(B1279,'WinBUGS output'!A:C,3,FALSE)</f>
        <v>Emotion-focused therapy (EFT)</v>
      </c>
      <c r="E1279" s="5" t="str">
        <f>FIXED('WinBUGS output'!N1278,2)</f>
        <v>1.22</v>
      </c>
      <c r="F1279" s="5" t="str">
        <f>FIXED('WinBUGS output'!M1278,2)</f>
        <v>-0.24</v>
      </c>
      <c r="G1279" s="5" t="str">
        <f>FIXED('WinBUGS output'!O1278,2)</f>
        <v>2.77</v>
      </c>
      <c r="H1279"/>
      <c r="I1279"/>
      <c r="J1279"/>
      <c r="X1279" s="5" t="str">
        <f t="shared" si="50"/>
        <v>Cognitive bibliotherapy</v>
      </c>
      <c r="Y1279" s="5" t="str">
        <f t="shared" si="51"/>
        <v>Emotion-focused therapy (EFT)</v>
      </c>
      <c r="Z1279" s="5" t="str">
        <f>FIXED(EXP('WinBUGS output'!N1278),2)</f>
        <v>3.39</v>
      </c>
      <c r="AA1279" s="5" t="str">
        <f>FIXED(EXP('WinBUGS output'!M1278),2)</f>
        <v>0.79</v>
      </c>
      <c r="AB1279" s="5" t="str">
        <f>FIXED(EXP('WinBUGS output'!O1278),2)</f>
        <v>15.94</v>
      </c>
    </row>
    <row r="1280" spans="1:28" x14ac:dyDescent="0.25">
      <c r="A1280">
        <v>28</v>
      </c>
      <c r="B1280">
        <v>36</v>
      </c>
      <c r="C1280" s="5" t="str">
        <f>VLOOKUP(A1280,'WinBUGS output'!A:C,3,FALSE)</f>
        <v>Cognitive bibliotherapy</v>
      </c>
      <c r="D1280" s="5" t="str">
        <f>VLOOKUP(B1280,'WinBUGS output'!A:C,3,FALSE)</f>
        <v>Interpersonal counselling</v>
      </c>
      <c r="E1280" s="5" t="str">
        <f>FIXED('WinBUGS output'!N1279,2)</f>
        <v>1.36</v>
      </c>
      <c r="F1280" s="5" t="str">
        <f>FIXED('WinBUGS output'!M1279,2)</f>
        <v>0.14</v>
      </c>
      <c r="G1280" s="5" t="str">
        <f>FIXED('WinBUGS output'!O1279,2)</f>
        <v>2.59</v>
      </c>
      <c r="H1280"/>
      <c r="I1280"/>
      <c r="J1280"/>
      <c r="X1280" s="5" t="str">
        <f t="shared" si="50"/>
        <v>Cognitive bibliotherapy</v>
      </c>
      <c r="Y1280" s="5" t="str">
        <f t="shared" si="51"/>
        <v>Interpersonal counselling</v>
      </c>
      <c r="Z1280" s="5" t="str">
        <f>FIXED(EXP('WinBUGS output'!N1279),2)</f>
        <v>3.91</v>
      </c>
      <c r="AA1280" s="5" t="str">
        <f>FIXED(EXP('WinBUGS output'!M1279),2)</f>
        <v>1.15</v>
      </c>
      <c r="AB1280" s="5" t="str">
        <f>FIXED(EXP('WinBUGS output'!O1279),2)</f>
        <v>13.33</v>
      </c>
    </row>
    <row r="1281" spans="1:28" x14ac:dyDescent="0.25">
      <c r="A1281">
        <v>28</v>
      </c>
      <c r="B1281">
        <v>37</v>
      </c>
      <c r="C1281" s="5" t="str">
        <f>VLOOKUP(A1281,'WinBUGS output'!A:C,3,FALSE)</f>
        <v>Cognitive bibliotherapy</v>
      </c>
      <c r="D1281" s="5" t="str">
        <f>VLOOKUP(B1281,'WinBUGS output'!A:C,3,FALSE)</f>
        <v>Non-directive counselling</v>
      </c>
      <c r="E1281" s="5" t="str">
        <f>FIXED('WinBUGS output'!N1280,2)</f>
        <v>0.97</v>
      </c>
      <c r="F1281" s="5" t="str">
        <f>FIXED('WinBUGS output'!M1280,2)</f>
        <v>-0.40</v>
      </c>
      <c r="G1281" s="5" t="str">
        <f>FIXED('WinBUGS output'!O1280,2)</f>
        <v>2.32</v>
      </c>
      <c r="H1281"/>
      <c r="I1281"/>
      <c r="J1281"/>
      <c r="X1281" s="5" t="str">
        <f t="shared" si="50"/>
        <v>Cognitive bibliotherapy</v>
      </c>
      <c r="Y1281" s="5" t="str">
        <f t="shared" si="51"/>
        <v>Non-directive counselling</v>
      </c>
      <c r="Z1281" s="5" t="str">
        <f>FIXED(EXP('WinBUGS output'!N1280),2)</f>
        <v>2.64</v>
      </c>
      <c r="AA1281" s="5" t="str">
        <f>FIXED(EXP('WinBUGS output'!M1280),2)</f>
        <v>0.67</v>
      </c>
      <c r="AB1281" s="5" t="str">
        <f>FIXED(EXP('WinBUGS output'!O1280),2)</f>
        <v>10.12</v>
      </c>
    </row>
    <row r="1282" spans="1:28" x14ac:dyDescent="0.25">
      <c r="A1282">
        <v>28</v>
      </c>
      <c r="B1282">
        <v>38</v>
      </c>
      <c r="C1282" s="5" t="str">
        <f>VLOOKUP(A1282,'WinBUGS output'!A:C,3,FALSE)</f>
        <v>Cognitive bibliotherapy</v>
      </c>
      <c r="D1282" s="5" t="str">
        <f>VLOOKUP(B1282,'WinBUGS output'!A:C,3,FALSE)</f>
        <v>Psychodynamic counselling + TAU</v>
      </c>
      <c r="E1282" s="5" t="str">
        <f>FIXED('WinBUGS output'!N1281,2)</f>
        <v>0.83</v>
      </c>
      <c r="F1282" s="5" t="str">
        <f>FIXED('WinBUGS output'!M1281,2)</f>
        <v>-0.42</v>
      </c>
      <c r="G1282" s="5" t="str">
        <f>FIXED('WinBUGS output'!O1281,2)</f>
        <v>2.09</v>
      </c>
      <c r="H1282"/>
      <c r="I1282"/>
      <c r="J1282"/>
      <c r="X1282" s="5" t="str">
        <f t="shared" si="50"/>
        <v>Cognitive bibliotherapy</v>
      </c>
      <c r="Y1282" s="5" t="str">
        <f t="shared" si="51"/>
        <v>Psychodynamic counselling + TAU</v>
      </c>
      <c r="Z1282" s="5" t="str">
        <f>FIXED(EXP('WinBUGS output'!N1281),2)</f>
        <v>2.29</v>
      </c>
      <c r="AA1282" s="5" t="str">
        <f>FIXED(EXP('WinBUGS output'!M1281),2)</f>
        <v>0.66</v>
      </c>
      <c r="AB1282" s="5" t="str">
        <f>FIXED(EXP('WinBUGS output'!O1281),2)</f>
        <v>8.08</v>
      </c>
    </row>
    <row r="1283" spans="1:28" x14ac:dyDescent="0.25">
      <c r="A1283">
        <v>28</v>
      </c>
      <c r="B1283">
        <v>39</v>
      </c>
      <c r="C1283" s="5" t="str">
        <f>VLOOKUP(A1283,'WinBUGS output'!A:C,3,FALSE)</f>
        <v>Cognitive bibliotherapy</v>
      </c>
      <c r="D1283" s="5" t="str">
        <f>VLOOKUP(B1283,'WinBUGS output'!A:C,3,FALSE)</f>
        <v>Relational client-centered therapy</v>
      </c>
      <c r="E1283" s="5" t="str">
        <f>FIXED('WinBUGS output'!N1282,2)</f>
        <v>0.89</v>
      </c>
      <c r="F1283" s="5" t="str">
        <f>FIXED('WinBUGS output'!M1282,2)</f>
        <v>-0.68</v>
      </c>
      <c r="G1283" s="5" t="str">
        <f>FIXED('WinBUGS output'!O1282,2)</f>
        <v>2.38</v>
      </c>
      <c r="H1283"/>
      <c r="I1283"/>
      <c r="J1283"/>
      <c r="X1283" s="5" t="str">
        <f t="shared" si="50"/>
        <v>Cognitive bibliotherapy</v>
      </c>
      <c r="Y1283" s="5" t="str">
        <f t="shared" si="51"/>
        <v>Relational client-centered therapy</v>
      </c>
      <c r="Z1283" s="5" t="str">
        <f>FIXED(EXP('WinBUGS output'!N1282),2)</f>
        <v>2.44</v>
      </c>
      <c r="AA1283" s="5" t="str">
        <f>FIXED(EXP('WinBUGS output'!M1282),2)</f>
        <v>0.50</v>
      </c>
      <c r="AB1283" s="5" t="str">
        <f>FIXED(EXP('WinBUGS output'!O1282),2)</f>
        <v>10.78</v>
      </c>
    </row>
    <row r="1284" spans="1:28" x14ac:dyDescent="0.25">
      <c r="A1284">
        <v>28</v>
      </c>
      <c r="B1284">
        <v>40</v>
      </c>
      <c r="C1284" s="5" t="str">
        <f>VLOOKUP(A1284,'WinBUGS output'!A:C,3,FALSE)</f>
        <v>Cognitive bibliotherapy</v>
      </c>
      <c r="D1284" s="5" t="str">
        <f>VLOOKUP(B1284,'WinBUGS output'!A:C,3,FALSE)</f>
        <v>Problem solving individual</v>
      </c>
      <c r="E1284" s="5" t="str">
        <f>FIXED('WinBUGS output'!N1283,2)</f>
        <v>0.53</v>
      </c>
      <c r="F1284" s="5" t="str">
        <f>FIXED('WinBUGS output'!M1283,2)</f>
        <v>-0.73</v>
      </c>
      <c r="G1284" s="5" t="str">
        <f>FIXED('WinBUGS output'!O1283,2)</f>
        <v>1.83</v>
      </c>
      <c r="H1284"/>
      <c r="I1284"/>
      <c r="J1284"/>
      <c r="X1284" s="5" t="str">
        <f t="shared" si="50"/>
        <v>Cognitive bibliotherapy</v>
      </c>
      <c r="Y1284" s="5" t="str">
        <f t="shared" si="51"/>
        <v>Problem solving individual</v>
      </c>
      <c r="Z1284" s="5" t="str">
        <f>FIXED(EXP('WinBUGS output'!N1283),2)</f>
        <v>1.70</v>
      </c>
      <c r="AA1284" s="5" t="str">
        <f>FIXED(EXP('WinBUGS output'!M1283),2)</f>
        <v>0.48</v>
      </c>
      <c r="AB1284" s="5" t="str">
        <f>FIXED(EXP('WinBUGS output'!O1283),2)</f>
        <v>6.23</v>
      </c>
    </row>
    <row r="1285" spans="1:28" x14ac:dyDescent="0.25">
      <c r="A1285">
        <v>28</v>
      </c>
      <c r="B1285">
        <v>41</v>
      </c>
      <c r="C1285" s="5" t="str">
        <f>VLOOKUP(A1285,'WinBUGS output'!A:C,3,FALSE)</f>
        <v>Cognitive bibliotherapy</v>
      </c>
      <c r="D1285" s="5" t="str">
        <f>VLOOKUP(B1285,'WinBUGS output'!A:C,3,FALSE)</f>
        <v>Problem solving individual + enhanced TAU</v>
      </c>
      <c r="E1285" s="5" t="str">
        <f>FIXED('WinBUGS output'!N1284,2)</f>
        <v>0.34</v>
      </c>
      <c r="F1285" s="5" t="str">
        <f>FIXED('WinBUGS output'!M1284,2)</f>
        <v>-0.96</v>
      </c>
      <c r="G1285" s="5" t="str">
        <f>FIXED('WinBUGS output'!O1284,2)</f>
        <v>1.65</v>
      </c>
      <c r="H1285"/>
      <c r="I1285"/>
      <c r="J1285"/>
      <c r="X1285" s="5" t="str">
        <f t="shared" ref="X1285:X1348" si="52">C1285</f>
        <v>Cognitive bibliotherapy</v>
      </c>
      <c r="Y1285" s="5" t="str">
        <f t="shared" ref="Y1285:Y1348" si="53">D1285</f>
        <v>Problem solving individual + enhanced TAU</v>
      </c>
      <c r="Z1285" s="5" t="str">
        <f>FIXED(EXP('WinBUGS output'!N1284),2)</f>
        <v>1.41</v>
      </c>
      <c r="AA1285" s="5" t="str">
        <f>FIXED(EXP('WinBUGS output'!M1284),2)</f>
        <v>0.38</v>
      </c>
      <c r="AB1285" s="5" t="str">
        <f>FIXED(EXP('WinBUGS output'!O1284),2)</f>
        <v>5.22</v>
      </c>
    </row>
    <row r="1286" spans="1:28" x14ac:dyDescent="0.25">
      <c r="A1286">
        <v>28</v>
      </c>
      <c r="B1286">
        <v>42</v>
      </c>
      <c r="C1286" s="5" t="str">
        <f>VLOOKUP(A1286,'WinBUGS output'!A:C,3,FALSE)</f>
        <v>Cognitive bibliotherapy</v>
      </c>
      <c r="D1286" s="5" t="str">
        <f>VLOOKUP(B1286,'WinBUGS output'!A:C,3,FALSE)</f>
        <v>Behavioural activation (BA)</v>
      </c>
      <c r="E1286" s="5" t="str">
        <f>FIXED('WinBUGS output'!N1285,2)</f>
        <v>1.71</v>
      </c>
      <c r="F1286" s="5" t="str">
        <f>FIXED('WinBUGS output'!M1285,2)</f>
        <v>0.47</v>
      </c>
      <c r="G1286" s="5" t="str">
        <f>FIXED('WinBUGS output'!O1285,2)</f>
        <v>2.95</v>
      </c>
      <c r="H1286"/>
      <c r="I1286"/>
      <c r="J1286"/>
      <c r="X1286" s="5" t="str">
        <f t="shared" si="52"/>
        <v>Cognitive bibliotherapy</v>
      </c>
      <c r="Y1286" s="5" t="str">
        <f t="shared" si="53"/>
        <v>Behavioural activation (BA)</v>
      </c>
      <c r="Z1286" s="5" t="str">
        <f>FIXED(EXP('WinBUGS output'!N1285),2)</f>
        <v>5.52</v>
      </c>
      <c r="AA1286" s="5" t="str">
        <f>FIXED(EXP('WinBUGS output'!M1285),2)</f>
        <v>1.60</v>
      </c>
      <c r="AB1286" s="5" t="str">
        <f>FIXED(EXP('WinBUGS output'!O1285),2)</f>
        <v>19.03</v>
      </c>
    </row>
    <row r="1287" spans="1:28" x14ac:dyDescent="0.25">
      <c r="A1287">
        <v>28</v>
      </c>
      <c r="B1287">
        <v>43</v>
      </c>
      <c r="C1287" s="5" t="str">
        <f>VLOOKUP(A1287,'WinBUGS output'!A:C,3,FALSE)</f>
        <v>Cognitive bibliotherapy</v>
      </c>
      <c r="D1287" s="5" t="str">
        <f>VLOOKUP(B1287,'WinBUGS output'!A:C,3,FALSE)</f>
        <v>Behavioural therapy (Lewinsohn 1976)</v>
      </c>
      <c r="E1287" s="5" t="str">
        <f>FIXED('WinBUGS output'!N1286,2)</f>
        <v>1.55</v>
      </c>
      <c r="F1287" s="5" t="str">
        <f>FIXED('WinBUGS output'!M1286,2)</f>
        <v>0.04</v>
      </c>
      <c r="G1287" s="5" t="str">
        <f>FIXED('WinBUGS output'!O1286,2)</f>
        <v>2.99</v>
      </c>
      <c r="H1287"/>
      <c r="I1287"/>
      <c r="J1287"/>
      <c r="X1287" s="5" t="str">
        <f t="shared" si="52"/>
        <v>Cognitive bibliotherapy</v>
      </c>
      <c r="Y1287" s="5" t="str">
        <f t="shared" si="53"/>
        <v>Behavioural therapy (Lewinsohn 1976)</v>
      </c>
      <c r="Z1287" s="5" t="str">
        <f>FIXED(EXP('WinBUGS output'!N1286),2)</f>
        <v>4.70</v>
      </c>
      <c r="AA1287" s="5" t="str">
        <f>FIXED(EXP('WinBUGS output'!M1286),2)</f>
        <v>1.04</v>
      </c>
      <c r="AB1287" s="5" t="str">
        <f>FIXED(EXP('WinBUGS output'!O1286),2)</f>
        <v>19.89</v>
      </c>
    </row>
    <row r="1288" spans="1:28" x14ac:dyDescent="0.25">
      <c r="A1288">
        <v>28</v>
      </c>
      <c r="B1288">
        <v>44</v>
      </c>
      <c r="C1288" s="5" t="str">
        <f>VLOOKUP(A1288,'WinBUGS output'!A:C,3,FALSE)</f>
        <v>Cognitive bibliotherapy</v>
      </c>
      <c r="D1288" s="5" t="str">
        <f>VLOOKUP(B1288,'WinBUGS output'!A:C,3,FALSE)</f>
        <v>CBT individual (under 15 sessions)</v>
      </c>
      <c r="E1288" s="5" t="str">
        <f>FIXED('WinBUGS output'!N1287,2)</f>
        <v>0.98</v>
      </c>
      <c r="F1288" s="5" t="str">
        <f>FIXED('WinBUGS output'!M1287,2)</f>
        <v>-0.05</v>
      </c>
      <c r="G1288" s="5" t="str">
        <f>FIXED('WinBUGS output'!O1287,2)</f>
        <v>2.06</v>
      </c>
      <c r="H1288"/>
      <c r="I1288"/>
      <c r="J1288"/>
      <c r="X1288" s="5" t="str">
        <f t="shared" si="52"/>
        <v>Cognitive bibliotherapy</v>
      </c>
      <c r="Y1288" s="5" t="str">
        <f t="shared" si="53"/>
        <v>CBT individual (under 15 sessions)</v>
      </c>
      <c r="Z1288" s="5" t="str">
        <f>FIXED(EXP('WinBUGS output'!N1287),2)</f>
        <v>2.66</v>
      </c>
      <c r="AA1288" s="5" t="str">
        <f>FIXED(EXP('WinBUGS output'!M1287),2)</f>
        <v>0.95</v>
      </c>
      <c r="AB1288" s="5" t="str">
        <f>FIXED(EXP('WinBUGS output'!O1287),2)</f>
        <v>7.81</v>
      </c>
    </row>
    <row r="1289" spans="1:28" x14ac:dyDescent="0.25">
      <c r="A1289">
        <v>28</v>
      </c>
      <c r="B1289">
        <v>45</v>
      </c>
      <c r="C1289" s="5" t="str">
        <f>VLOOKUP(A1289,'WinBUGS output'!A:C,3,FALSE)</f>
        <v>Cognitive bibliotherapy</v>
      </c>
      <c r="D1289" s="5" t="str">
        <f>VLOOKUP(B1289,'WinBUGS output'!A:C,3,FALSE)</f>
        <v>CBT individual (over 15 sessions)</v>
      </c>
      <c r="E1289" s="5" t="str">
        <f>FIXED('WinBUGS output'!N1288,2)</f>
        <v>1.23</v>
      </c>
      <c r="F1289" s="5" t="str">
        <f>FIXED('WinBUGS output'!M1288,2)</f>
        <v>0.14</v>
      </c>
      <c r="G1289" s="5" t="str">
        <f>FIXED('WinBUGS output'!O1288,2)</f>
        <v>2.37</v>
      </c>
      <c r="H1289"/>
      <c r="I1289"/>
      <c r="J1289"/>
      <c r="X1289" s="5" t="str">
        <f t="shared" si="52"/>
        <v>Cognitive bibliotherapy</v>
      </c>
      <c r="Y1289" s="5" t="str">
        <f t="shared" si="53"/>
        <v>CBT individual (over 15 sessions)</v>
      </c>
      <c r="Z1289" s="5" t="str">
        <f>FIXED(EXP('WinBUGS output'!N1288),2)</f>
        <v>3.41</v>
      </c>
      <c r="AA1289" s="5" t="str">
        <f>FIXED(EXP('WinBUGS output'!M1288),2)</f>
        <v>1.14</v>
      </c>
      <c r="AB1289" s="5" t="str">
        <f>FIXED(EXP('WinBUGS output'!O1288),2)</f>
        <v>10.65</v>
      </c>
    </row>
    <row r="1290" spans="1:28" x14ac:dyDescent="0.25">
      <c r="A1290">
        <v>28</v>
      </c>
      <c r="B1290">
        <v>46</v>
      </c>
      <c r="C1290" s="5" t="str">
        <f>VLOOKUP(A1290,'WinBUGS output'!A:C,3,FALSE)</f>
        <v>Cognitive bibliotherapy</v>
      </c>
      <c r="D1290" s="5" t="str">
        <f>VLOOKUP(B1290,'WinBUGS output'!A:C,3,FALSE)</f>
        <v>CBT individual (over 15 sessions) + TAU</v>
      </c>
      <c r="E1290" s="5" t="str">
        <f>FIXED('WinBUGS output'!N1289,2)</f>
        <v>1.26</v>
      </c>
      <c r="F1290" s="5" t="str">
        <f>FIXED('WinBUGS output'!M1289,2)</f>
        <v>0.05</v>
      </c>
      <c r="G1290" s="5" t="str">
        <f>FIXED('WinBUGS output'!O1289,2)</f>
        <v>2.57</v>
      </c>
      <c r="H1290"/>
      <c r="I1290"/>
      <c r="J1290"/>
      <c r="X1290" s="5" t="str">
        <f t="shared" si="52"/>
        <v>Cognitive bibliotherapy</v>
      </c>
      <c r="Y1290" s="5" t="str">
        <f t="shared" si="53"/>
        <v>CBT individual (over 15 sessions) + TAU</v>
      </c>
      <c r="Z1290" s="5" t="str">
        <f>FIXED(EXP('WinBUGS output'!N1289),2)</f>
        <v>3.54</v>
      </c>
      <c r="AA1290" s="5" t="str">
        <f>FIXED(EXP('WinBUGS output'!M1289),2)</f>
        <v>1.05</v>
      </c>
      <c r="AB1290" s="5" t="str">
        <f>FIXED(EXP('WinBUGS output'!O1289),2)</f>
        <v>13.08</v>
      </c>
    </row>
    <row r="1291" spans="1:28" x14ac:dyDescent="0.25">
      <c r="A1291">
        <v>28</v>
      </c>
      <c r="B1291">
        <v>47</v>
      </c>
      <c r="C1291" s="5" t="str">
        <f>VLOOKUP(A1291,'WinBUGS output'!A:C,3,FALSE)</f>
        <v>Cognitive bibliotherapy</v>
      </c>
      <c r="D1291" s="5" t="str">
        <f>VLOOKUP(B1291,'WinBUGS output'!A:C,3,FALSE)</f>
        <v>Rational emotive behaviour therapy (REBT) individual</v>
      </c>
      <c r="E1291" s="5" t="str">
        <f>FIXED('WinBUGS output'!N1290,2)</f>
        <v>1.08</v>
      </c>
      <c r="F1291" s="5" t="str">
        <f>FIXED('WinBUGS output'!M1290,2)</f>
        <v>-0.08</v>
      </c>
      <c r="G1291" s="5" t="str">
        <f>FIXED('WinBUGS output'!O1290,2)</f>
        <v>2.27</v>
      </c>
      <c r="H1291"/>
      <c r="I1291"/>
      <c r="J1291"/>
      <c r="X1291" s="5" t="str">
        <f t="shared" si="52"/>
        <v>Cognitive bibliotherapy</v>
      </c>
      <c r="Y1291" s="5" t="str">
        <f t="shared" si="53"/>
        <v>Rational emotive behaviour therapy (REBT) individual</v>
      </c>
      <c r="Z1291" s="5" t="str">
        <f>FIXED(EXP('WinBUGS output'!N1290),2)</f>
        <v>2.95</v>
      </c>
      <c r="AA1291" s="5" t="str">
        <f>FIXED(EXP('WinBUGS output'!M1290),2)</f>
        <v>0.93</v>
      </c>
      <c r="AB1291" s="5" t="str">
        <f>FIXED(EXP('WinBUGS output'!O1290),2)</f>
        <v>9.70</v>
      </c>
    </row>
    <row r="1292" spans="1:28" x14ac:dyDescent="0.25">
      <c r="A1292">
        <v>28</v>
      </c>
      <c r="B1292">
        <v>48</v>
      </c>
      <c r="C1292" s="5" t="str">
        <f>VLOOKUP(A1292,'WinBUGS output'!A:C,3,FALSE)</f>
        <v>Cognitive bibliotherapy</v>
      </c>
      <c r="D1292" s="5" t="str">
        <f>VLOOKUP(B1292,'WinBUGS output'!A:C,3,FALSE)</f>
        <v>Third-wave cognitive therapy individual</v>
      </c>
      <c r="E1292" s="5" t="str">
        <f>FIXED('WinBUGS output'!N1291,2)</f>
        <v>1.30</v>
      </c>
      <c r="F1292" s="5" t="str">
        <f>FIXED('WinBUGS output'!M1291,2)</f>
        <v>0.16</v>
      </c>
      <c r="G1292" s="5" t="str">
        <f>FIXED('WinBUGS output'!O1291,2)</f>
        <v>2.51</v>
      </c>
      <c r="H1292"/>
      <c r="I1292"/>
      <c r="J1292"/>
      <c r="X1292" s="5" t="str">
        <f t="shared" si="52"/>
        <v>Cognitive bibliotherapy</v>
      </c>
      <c r="Y1292" s="5" t="str">
        <f t="shared" si="53"/>
        <v>Third-wave cognitive therapy individual</v>
      </c>
      <c r="Z1292" s="5" t="str">
        <f>FIXED(EXP('WinBUGS output'!N1291),2)</f>
        <v>3.67</v>
      </c>
      <c r="AA1292" s="5" t="str">
        <f>FIXED(EXP('WinBUGS output'!M1291),2)</f>
        <v>1.17</v>
      </c>
      <c r="AB1292" s="5" t="str">
        <f>FIXED(EXP('WinBUGS output'!O1291),2)</f>
        <v>12.30</v>
      </c>
    </row>
    <row r="1293" spans="1:28" x14ac:dyDescent="0.25">
      <c r="A1293">
        <v>28</v>
      </c>
      <c r="B1293">
        <v>49</v>
      </c>
      <c r="C1293" s="5" t="str">
        <f>VLOOKUP(A1293,'WinBUGS output'!A:C,3,FALSE)</f>
        <v>Cognitive bibliotherapy</v>
      </c>
      <c r="D1293" s="5" t="str">
        <f>VLOOKUP(B1293,'WinBUGS output'!A:C,3,FALSE)</f>
        <v>CBT group (under 15 sessions)</v>
      </c>
      <c r="E1293" s="5" t="str">
        <f>FIXED('WinBUGS output'!N1292,2)</f>
        <v>1.69</v>
      </c>
      <c r="F1293" s="5" t="str">
        <f>FIXED('WinBUGS output'!M1292,2)</f>
        <v>0.44</v>
      </c>
      <c r="G1293" s="5" t="str">
        <f>FIXED('WinBUGS output'!O1292,2)</f>
        <v>3.00</v>
      </c>
      <c r="H1293"/>
      <c r="I1293"/>
      <c r="J1293"/>
      <c r="X1293" s="5" t="str">
        <f t="shared" si="52"/>
        <v>Cognitive bibliotherapy</v>
      </c>
      <c r="Y1293" s="5" t="str">
        <f t="shared" si="53"/>
        <v>CBT group (under 15 sessions)</v>
      </c>
      <c r="Z1293" s="5" t="str">
        <f>FIXED(EXP('WinBUGS output'!N1292),2)</f>
        <v>5.40</v>
      </c>
      <c r="AA1293" s="5" t="str">
        <f>FIXED(EXP('WinBUGS output'!M1292),2)</f>
        <v>1.55</v>
      </c>
      <c r="AB1293" s="5" t="str">
        <f>FIXED(EXP('WinBUGS output'!O1292),2)</f>
        <v>20.13</v>
      </c>
    </row>
    <row r="1294" spans="1:28" x14ac:dyDescent="0.25">
      <c r="A1294">
        <v>28</v>
      </c>
      <c r="B1294">
        <v>50</v>
      </c>
      <c r="C1294" s="5" t="str">
        <f>VLOOKUP(A1294,'WinBUGS output'!A:C,3,FALSE)</f>
        <v>Cognitive bibliotherapy</v>
      </c>
      <c r="D1294" s="5" t="str">
        <f>VLOOKUP(B1294,'WinBUGS output'!A:C,3,FALSE)</f>
        <v>CBT group (under 15 sessions) + TAU</v>
      </c>
      <c r="E1294" s="5" t="str">
        <f>FIXED('WinBUGS output'!N1293,2)</f>
        <v>1.89</v>
      </c>
      <c r="F1294" s="5" t="str">
        <f>FIXED('WinBUGS output'!M1293,2)</f>
        <v>0.65</v>
      </c>
      <c r="G1294" s="5" t="str">
        <f>FIXED('WinBUGS output'!O1293,2)</f>
        <v>3.22</v>
      </c>
      <c r="H1294"/>
      <c r="I1294"/>
      <c r="J1294"/>
      <c r="X1294" s="5" t="str">
        <f t="shared" si="52"/>
        <v>Cognitive bibliotherapy</v>
      </c>
      <c r="Y1294" s="5" t="str">
        <f t="shared" si="53"/>
        <v>CBT group (under 15 sessions) + TAU</v>
      </c>
      <c r="Z1294" s="5" t="str">
        <f>FIXED(EXP('WinBUGS output'!N1293),2)</f>
        <v>6.60</v>
      </c>
      <c r="AA1294" s="5" t="str">
        <f>FIXED(EXP('WinBUGS output'!M1293),2)</f>
        <v>1.91</v>
      </c>
      <c r="AB1294" s="5" t="str">
        <f>FIXED(EXP('WinBUGS output'!O1293),2)</f>
        <v>25.13</v>
      </c>
    </row>
    <row r="1295" spans="1:28" x14ac:dyDescent="0.25">
      <c r="A1295">
        <v>28</v>
      </c>
      <c r="B1295">
        <v>51</v>
      </c>
      <c r="C1295" s="5" t="str">
        <f>VLOOKUP(A1295,'WinBUGS output'!A:C,3,FALSE)</f>
        <v>Cognitive bibliotherapy</v>
      </c>
      <c r="D1295" s="5" t="str">
        <f>VLOOKUP(B1295,'WinBUGS output'!A:C,3,FALSE)</f>
        <v>Coping with Depression course (group) + TAU</v>
      </c>
      <c r="E1295" s="5" t="str">
        <f>FIXED('WinBUGS output'!N1294,2)</f>
        <v>1.56</v>
      </c>
      <c r="F1295" s="5" t="str">
        <f>FIXED('WinBUGS output'!M1294,2)</f>
        <v>0.30</v>
      </c>
      <c r="G1295" s="5" t="str">
        <f>FIXED('WinBUGS output'!O1294,2)</f>
        <v>2.89</v>
      </c>
      <c r="H1295"/>
      <c r="I1295"/>
      <c r="J1295"/>
      <c r="X1295" s="5" t="str">
        <f t="shared" si="52"/>
        <v>Cognitive bibliotherapy</v>
      </c>
      <c r="Y1295" s="5" t="str">
        <f t="shared" si="53"/>
        <v>Coping with Depression course (group) + TAU</v>
      </c>
      <c r="Z1295" s="5" t="str">
        <f>FIXED(EXP('WinBUGS output'!N1294),2)</f>
        <v>4.77</v>
      </c>
      <c r="AA1295" s="5" t="str">
        <f>FIXED(EXP('WinBUGS output'!M1294),2)</f>
        <v>1.36</v>
      </c>
      <c r="AB1295" s="5" t="str">
        <f>FIXED(EXP('WinBUGS output'!O1294),2)</f>
        <v>17.94</v>
      </c>
    </row>
    <row r="1296" spans="1:28" x14ac:dyDescent="0.25">
      <c r="A1296">
        <v>28</v>
      </c>
      <c r="B1296">
        <v>52</v>
      </c>
      <c r="C1296" s="5" t="str">
        <f>VLOOKUP(A1296,'WinBUGS output'!A:C,3,FALSE)</f>
        <v>Cognitive bibliotherapy</v>
      </c>
      <c r="D1296" s="5" t="str">
        <f>VLOOKUP(B1296,'WinBUGS output'!A:C,3,FALSE)</f>
        <v>CBT individual (over 15 sessions) + any TCA</v>
      </c>
      <c r="E1296" s="5" t="str">
        <f>FIXED('WinBUGS output'!N1295,2)</f>
        <v>2.01</v>
      </c>
      <c r="F1296" s="5" t="str">
        <f>FIXED('WinBUGS output'!M1295,2)</f>
        <v>0.51</v>
      </c>
      <c r="G1296" s="5" t="str">
        <f>FIXED('WinBUGS output'!O1295,2)</f>
        <v>3.53</v>
      </c>
      <c r="H1296"/>
      <c r="I1296"/>
      <c r="J1296"/>
      <c r="X1296" s="5" t="str">
        <f t="shared" si="52"/>
        <v>Cognitive bibliotherapy</v>
      </c>
      <c r="Y1296" s="5" t="str">
        <f t="shared" si="53"/>
        <v>CBT individual (over 15 sessions) + any TCA</v>
      </c>
      <c r="Z1296" s="5" t="str">
        <f>FIXED(EXP('WinBUGS output'!N1295),2)</f>
        <v>7.47</v>
      </c>
      <c r="AA1296" s="5" t="str">
        <f>FIXED(EXP('WinBUGS output'!M1295),2)</f>
        <v>1.66</v>
      </c>
      <c r="AB1296" s="5" t="str">
        <f>FIXED(EXP('WinBUGS output'!O1295),2)</f>
        <v>34.23</v>
      </c>
    </row>
    <row r="1297" spans="1:28" x14ac:dyDescent="0.25">
      <c r="A1297">
        <v>28</v>
      </c>
      <c r="B1297">
        <v>53</v>
      </c>
      <c r="C1297" s="5" t="str">
        <f>VLOOKUP(A1297,'WinBUGS output'!A:C,3,FALSE)</f>
        <v>Cognitive bibliotherapy</v>
      </c>
      <c r="D1297" s="5" t="str">
        <f>VLOOKUP(B1297,'WinBUGS output'!A:C,3,FALSE)</f>
        <v>CBT individual (over 15 sessions) + imipramine</v>
      </c>
      <c r="E1297" s="5" t="str">
        <f>FIXED('WinBUGS output'!N1296,2)</f>
        <v>2.10</v>
      </c>
      <c r="F1297" s="5" t="str">
        <f>FIXED('WinBUGS output'!M1296,2)</f>
        <v>0.60</v>
      </c>
      <c r="G1297" s="5" t="str">
        <f>FIXED('WinBUGS output'!O1296,2)</f>
        <v>3.61</v>
      </c>
      <c r="H1297"/>
      <c r="I1297"/>
      <c r="J1297"/>
      <c r="X1297" s="5" t="str">
        <f t="shared" si="52"/>
        <v>Cognitive bibliotherapy</v>
      </c>
      <c r="Y1297" s="5" t="str">
        <f t="shared" si="53"/>
        <v>CBT individual (over 15 sessions) + imipramine</v>
      </c>
      <c r="Z1297" s="5" t="str">
        <f>FIXED(EXP('WinBUGS output'!N1296),2)</f>
        <v>8.19</v>
      </c>
      <c r="AA1297" s="5" t="str">
        <f>FIXED(EXP('WinBUGS output'!M1296),2)</f>
        <v>1.83</v>
      </c>
      <c r="AB1297" s="5" t="str">
        <f>FIXED(EXP('WinBUGS output'!O1296),2)</f>
        <v>36.93</v>
      </c>
    </row>
    <row r="1298" spans="1:28" x14ac:dyDescent="0.25">
      <c r="A1298">
        <v>28</v>
      </c>
      <c r="B1298">
        <v>54</v>
      </c>
      <c r="C1298" s="5" t="str">
        <f>VLOOKUP(A1298,'WinBUGS output'!A:C,3,FALSE)</f>
        <v>Cognitive bibliotherapy</v>
      </c>
      <c r="D1298" s="5" t="str">
        <f>VLOOKUP(B1298,'WinBUGS output'!A:C,3,FALSE)</f>
        <v>CBT group (under 15 sessions) + imipramine</v>
      </c>
      <c r="E1298" s="5" t="str">
        <f>FIXED('WinBUGS output'!N1297,2)</f>
        <v>2.40</v>
      </c>
      <c r="F1298" s="5" t="str">
        <f>FIXED('WinBUGS output'!M1297,2)</f>
        <v>0.71</v>
      </c>
      <c r="G1298" s="5" t="str">
        <f>FIXED('WinBUGS output'!O1297,2)</f>
        <v>4.06</v>
      </c>
      <c r="H1298"/>
      <c r="I1298"/>
      <c r="J1298"/>
      <c r="X1298" s="5" t="str">
        <f t="shared" si="52"/>
        <v>Cognitive bibliotherapy</v>
      </c>
      <c r="Y1298" s="5" t="str">
        <f t="shared" si="53"/>
        <v>CBT group (under 15 sessions) + imipramine</v>
      </c>
      <c r="Z1298" s="5" t="str">
        <f>FIXED(EXP('WinBUGS output'!N1297),2)</f>
        <v>10.99</v>
      </c>
      <c r="AA1298" s="5" t="str">
        <f>FIXED(EXP('WinBUGS output'!M1297),2)</f>
        <v>2.03</v>
      </c>
      <c r="AB1298" s="5" t="str">
        <f>FIXED(EXP('WinBUGS output'!O1297),2)</f>
        <v>58.03</v>
      </c>
    </row>
    <row r="1299" spans="1:28" x14ac:dyDescent="0.25">
      <c r="A1299">
        <v>28</v>
      </c>
      <c r="B1299">
        <v>55</v>
      </c>
      <c r="C1299" s="5" t="str">
        <f>VLOOKUP(A1299,'WinBUGS output'!A:C,3,FALSE)</f>
        <v>Cognitive bibliotherapy</v>
      </c>
      <c r="D1299" s="5" t="str">
        <f>VLOOKUP(B1299,'WinBUGS output'!A:C,3,FALSE)</f>
        <v>Problem solving individual + any SSRI</v>
      </c>
      <c r="E1299" s="5" t="str">
        <f>FIXED('WinBUGS output'!N1298,2)</f>
        <v>0.52</v>
      </c>
      <c r="F1299" s="5" t="str">
        <f>FIXED('WinBUGS output'!M1298,2)</f>
        <v>-1.05</v>
      </c>
      <c r="G1299" s="5" t="str">
        <f>FIXED('WinBUGS output'!O1298,2)</f>
        <v>2.12</v>
      </c>
      <c r="H1299"/>
      <c r="I1299"/>
      <c r="J1299"/>
      <c r="X1299" s="5" t="str">
        <f t="shared" si="52"/>
        <v>Cognitive bibliotherapy</v>
      </c>
      <c r="Y1299" s="5" t="str">
        <f t="shared" si="53"/>
        <v>Problem solving individual + any SSRI</v>
      </c>
      <c r="Z1299" s="5" t="str">
        <f>FIXED(EXP('WinBUGS output'!N1298),2)</f>
        <v>1.67</v>
      </c>
      <c r="AA1299" s="5" t="str">
        <f>FIXED(EXP('WinBUGS output'!M1298),2)</f>
        <v>0.35</v>
      </c>
      <c r="AB1299" s="5" t="str">
        <f>FIXED(EXP('WinBUGS output'!O1298),2)</f>
        <v>8.30</v>
      </c>
    </row>
    <row r="1300" spans="1:28" x14ac:dyDescent="0.25">
      <c r="A1300">
        <v>28</v>
      </c>
      <c r="B1300">
        <v>56</v>
      </c>
      <c r="C1300" s="5" t="str">
        <f>VLOOKUP(A1300,'WinBUGS output'!A:C,3,FALSE)</f>
        <v>Cognitive bibliotherapy</v>
      </c>
      <c r="D1300" s="5" t="str">
        <f>VLOOKUP(B1300,'WinBUGS output'!A:C,3,FALSE)</f>
        <v>Supportive psychotherapy + any SSRI</v>
      </c>
      <c r="E1300" s="5" t="str">
        <f>FIXED('WinBUGS output'!N1299,2)</f>
        <v>3.14</v>
      </c>
      <c r="F1300" s="5" t="str">
        <f>FIXED('WinBUGS output'!M1299,2)</f>
        <v>0.88</v>
      </c>
      <c r="G1300" s="5" t="str">
        <f>FIXED('WinBUGS output'!O1299,2)</f>
        <v>5.49</v>
      </c>
      <c r="H1300"/>
      <c r="I1300"/>
      <c r="J1300"/>
      <c r="X1300" s="5" t="str">
        <f t="shared" si="52"/>
        <v>Cognitive bibliotherapy</v>
      </c>
      <c r="Y1300" s="5" t="str">
        <f t="shared" si="53"/>
        <v>Supportive psychotherapy + any SSRI</v>
      </c>
      <c r="Z1300" s="5" t="str">
        <f>FIXED(EXP('WinBUGS output'!N1299),2)</f>
        <v>23.10</v>
      </c>
      <c r="AA1300" s="5" t="str">
        <f>FIXED(EXP('WinBUGS output'!M1299),2)</f>
        <v>2.42</v>
      </c>
      <c r="AB1300" s="5" t="str">
        <f>FIXED(EXP('WinBUGS output'!O1299),2)</f>
        <v>242.02</v>
      </c>
    </row>
    <row r="1301" spans="1:28" x14ac:dyDescent="0.25">
      <c r="A1301">
        <v>28</v>
      </c>
      <c r="B1301">
        <v>57</v>
      </c>
      <c r="C1301" s="5" t="str">
        <f>VLOOKUP(A1301,'WinBUGS output'!A:C,3,FALSE)</f>
        <v>Cognitive bibliotherapy</v>
      </c>
      <c r="D1301" s="5" t="str">
        <f>VLOOKUP(B1301,'WinBUGS output'!A:C,3,FALSE)</f>
        <v>Interpersonal psychotherapy (IPT) + any AD</v>
      </c>
      <c r="E1301" s="5" t="str">
        <f>FIXED('WinBUGS output'!N1300,2)</f>
        <v>1.82</v>
      </c>
      <c r="F1301" s="5" t="str">
        <f>FIXED('WinBUGS output'!M1300,2)</f>
        <v>0.37</v>
      </c>
      <c r="G1301" s="5" t="str">
        <f>FIXED('WinBUGS output'!O1300,2)</f>
        <v>3.26</v>
      </c>
      <c r="H1301"/>
      <c r="I1301"/>
      <c r="J1301"/>
      <c r="X1301" s="5" t="str">
        <f t="shared" si="52"/>
        <v>Cognitive bibliotherapy</v>
      </c>
      <c r="Y1301" s="5" t="str">
        <f t="shared" si="53"/>
        <v>Interpersonal psychotherapy (IPT) + any AD</v>
      </c>
      <c r="Z1301" s="5" t="str">
        <f>FIXED(EXP('WinBUGS output'!N1300),2)</f>
        <v>6.18</v>
      </c>
      <c r="AA1301" s="5" t="str">
        <f>FIXED(EXP('WinBUGS output'!M1300),2)</f>
        <v>1.44</v>
      </c>
      <c r="AB1301" s="5" t="str">
        <f>FIXED(EXP('WinBUGS output'!O1300),2)</f>
        <v>25.97</v>
      </c>
    </row>
    <row r="1302" spans="1:28" x14ac:dyDescent="0.25">
      <c r="A1302">
        <v>28</v>
      </c>
      <c r="B1302">
        <v>58</v>
      </c>
      <c r="C1302" s="5" t="str">
        <f>VLOOKUP(A1302,'WinBUGS output'!A:C,3,FALSE)</f>
        <v>Cognitive bibliotherapy</v>
      </c>
      <c r="D1302" s="5" t="str">
        <f>VLOOKUP(B1302,'WinBUGS output'!A:C,3,FALSE)</f>
        <v>Short-term psychodynamic psychotherapy individual + Any AD</v>
      </c>
      <c r="E1302" s="5" t="str">
        <f>FIXED('WinBUGS output'!N1301,2)</f>
        <v>2.37</v>
      </c>
      <c r="F1302" s="5" t="str">
        <f>FIXED('WinBUGS output'!M1301,2)</f>
        <v>1.07</v>
      </c>
      <c r="G1302" s="5" t="str">
        <f>FIXED('WinBUGS output'!O1301,2)</f>
        <v>3.72</v>
      </c>
      <c r="H1302"/>
      <c r="I1302"/>
      <c r="J1302"/>
      <c r="X1302" s="5" t="str">
        <f t="shared" si="52"/>
        <v>Cognitive bibliotherapy</v>
      </c>
      <c r="Y1302" s="5" t="str">
        <f t="shared" si="53"/>
        <v>Short-term psychodynamic psychotherapy individual + Any AD</v>
      </c>
      <c r="Z1302" s="5" t="str">
        <f>FIXED(EXP('WinBUGS output'!N1301),2)</f>
        <v>10.67</v>
      </c>
      <c r="AA1302" s="5" t="str">
        <f>FIXED(EXP('WinBUGS output'!M1301),2)</f>
        <v>2.91</v>
      </c>
      <c r="AB1302" s="5" t="str">
        <f>FIXED(EXP('WinBUGS output'!O1301),2)</f>
        <v>41.06</v>
      </c>
    </row>
    <row r="1303" spans="1:28" x14ac:dyDescent="0.25">
      <c r="A1303">
        <v>28</v>
      </c>
      <c r="B1303">
        <v>59</v>
      </c>
      <c r="C1303" s="5" t="str">
        <f>VLOOKUP(A1303,'WinBUGS output'!A:C,3,FALSE)</f>
        <v>Cognitive bibliotherapy</v>
      </c>
      <c r="D1303" s="5" t="str">
        <f>VLOOKUP(B1303,'WinBUGS output'!A:C,3,FALSE)</f>
        <v>Short-term psychodynamic psychotherapy individual + any SSRI</v>
      </c>
      <c r="E1303" s="5" t="str">
        <f>FIXED('WinBUGS output'!N1302,2)</f>
        <v>2.40</v>
      </c>
      <c r="F1303" s="5" t="str">
        <f>FIXED('WinBUGS output'!M1302,2)</f>
        <v>0.91</v>
      </c>
      <c r="G1303" s="5" t="str">
        <f>FIXED('WinBUGS output'!O1302,2)</f>
        <v>3.95</v>
      </c>
      <c r="H1303"/>
      <c r="I1303"/>
      <c r="J1303"/>
      <c r="X1303" s="5" t="str">
        <f t="shared" si="52"/>
        <v>Cognitive bibliotherapy</v>
      </c>
      <c r="Y1303" s="5" t="str">
        <f t="shared" si="53"/>
        <v>Short-term psychodynamic psychotherapy individual + any SSRI</v>
      </c>
      <c r="Z1303" s="5" t="str">
        <f>FIXED(EXP('WinBUGS output'!N1302),2)</f>
        <v>11.05</v>
      </c>
      <c r="AA1303" s="5" t="str">
        <f>FIXED(EXP('WinBUGS output'!M1302),2)</f>
        <v>2.50</v>
      </c>
      <c r="AB1303" s="5" t="str">
        <f>FIXED(EXP('WinBUGS output'!O1302),2)</f>
        <v>51.73</v>
      </c>
    </row>
    <row r="1304" spans="1:28" x14ac:dyDescent="0.25">
      <c r="A1304">
        <v>28</v>
      </c>
      <c r="B1304">
        <v>60</v>
      </c>
      <c r="C1304" s="5" t="str">
        <f>VLOOKUP(A1304,'WinBUGS output'!A:C,3,FALSE)</f>
        <v>Cognitive bibliotherapy</v>
      </c>
      <c r="D1304" s="5" t="str">
        <f>VLOOKUP(B1304,'WinBUGS output'!A:C,3,FALSE)</f>
        <v>CBT individual (over 15 sessions) + Pill placebo</v>
      </c>
      <c r="E1304" s="5" t="str">
        <f>FIXED('WinBUGS output'!N1303,2)</f>
        <v>2.11</v>
      </c>
      <c r="F1304" s="5" t="str">
        <f>FIXED('WinBUGS output'!M1303,2)</f>
        <v>0.40</v>
      </c>
      <c r="G1304" s="5" t="str">
        <f>FIXED('WinBUGS output'!O1303,2)</f>
        <v>3.96</v>
      </c>
      <c r="H1304"/>
      <c r="I1304"/>
      <c r="J1304"/>
      <c r="X1304" s="5" t="str">
        <f t="shared" si="52"/>
        <v>Cognitive bibliotherapy</v>
      </c>
      <c r="Y1304" s="5" t="str">
        <f t="shared" si="53"/>
        <v>CBT individual (over 15 sessions) + Pill placebo</v>
      </c>
      <c r="Z1304" s="5" t="str">
        <f>FIXED(EXP('WinBUGS output'!N1303),2)</f>
        <v>8.26</v>
      </c>
      <c r="AA1304" s="5" t="str">
        <f>FIXED(EXP('WinBUGS output'!M1303),2)</f>
        <v>1.49</v>
      </c>
      <c r="AB1304" s="5" t="str">
        <f>FIXED(EXP('WinBUGS output'!O1303),2)</f>
        <v>52.67</v>
      </c>
    </row>
    <row r="1305" spans="1:28" x14ac:dyDescent="0.25">
      <c r="A1305">
        <v>28</v>
      </c>
      <c r="B1305">
        <v>61</v>
      </c>
      <c r="C1305" s="5" t="str">
        <f>VLOOKUP(A1305,'WinBUGS output'!A:C,3,FALSE)</f>
        <v>Cognitive bibliotherapy</v>
      </c>
      <c r="D1305" s="5" t="str">
        <f>VLOOKUP(B1305,'WinBUGS output'!A:C,3,FALSE)</f>
        <v>Exercise + Sertraline</v>
      </c>
      <c r="E1305" s="5" t="str">
        <f>FIXED('WinBUGS output'!N1304,2)</f>
        <v>0.78</v>
      </c>
      <c r="F1305" s="5" t="str">
        <f>FIXED('WinBUGS output'!M1304,2)</f>
        <v>-0.52</v>
      </c>
      <c r="G1305" s="5" t="str">
        <f>FIXED('WinBUGS output'!O1304,2)</f>
        <v>2.06</v>
      </c>
      <c r="H1305"/>
      <c r="I1305"/>
      <c r="J1305"/>
      <c r="X1305" s="5" t="str">
        <f t="shared" si="52"/>
        <v>Cognitive bibliotherapy</v>
      </c>
      <c r="Y1305" s="5" t="str">
        <f t="shared" si="53"/>
        <v>Exercise + Sertraline</v>
      </c>
      <c r="Z1305" s="5" t="str">
        <f>FIXED(EXP('WinBUGS output'!N1304),2)</f>
        <v>2.18</v>
      </c>
      <c r="AA1305" s="5" t="str">
        <f>FIXED(EXP('WinBUGS output'!M1304),2)</f>
        <v>0.60</v>
      </c>
      <c r="AB1305" s="5" t="str">
        <f>FIXED(EXP('WinBUGS output'!O1304),2)</f>
        <v>7.87</v>
      </c>
    </row>
    <row r="1306" spans="1:28" x14ac:dyDescent="0.25">
      <c r="A1306">
        <v>29</v>
      </c>
      <c r="B1306">
        <v>30</v>
      </c>
      <c r="C1306" s="5" t="str">
        <f>VLOOKUP(A1306,'WinBUGS output'!A:C,3,FALSE)</f>
        <v>Cognitive bibliotherapy + TAU</v>
      </c>
      <c r="D1306" s="5" t="str">
        <f>VLOOKUP(B1306,'WinBUGS output'!A:C,3,FALSE)</f>
        <v>Computerised-CBT (CCBT)</v>
      </c>
      <c r="E1306" s="5" t="str">
        <f>FIXED('WinBUGS output'!N1305,2)</f>
        <v>0.47</v>
      </c>
      <c r="F1306" s="5" t="str">
        <f>FIXED('WinBUGS output'!M1305,2)</f>
        <v>-0.57</v>
      </c>
      <c r="G1306" s="5" t="str">
        <f>FIXED('WinBUGS output'!O1305,2)</f>
        <v>1.47</v>
      </c>
      <c r="H1306"/>
      <c r="I1306"/>
      <c r="J1306"/>
      <c r="X1306" s="5" t="str">
        <f t="shared" si="52"/>
        <v>Cognitive bibliotherapy + TAU</v>
      </c>
      <c r="Y1306" s="5" t="str">
        <f t="shared" si="53"/>
        <v>Computerised-CBT (CCBT)</v>
      </c>
      <c r="Z1306" s="5" t="str">
        <f>FIXED(EXP('WinBUGS output'!N1305),2)</f>
        <v>1.59</v>
      </c>
      <c r="AA1306" s="5" t="str">
        <f>FIXED(EXP('WinBUGS output'!M1305),2)</f>
        <v>0.57</v>
      </c>
      <c r="AB1306" s="5" t="str">
        <f>FIXED(EXP('WinBUGS output'!O1305),2)</f>
        <v>4.36</v>
      </c>
    </row>
    <row r="1307" spans="1:28" x14ac:dyDescent="0.25">
      <c r="A1307">
        <v>29</v>
      </c>
      <c r="B1307">
        <v>31</v>
      </c>
      <c r="C1307" s="5" t="str">
        <f>VLOOKUP(A1307,'WinBUGS output'!A:C,3,FALSE)</f>
        <v>Cognitive bibliotherapy + TAU</v>
      </c>
      <c r="D1307" s="5" t="str">
        <f>VLOOKUP(B1307,'WinBUGS output'!A:C,3,FALSE)</f>
        <v>Computerised-CBT (CCBT) + TAU</v>
      </c>
      <c r="E1307" s="5" t="str">
        <f>FIXED('WinBUGS output'!N1306,2)</f>
        <v>0.47</v>
      </c>
      <c r="F1307" s="5" t="str">
        <f>FIXED('WinBUGS output'!M1306,2)</f>
        <v>-0.35</v>
      </c>
      <c r="G1307" s="5" t="str">
        <f>FIXED('WinBUGS output'!O1306,2)</f>
        <v>1.30</v>
      </c>
      <c r="H1307"/>
      <c r="I1307"/>
      <c r="J1307"/>
      <c r="X1307" s="5" t="str">
        <f t="shared" si="52"/>
        <v>Cognitive bibliotherapy + TAU</v>
      </c>
      <c r="Y1307" s="5" t="str">
        <f t="shared" si="53"/>
        <v>Computerised-CBT (CCBT) + TAU</v>
      </c>
      <c r="Z1307" s="5" t="str">
        <f>FIXED(EXP('WinBUGS output'!N1306),2)</f>
        <v>1.60</v>
      </c>
      <c r="AA1307" s="5" t="str">
        <f>FIXED(EXP('WinBUGS output'!M1306),2)</f>
        <v>0.70</v>
      </c>
      <c r="AB1307" s="5" t="str">
        <f>FIXED(EXP('WinBUGS output'!O1306),2)</f>
        <v>3.67</v>
      </c>
    </row>
    <row r="1308" spans="1:28" x14ac:dyDescent="0.25">
      <c r="A1308">
        <v>29</v>
      </c>
      <c r="B1308">
        <v>32</v>
      </c>
      <c r="C1308" s="5" t="str">
        <f>VLOOKUP(A1308,'WinBUGS output'!A:C,3,FALSE)</f>
        <v>Cognitive bibliotherapy + TAU</v>
      </c>
      <c r="D1308" s="5" t="str">
        <f>VLOOKUP(B1308,'WinBUGS output'!A:C,3,FALSE)</f>
        <v>Tailored computerised psychoeducation and self-help strategies</v>
      </c>
      <c r="E1308" s="5" t="str">
        <f>FIXED('WinBUGS output'!N1307,2)</f>
        <v>-0.63</v>
      </c>
      <c r="F1308" s="5" t="str">
        <f>FIXED('WinBUGS output'!M1307,2)</f>
        <v>-1.72</v>
      </c>
      <c r="G1308" s="5" t="str">
        <f>FIXED('WinBUGS output'!O1307,2)</f>
        <v>0.39</v>
      </c>
      <c r="H1308"/>
      <c r="I1308"/>
      <c r="J1308"/>
      <c r="X1308" s="5" t="str">
        <f t="shared" si="52"/>
        <v>Cognitive bibliotherapy + TAU</v>
      </c>
      <c r="Y1308" s="5" t="str">
        <f t="shared" si="53"/>
        <v>Tailored computerised psychoeducation and self-help strategies</v>
      </c>
      <c r="Z1308" s="5" t="str">
        <f>FIXED(EXP('WinBUGS output'!N1307),2)</f>
        <v>0.53</v>
      </c>
      <c r="AA1308" s="5" t="str">
        <f>FIXED(EXP('WinBUGS output'!M1307),2)</f>
        <v>0.18</v>
      </c>
      <c r="AB1308" s="5" t="str">
        <f>FIXED(EXP('WinBUGS output'!O1307),2)</f>
        <v>1.48</v>
      </c>
    </row>
    <row r="1309" spans="1:28" x14ac:dyDescent="0.25">
      <c r="A1309">
        <v>29</v>
      </c>
      <c r="B1309">
        <v>33</v>
      </c>
      <c r="C1309" s="5" t="str">
        <f>VLOOKUP(A1309,'WinBUGS output'!A:C,3,FALSE)</f>
        <v>Cognitive bibliotherapy + TAU</v>
      </c>
      <c r="D1309" s="5" t="str">
        <f>VLOOKUP(B1309,'WinBUGS output'!A:C,3,FALSE)</f>
        <v>Psychoeducational group programme + TAU</v>
      </c>
      <c r="E1309" s="5" t="str">
        <f>FIXED('WinBUGS output'!N1308,2)</f>
        <v>0.24</v>
      </c>
      <c r="F1309" s="5" t="str">
        <f>FIXED('WinBUGS output'!M1308,2)</f>
        <v>-0.83</v>
      </c>
      <c r="G1309" s="5" t="str">
        <f>FIXED('WinBUGS output'!O1308,2)</f>
        <v>1.31</v>
      </c>
      <c r="H1309"/>
      <c r="I1309"/>
      <c r="J1309"/>
      <c r="X1309" s="5" t="str">
        <f t="shared" si="52"/>
        <v>Cognitive bibliotherapy + TAU</v>
      </c>
      <c r="Y1309" s="5" t="str">
        <f t="shared" si="53"/>
        <v>Psychoeducational group programme + TAU</v>
      </c>
      <c r="Z1309" s="5" t="str">
        <f>FIXED(EXP('WinBUGS output'!N1308),2)</f>
        <v>1.27</v>
      </c>
      <c r="AA1309" s="5" t="str">
        <f>FIXED(EXP('WinBUGS output'!M1308),2)</f>
        <v>0.44</v>
      </c>
      <c r="AB1309" s="5" t="str">
        <f>FIXED(EXP('WinBUGS output'!O1308),2)</f>
        <v>3.71</v>
      </c>
    </row>
    <row r="1310" spans="1:28" x14ac:dyDescent="0.25">
      <c r="A1310">
        <v>29</v>
      </c>
      <c r="B1310">
        <v>34</v>
      </c>
      <c r="C1310" s="5" t="str">
        <f>VLOOKUP(A1310,'WinBUGS output'!A:C,3,FALSE)</f>
        <v>Cognitive bibliotherapy + TAU</v>
      </c>
      <c r="D1310" s="5" t="str">
        <f>VLOOKUP(B1310,'WinBUGS output'!A:C,3,FALSE)</f>
        <v>Interpersonal psychotherapy (IPT)</v>
      </c>
      <c r="E1310" s="5" t="str">
        <f>FIXED('WinBUGS output'!N1309,2)</f>
        <v>0.32</v>
      </c>
      <c r="F1310" s="5" t="str">
        <f>FIXED('WinBUGS output'!M1309,2)</f>
        <v>-0.53</v>
      </c>
      <c r="G1310" s="5" t="str">
        <f>FIXED('WinBUGS output'!O1309,2)</f>
        <v>1.18</v>
      </c>
      <c r="H1310"/>
      <c r="I1310"/>
      <c r="J1310"/>
      <c r="X1310" s="5" t="str">
        <f t="shared" si="52"/>
        <v>Cognitive bibliotherapy + TAU</v>
      </c>
      <c r="Y1310" s="5" t="str">
        <f t="shared" si="53"/>
        <v>Interpersonal psychotherapy (IPT)</v>
      </c>
      <c r="Z1310" s="5" t="str">
        <f>FIXED(EXP('WinBUGS output'!N1309),2)</f>
        <v>1.38</v>
      </c>
      <c r="AA1310" s="5" t="str">
        <f>FIXED(EXP('WinBUGS output'!M1309),2)</f>
        <v>0.59</v>
      </c>
      <c r="AB1310" s="5" t="str">
        <f>FIXED(EXP('WinBUGS output'!O1309),2)</f>
        <v>3.27</v>
      </c>
    </row>
    <row r="1311" spans="1:28" x14ac:dyDescent="0.25">
      <c r="A1311">
        <v>29</v>
      </c>
      <c r="B1311">
        <v>35</v>
      </c>
      <c r="C1311" s="5" t="str">
        <f>VLOOKUP(A1311,'WinBUGS output'!A:C,3,FALSE)</f>
        <v>Cognitive bibliotherapy + TAU</v>
      </c>
      <c r="D1311" s="5" t="str">
        <f>VLOOKUP(B1311,'WinBUGS output'!A:C,3,FALSE)</f>
        <v>Emotion-focused therapy (EFT)</v>
      </c>
      <c r="E1311" s="5" t="str">
        <f>FIXED('WinBUGS output'!N1310,2)</f>
        <v>0.32</v>
      </c>
      <c r="F1311" s="5" t="str">
        <f>FIXED('WinBUGS output'!M1310,2)</f>
        <v>-0.94</v>
      </c>
      <c r="G1311" s="5" t="str">
        <f>FIXED('WinBUGS output'!O1310,2)</f>
        <v>1.65</v>
      </c>
      <c r="H1311"/>
      <c r="I1311"/>
      <c r="J1311"/>
      <c r="X1311" s="5" t="str">
        <f t="shared" si="52"/>
        <v>Cognitive bibliotherapy + TAU</v>
      </c>
      <c r="Y1311" s="5" t="str">
        <f t="shared" si="53"/>
        <v>Emotion-focused therapy (EFT)</v>
      </c>
      <c r="Z1311" s="5" t="str">
        <f>FIXED(EXP('WinBUGS output'!N1310),2)</f>
        <v>1.37</v>
      </c>
      <c r="AA1311" s="5" t="str">
        <f>FIXED(EXP('WinBUGS output'!M1310),2)</f>
        <v>0.39</v>
      </c>
      <c r="AB1311" s="5" t="str">
        <f>FIXED(EXP('WinBUGS output'!O1310),2)</f>
        <v>5.22</v>
      </c>
    </row>
    <row r="1312" spans="1:28" x14ac:dyDescent="0.25">
      <c r="A1312">
        <v>29</v>
      </c>
      <c r="B1312">
        <v>36</v>
      </c>
      <c r="C1312" s="5" t="str">
        <f>VLOOKUP(A1312,'WinBUGS output'!A:C,3,FALSE)</f>
        <v>Cognitive bibliotherapy + TAU</v>
      </c>
      <c r="D1312" s="5" t="str">
        <f>VLOOKUP(B1312,'WinBUGS output'!A:C,3,FALSE)</f>
        <v>Interpersonal counselling</v>
      </c>
      <c r="E1312" s="5" t="str">
        <f>FIXED('WinBUGS output'!N1311,2)</f>
        <v>0.46</v>
      </c>
      <c r="F1312" s="5" t="str">
        <f>FIXED('WinBUGS output'!M1311,2)</f>
        <v>-0.50</v>
      </c>
      <c r="G1312" s="5" t="str">
        <f>FIXED('WinBUGS output'!O1311,2)</f>
        <v>1.39</v>
      </c>
      <c r="H1312"/>
      <c r="I1312"/>
      <c r="J1312"/>
      <c r="X1312" s="5" t="str">
        <f t="shared" si="52"/>
        <v>Cognitive bibliotherapy + TAU</v>
      </c>
      <c r="Y1312" s="5" t="str">
        <f t="shared" si="53"/>
        <v>Interpersonal counselling</v>
      </c>
      <c r="Z1312" s="5" t="str">
        <f>FIXED(EXP('WinBUGS output'!N1311),2)</f>
        <v>1.59</v>
      </c>
      <c r="AA1312" s="5" t="str">
        <f>FIXED(EXP('WinBUGS output'!M1311),2)</f>
        <v>0.61</v>
      </c>
      <c r="AB1312" s="5" t="str">
        <f>FIXED(EXP('WinBUGS output'!O1311),2)</f>
        <v>4.02</v>
      </c>
    </row>
    <row r="1313" spans="1:28" x14ac:dyDescent="0.25">
      <c r="A1313">
        <v>29</v>
      </c>
      <c r="B1313">
        <v>37</v>
      </c>
      <c r="C1313" s="5" t="str">
        <f>VLOOKUP(A1313,'WinBUGS output'!A:C,3,FALSE)</f>
        <v>Cognitive bibliotherapy + TAU</v>
      </c>
      <c r="D1313" s="5" t="str">
        <f>VLOOKUP(B1313,'WinBUGS output'!A:C,3,FALSE)</f>
        <v>Non-directive counselling</v>
      </c>
      <c r="E1313" s="5" t="str">
        <f>FIXED('WinBUGS output'!N1312,2)</f>
        <v>0.07</v>
      </c>
      <c r="F1313" s="5" t="str">
        <f>FIXED('WinBUGS output'!M1312,2)</f>
        <v>-1.10</v>
      </c>
      <c r="G1313" s="5" t="str">
        <f>FIXED('WinBUGS output'!O1312,2)</f>
        <v>1.17</v>
      </c>
      <c r="H1313"/>
      <c r="I1313"/>
      <c r="J1313"/>
      <c r="X1313" s="5" t="str">
        <f t="shared" si="52"/>
        <v>Cognitive bibliotherapy + TAU</v>
      </c>
      <c r="Y1313" s="5" t="str">
        <f t="shared" si="53"/>
        <v>Non-directive counselling</v>
      </c>
      <c r="Z1313" s="5" t="str">
        <f>FIXED(EXP('WinBUGS output'!N1312),2)</f>
        <v>1.07</v>
      </c>
      <c r="AA1313" s="5" t="str">
        <f>FIXED(EXP('WinBUGS output'!M1312),2)</f>
        <v>0.33</v>
      </c>
      <c r="AB1313" s="5" t="str">
        <f>FIXED(EXP('WinBUGS output'!O1312),2)</f>
        <v>3.21</v>
      </c>
    </row>
    <row r="1314" spans="1:28" x14ac:dyDescent="0.25">
      <c r="A1314">
        <v>29</v>
      </c>
      <c r="B1314">
        <v>38</v>
      </c>
      <c r="C1314" s="5" t="str">
        <f>VLOOKUP(A1314,'WinBUGS output'!A:C,3,FALSE)</f>
        <v>Cognitive bibliotherapy + TAU</v>
      </c>
      <c r="D1314" s="5" t="str">
        <f>VLOOKUP(B1314,'WinBUGS output'!A:C,3,FALSE)</f>
        <v>Psychodynamic counselling + TAU</v>
      </c>
      <c r="E1314" s="5" t="str">
        <f>FIXED('WinBUGS output'!N1313,2)</f>
        <v>-0.07</v>
      </c>
      <c r="F1314" s="5" t="str">
        <f>FIXED('WinBUGS output'!M1313,2)</f>
        <v>-1.07</v>
      </c>
      <c r="G1314" s="5" t="str">
        <f>FIXED('WinBUGS output'!O1313,2)</f>
        <v>0.91</v>
      </c>
      <c r="H1314"/>
      <c r="I1314"/>
      <c r="J1314"/>
      <c r="X1314" s="5" t="str">
        <f t="shared" si="52"/>
        <v>Cognitive bibliotherapy + TAU</v>
      </c>
      <c r="Y1314" s="5" t="str">
        <f t="shared" si="53"/>
        <v>Psychodynamic counselling + TAU</v>
      </c>
      <c r="Z1314" s="5" t="str">
        <f>FIXED(EXP('WinBUGS output'!N1313),2)</f>
        <v>0.93</v>
      </c>
      <c r="AA1314" s="5" t="str">
        <f>FIXED(EXP('WinBUGS output'!M1313),2)</f>
        <v>0.34</v>
      </c>
      <c r="AB1314" s="5" t="str">
        <f>FIXED(EXP('WinBUGS output'!O1313),2)</f>
        <v>2.48</v>
      </c>
    </row>
    <row r="1315" spans="1:28" x14ac:dyDescent="0.25">
      <c r="A1315">
        <v>29</v>
      </c>
      <c r="B1315">
        <v>39</v>
      </c>
      <c r="C1315" s="5" t="str">
        <f>VLOOKUP(A1315,'WinBUGS output'!A:C,3,FALSE)</f>
        <v>Cognitive bibliotherapy + TAU</v>
      </c>
      <c r="D1315" s="5" t="str">
        <f>VLOOKUP(B1315,'WinBUGS output'!A:C,3,FALSE)</f>
        <v>Relational client-centered therapy</v>
      </c>
      <c r="E1315" s="5" t="str">
        <f>FIXED('WinBUGS output'!N1314,2)</f>
        <v>0.00</v>
      </c>
      <c r="F1315" s="5" t="str">
        <f>FIXED('WinBUGS output'!M1314,2)</f>
        <v>-1.38</v>
      </c>
      <c r="G1315" s="5" t="str">
        <f>FIXED('WinBUGS output'!O1314,2)</f>
        <v>1.24</v>
      </c>
      <c r="H1315"/>
      <c r="I1315"/>
      <c r="J1315"/>
      <c r="X1315" s="5" t="str">
        <f t="shared" si="52"/>
        <v>Cognitive bibliotherapy + TAU</v>
      </c>
      <c r="Y1315" s="5" t="str">
        <f t="shared" si="53"/>
        <v>Relational client-centered therapy</v>
      </c>
      <c r="Z1315" s="5" t="str">
        <f>FIXED(EXP('WinBUGS output'!N1314),2)</f>
        <v>1.00</v>
      </c>
      <c r="AA1315" s="5" t="str">
        <f>FIXED(EXP('WinBUGS output'!M1314),2)</f>
        <v>0.25</v>
      </c>
      <c r="AB1315" s="5" t="str">
        <f>FIXED(EXP('WinBUGS output'!O1314),2)</f>
        <v>3.46</v>
      </c>
    </row>
    <row r="1316" spans="1:28" x14ac:dyDescent="0.25">
      <c r="A1316">
        <v>29</v>
      </c>
      <c r="B1316">
        <v>40</v>
      </c>
      <c r="C1316" s="5" t="str">
        <f>VLOOKUP(A1316,'WinBUGS output'!A:C,3,FALSE)</f>
        <v>Cognitive bibliotherapy + TAU</v>
      </c>
      <c r="D1316" s="5" t="str">
        <f>VLOOKUP(B1316,'WinBUGS output'!A:C,3,FALSE)</f>
        <v>Problem solving individual</v>
      </c>
      <c r="E1316" s="5" t="str">
        <f>FIXED('WinBUGS output'!N1315,2)</f>
        <v>-0.37</v>
      </c>
      <c r="F1316" s="5" t="str">
        <f>FIXED('WinBUGS output'!M1315,2)</f>
        <v>-1.41</v>
      </c>
      <c r="G1316" s="5" t="str">
        <f>FIXED('WinBUGS output'!O1315,2)</f>
        <v>0.67</v>
      </c>
      <c r="H1316"/>
      <c r="I1316"/>
      <c r="J1316"/>
      <c r="X1316" s="5" t="str">
        <f t="shared" si="52"/>
        <v>Cognitive bibliotherapy + TAU</v>
      </c>
      <c r="Y1316" s="5" t="str">
        <f t="shared" si="53"/>
        <v>Problem solving individual</v>
      </c>
      <c r="Z1316" s="5" t="str">
        <f>FIXED(EXP('WinBUGS output'!N1315),2)</f>
        <v>0.69</v>
      </c>
      <c r="AA1316" s="5" t="str">
        <f>FIXED(EXP('WinBUGS output'!M1315),2)</f>
        <v>0.24</v>
      </c>
      <c r="AB1316" s="5" t="str">
        <f>FIXED(EXP('WinBUGS output'!O1315),2)</f>
        <v>1.95</v>
      </c>
    </row>
    <row r="1317" spans="1:28" x14ac:dyDescent="0.25">
      <c r="A1317">
        <v>29</v>
      </c>
      <c r="B1317">
        <v>41</v>
      </c>
      <c r="C1317" s="5" t="str">
        <f>VLOOKUP(A1317,'WinBUGS output'!A:C,3,FALSE)</f>
        <v>Cognitive bibliotherapy + TAU</v>
      </c>
      <c r="D1317" s="5" t="str">
        <f>VLOOKUP(B1317,'WinBUGS output'!A:C,3,FALSE)</f>
        <v>Problem solving individual + enhanced TAU</v>
      </c>
      <c r="E1317" s="5" t="str">
        <f>FIXED('WinBUGS output'!N1316,2)</f>
        <v>-0.56</v>
      </c>
      <c r="F1317" s="5" t="str">
        <f>FIXED('WinBUGS output'!M1316,2)</f>
        <v>-1.63</v>
      </c>
      <c r="G1317" s="5" t="str">
        <f>FIXED('WinBUGS output'!O1316,2)</f>
        <v>0.50</v>
      </c>
      <c r="H1317"/>
      <c r="I1317"/>
      <c r="J1317"/>
      <c r="X1317" s="5" t="str">
        <f t="shared" si="52"/>
        <v>Cognitive bibliotherapy + TAU</v>
      </c>
      <c r="Y1317" s="5" t="str">
        <f t="shared" si="53"/>
        <v>Problem solving individual + enhanced TAU</v>
      </c>
      <c r="Z1317" s="5" t="str">
        <f>FIXED(EXP('WinBUGS output'!N1316),2)</f>
        <v>0.57</v>
      </c>
      <c r="AA1317" s="5" t="str">
        <f>FIXED(EXP('WinBUGS output'!M1316),2)</f>
        <v>0.20</v>
      </c>
      <c r="AB1317" s="5" t="str">
        <f>FIXED(EXP('WinBUGS output'!O1316),2)</f>
        <v>1.65</v>
      </c>
    </row>
    <row r="1318" spans="1:28" x14ac:dyDescent="0.25">
      <c r="A1318">
        <v>29</v>
      </c>
      <c r="B1318">
        <v>42</v>
      </c>
      <c r="C1318" s="5" t="str">
        <f>VLOOKUP(A1318,'WinBUGS output'!A:C,3,FALSE)</f>
        <v>Cognitive bibliotherapy + TAU</v>
      </c>
      <c r="D1318" s="5" t="str">
        <f>VLOOKUP(B1318,'WinBUGS output'!A:C,3,FALSE)</f>
        <v>Behavioural activation (BA)</v>
      </c>
      <c r="E1318" s="5" t="str">
        <f>FIXED('WinBUGS output'!N1317,2)</f>
        <v>0.80</v>
      </c>
      <c r="F1318" s="5" t="str">
        <f>FIXED('WinBUGS output'!M1317,2)</f>
        <v>-0.19</v>
      </c>
      <c r="G1318" s="5" t="str">
        <f>FIXED('WinBUGS output'!O1317,2)</f>
        <v>1.80</v>
      </c>
      <c r="H1318"/>
      <c r="I1318"/>
      <c r="J1318"/>
      <c r="X1318" s="5" t="str">
        <f t="shared" si="52"/>
        <v>Cognitive bibliotherapy + TAU</v>
      </c>
      <c r="Y1318" s="5" t="str">
        <f t="shared" si="53"/>
        <v>Behavioural activation (BA)</v>
      </c>
      <c r="Z1318" s="5" t="str">
        <f>FIXED(EXP('WinBUGS output'!N1317),2)</f>
        <v>2.23</v>
      </c>
      <c r="AA1318" s="5" t="str">
        <f>FIXED(EXP('WinBUGS output'!M1317),2)</f>
        <v>0.83</v>
      </c>
      <c r="AB1318" s="5" t="str">
        <f>FIXED(EXP('WinBUGS output'!O1317),2)</f>
        <v>6.07</v>
      </c>
    </row>
    <row r="1319" spans="1:28" x14ac:dyDescent="0.25">
      <c r="A1319">
        <v>29</v>
      </c>
      <c r="B1319">
        <v>43</v>
      </c>
      <c r="C1319" s="5" t="str">
        <f>VLOOKUP(A1319,'WinBUGS output'!A:C,3,FALSE)</f>
        <v>Cognitive bibliotherapy + TAU</v>
      </c>
      <c r="D1319" s="5" t="str">
        <f>VLOOKUP(B1319,'WinBUGS output'!A:C,3,FALSE)</f>
        <v>Behavioural therapy (Lewinsohn 1976)</v>
      </c>
      <c r="E1319" s="5" t="str">
        <f>FIXED('WinBUGS output'!N1318,2)</f>
        <v>0.64</v>
      </c>
      <c r="F1319" s="5" t="str">
        <f>FIXED('WinBUGS output'!M1318,2)</f>
        <v>-0.67</v>
      </c>
      <c r="G1319" s="5" t="str">
        <f>FIXED('WinBUGS output'!O1318,2)</f>
        <v>1.88</v>
      </c>
      <c r="H1319"/>
      <c r="I1319"/>
      <c r="J1319"/>
      <c r="X1319" s="5" t="str">
        <f t="shared" si="52"/>
        <v>Cognitive bibliotherapy + TAU</v>
      </c>
      <c r="Y1319" s="5" t="str">
        <f t="shared" si="53"/>
        <v>Behavioural therapy (Lewinsohn 1976)</v>
      </c>
      <c r="Z1319" s="5" t="str">
        <f>FIXED(EXP('WinBUGS output'!N1318),2)</f>
        <v>1.90</v>
      </c>
      <c r="AA1319" s="5" t="str">
        <f>FIXED(EXP('WinBUGS output'!M1318),2)</f>
        <v>0.51</v>
      </c>
      <c r="AB1319" s="5" t="str">
        <f>FIXED(EXP('WinBUGS output'!O1318),2)</f>
        <v>6.57</v>
      </c>
    </row>
    <row r="1320" spans="1:28" x14ac:dyDescent="0.25">
      <c r="A1320">
        <v>29</v>
      </c>
      <c r="B1320">
        <v>44</v>
      </c>
      <c r="C1320" s="5" t="str">
        <f>VLOOKUP(A1320,'WinBUGS output'!A:C,3,FALSE)</f>
        <v>Cognitive bibliotherapy + TAU</v>
      </c>
      <c r="D1320" s="5" t="str">
        <f>VLOOKUP(B1320,'WinBUGS output'!A:C,3,FALSE)</f>
        <v>CBT individual (under 15 sessions)</v>
      </c>
      <c r="E1320" s="5" t="str">
        <f>FIXED('WinBUGS output'!N1319,2)</f>
        <v>0.08</v>
      </c>
      <c r="F1320" s="5" t="str">
        <f>FIXED('WinBUGS output'!M1319,2)</f>
        <v>-0.71</v>
      </c>
      <c r="G1320" s="5" t="str">
        <f>FIXED('WinBUGS output'!O1319,2)</f>
        <v>0.88</v>
      </c>
      <c r="H1320"/>
      <c r="I1320"/>
      <c r="J1320"/>
      <c r="X1320" s="5" t="str">
        <f t="shared" si="52"/>
        <v>Cognitive bibliotherapy + TAU</v>
      </c>
      <c r="Y1320" s="5" t="str">
        <f t="shared" si="53"/>
        <v>CBT individual (under 15 sessions)</v>
      </c>
      <c r="Z1320" s="5" t="str">
        <f>FIXED(EXP('WinBUGS output'!N1319),2)</f>
        <v>1.08</v>
      </c>
      <c r="AA1320" s="5" t="str">
        <f>FIXED(EXP('WinBUGS output'!M1319),2)</f>
        <v>0.49</v>
      </c>
      <c r="AB1320" s="5" t="str">
        <f>FIXED(EXP('WinBUGS output'!O1319),2)</f>
        <v>2.41</v>
      </c>
    </row>
    <row r="1321" spans="1:28" x14ac:dyDescent="0.25">
      <c r="A1321">
        <v>29</v>
      </c>
      <c r="B1321">
        <v>45</v>
      </c>
      <c r="C1321" s="5" t="str">
        <f>VLOOKUP(A1321,'WinBUGS output'!A:C,3,FALSE)</f>
        <v>Cognitive bibliotherapy + TAU</v>
      </c>
      <c r="D1321" s="5" t="str">
        <f>VLOOKUP(B1321,'WinBUGS output'!A:C,3,FALSE)</f>
        <v>CBT individual (over 15 sessions)</v>
      </c>
      <c r="E1321" s="5" t="str">
        <f>FIXED('WinBUGS output'!N1320,2)</f>
        <v>0.33</v>
      </c>
      <c r="F1321" s="5" t="str">
        <f>FIXED('WinBUGS output'!M1320,2)</f>
        <v>-0.49</v>
      </c>
      <c r="G1321" s="5" t="str">
        <f>FIXED('WinBUGS output'!O1320,2)</f>
        <v>1.16</v>
      </c>
      <c r="H1321"/>
      <c r="I1321"/>
      <c r="J1321"/>
      <c r="X1321" s="5" t="str">
        <f t="shared" si="52"/>
        <v>Cognitive bibliotherapy + TAU</v>
      </c>
      <c r="Y1321" s="5" t="str">
        <f t="shared" si="53"/>
        <v>CBT individual (over 15 sessions)</v>
      </c>
      <c r="Z1321" s="5" t="str">
        <f>FIXED(EXP('WinBUGS output'!N1320),2)</f>
        <v>1.39</v>
      </c>
      <c r="AA1321" s="5" t="str">
        <f>FIXED(EXP('WinBUGS output'!M1320),2)</f>
        <v>0.61</v>
      </c>
      <c r="AB1321" s="5" t="str">
        <f>FIXED(EXP('WinBUGS output'!O1320),2)</f>
        <v>3.20</v>
      </c>
    </row>
    <row r="1322" spans="1:28" x14ac:dyDescent="0.25">
      <c r="A1322">
        <v>29</v>
      </c>
      <c r="B1322">
        <v>46</v>
      </c>
      <c r="C1322" s="5" t="str">
        <f>VLOOKUP(A1322,'WinBUGS output'!A:C,3,FALSE)</f>
        <v>Cognitive bibliotherapy + TAU</v>
      </c>
      <c r="D1322" s="5" t="str">
        <f>VLOOKUP(B1322,'WinBUGS output'!A:C,3,FALSE)</f>
        <v>CBT individual (over 15 sessions) + TAU</v>
      </c>
      <c r="E1322" s="5" t="str">
        <f>FIXED('WinBUGS output'!N1321,2)</f>
        <v>0.36</v>
      </c>
      <c r="F1322" s="5" t="str">
        <f>FIXED('WinBUGS output'!M1321,2)</f>
        <v>-0.62</v>
      </c>
      <c r="G1322" s="5" t="str">
        <f>FIXED('WinBUGS output'!O1321,2)</f>
        <v>1.44</v>
      </c>
      <c r="H1322"/>
      <c r="I1322"/>
      <c r="J1322"/>
      <c r="X1322" s="5" t="str">
        <f t="shared" si="52"/>
        <v>Cognitive bibliotherapy + TAU</v>
      </c>
      <c r="Y1322" s="5" t="str">
        <f t="shared" si="53"/>
        <v>CBT individual (over 15 sessions) + TAU</v>
      </c>
      <c r="Z1322" s="5" t="str">
        <f>FIXED(EXP('WinBUGS output'!N1321),2)</f>
        <v>1.43</v>
      </c>
      <c r="AA1322" s="5" t="str">
        <f>FIXED(EXP('WinBUGS output'!M1321),2)</f>
        <v>0.54</v>
      </c>
      <c r="AB1322" s="5" t="str">
        <f>FIXED(EXP('WinBUGS output'!O1321),2)</f>
        <v>4.24</v>
      </c>
    </row>
    <row r="1323" spans="1:28" x14ac:dyDescent="0.25">
      <c r="A1323">
        <v>29</v>
      </c>
      <c r="B1323">
        <v>47</v>
      </c>
      <c r="C1323" s="5" t="str">
        <f>VLOOKUP(A1323,'WinBUGS output'!A:C,3,FALSE)</f>
        <v>Cognitive bibliotherapy + TAU</v>
      </c>
      <c r="D1323" s="5" t="str">
        <f>VLOOKUP(B1323,'WinBUGS output'!A:C,3,FALSE)</f>
        <v>Rational emotive behaviour therapy (REBT) individual</v>
      </c>
      <c r="E1323" s="5" t="str">
        <f>FIXED('WinBUGS output'!N1322,2)</f>
        <v>0.18</v>
      </c>
      <c r="F1323" s="5" t="str">
        <f>FIXED('WinBUGS output'!M1322,2)</f>
        <v>-0.74</v>
      </c>
      <c r="G1323" s="5" t="str">
        <f>FIXED('WinBUGS output'!O1322,2)</f>
        <v>1.09</v>
      </c>
      <c r="H1323"/>
      <c r="I1323"/>
      <c r="J1323"/>
      <c r="X1323" s="5" t="str">
        <f t="shared" si="52"/>
        <v>Cognitive bibliotherapy + TAU</v>
      </c>
      <c r="Y1323" s="5" t="str">
        <f t="shared" si="53"/>
        <v>Rational emotive behaviour therapy (REBT) individual</v>
      </c>
      <c r="Z1323" s="5" t="str">
        <f>FIXED(EXP('WinBUGS output'!N1322),2)</f>
        <v>1.20</v>
      </c>
      <c r="AA1323" s="5" t="str">
        <f>FIXED(EXP('WinBUGS output'!M1322),2)</f>
        <v>0.48</v>
      </c>
      <c r="AB1323" s="5" t="str">
        <f>FIXED(EXP('WinBUGS output'!O1322),2)</f>
        <v>2.98</v>
      </c>
    </row>
    <row r="1324" spans="1:28" x14ac:dyDescent="0.25">
      <c r="A1324">
        <v>29</v>
      </c>
      <c r="B1324">
        <v>48</v>
      </c>
      <c r="C1324" s="5" t="str">
        <f>VLOOKUP(A1324,'WinBUGS output'!A:C,3,FALSE)</f>
        <v>Cognitive bibliotherapy + TAU</v>
      </c>
      <c r="D1324" s="5" t="str">
        <f>VLOOKUP(B1324,'WinBUGS output'!A:C,3,FALSE)</f>
        <v>Third-wave cognitive therapy individual</v>
      </c>
      <c r="E1324" s="5" t="str">
        <f>FIXED('WinBUGS output'!N1323,2)</f>
        <v>0.40</v>
      </c>
      <c r="F1324" s="5" t="str">
        <f>FIXED('WinBUGS output'!M1323,2)</f>
        <v>-0.49</v>
      </c>
      <c r="G1324" s="5" t="str">
        <f>FIXED('WinBUGS output'!O1323,2)</f>
        <v>1.34</v>
      </c>
      <c r="H1324"/>
      <c r="I1324"/>
      <c r="J1324"/>
      <c r="X1324" s="5" t="str">
        <f t="shared" si="52"/>
        <v>Cognitive bibliotherapy + TAU</v>
      </c>
      <c r="Y1324" s="5" t="str">
        <f t="shared" si="53"/>
        <v>Third-wave cognitive therapy individual</v>
      </c>
      <c r="Z1324" s="5" t="str">
        <f>FIXED(EXP('WinBUGS output'!N1323),2)</f>
        <v>1.50</v>
      </c>
      <c r="AA1324" s="5" t="str">
        <f>FIXED(EXP('WinBUGS output'!M1323),2)</f>
        <v>0.61</v>
      </c>
      <c r="AB1324" s="5" t="str">
        <f>FIXED(EXP('WinBUGS output'!O1323),2)</f>
        <v>3.83</v>
      </c>
    </row>
    <row r="1325" spans="1:28" x14ac:dyDescent="0.25">
      <c r="A1325">
        <v>29</v>
      </c>
      <c r="B1325">
        <v>49</v>
      </c>
      <c r="C1325" s="5" t="str">
        <f>VLOOKUP(A1325,'WinBUGS output'!A:C,3,FALSE)</f>
        <v>Cognitive bibliotherapy + TAU</v>
      </c>
      <c r="D1325" s="5" t="str">
        <f>VLOOKUP(B1325,'WinBUGS output'!A:C,3,FALSE)</f>
        <v>CBT group (under 15 sessions)</v>
      </c>
      <c r="E1325" s="5" t="str">
        <f>FIXED('WinBUGS output'!N1324,2)</f>
        <v>0.79</v>
      </c>
      <c r="F1325" s="5" t="str">
        <f>FIXED('WinBUGS output'!M1324,2)</f>
        <v>-0.22</v>
      </c>
      <c r="G1325" s="5" t="str">
        <f>FIXED('WinBUGS output'!O1324,2)</f>
        <v>1.83</v>
      </c>
      <c r="H1325"/>
      <c r="I1325"/>
      <c r="J1325"/>
      <c r="X1325" s="5" t="str">
        <f t="shared" si="52"/>
        <v>Cognitive bibliotherapy + TAU</v>
      </c>
      <c r="Y1325" s="5" t="str">
        <f t="shared" si="53"/>
        <v>CBT group (under 15 sessions)</v>
      </c>
      <c r="Z1325" s="5" t="str">
        <f>FIXED(EXP('WinBUGS output'!N1324),2)</f>
        <v>2.20</v>
      </c>
      <c r="AA1325" s="5" t="str">
        <f>FIXED(EXP('WinBUGS output'!M1324),2)</f>
        <v>0.80</v>
      </c>
      <c r="AB1325" s="5" t="str">
        <f>FIXED(EXP('WinBUGS output'!O1324),2)</f>
        <v>6.22</v>
      </c>
    </row>
    <row r="1326" spans="1:28" x14ac:dyDescent="0.25">
      <c r="A1326">
        <v>29</v>
      </c>
      <c r="B1326">
        <v>50</v>
      </c>
      <c r="C1326" s="5" t="str">
        <f>VLOOKUP(A1326,'WinBUGS output'!A:C,3,FALSE)</f>
        <v>Cognitive bibliotherapy + TAU</v>
      </c>
      <c r="D1326" s="5" t="str">
        <f>VLOOKUP(B1326,'WinBUGS output'!A:C,3,FALSE)</f>
        <v>CBT group (under 15 sessions) + TAU</v>
      </c>
      <c r="E1326" s="5" t="str">
        <f>FIXED('WinBUGS output'!N1325,2)</f>
        <v>0.98</v>
      </c>
      <c r="F1326" s="5" t="str">
        <f>FIXED('WinBUGS output'!M1325,2)</f>
        <v>0.00</v>
      </c>
      <c r="G1326" s="5" t="str">
        <f>FIXED('WinBUGS output'!O1325,2)</f>
        <v>2.06</v>
      </c>
      <c r="H1326"/>
      <c r="I1326"/>
      <c r="J1326"/>
      <c r="X1326" s="5" t="str">
        <f t="shared" si="52"/>
        <v>Cognitive bibliotherapy + TAU</v>
      </c>
      <c r="Y1326" s="5" t="str">
        <f t="shared" si="53"/>
        <v>CBT group (under 15 sessions) + TAU</v>
      </c>
      <c r="Z1326" s="5" t="str">
        <f>FIXED(EXP('WinBUGS output'!N1325),2)</f>
        <v>2.67</v>
      </c>
      <c r="AA1326" s="5" t="str">
        <f>FIXED(EXP('WinBUGS output'!M1325),2)</f>
        <v>1.00</v>
      </c>
      <c r="AB1326" s="5" t="str">
        <f>FIXED(EXP('WinBUGS output'!O1325),2)</f>
        <v>7.81</v>
      </c>
    </row>
    <row r="1327" spans="1:28" x14ac:dyDescent="0.25">
      <c r="A1327">
        <v>29</v>
      </c>
      <c r="B1327">
        <v>51</v>
      </c>
      <c r="C1327" s="5" t="str">
        <f>VLOOKUP(A1327,'WinBUGS output'!A:C,3,FALSE)</f>
        <v>Cognitive bibliotherapy + TAU</v>
      </c>
      <c r="D1327" s="5" t="str">
        <f>VLOOKUP(B1327,'WinBUGS output'!A:C,3,FALSE)</f>
        <v>Coping with Depression course (group) + TAU</v>
      </c>
      <c r="E1327" s="5" t="str">
        <f>FIXED('WinBUGS output'!N1326,2)</f>
        <v>0.67</v>
      </c>
      <c r="F1327" s="5" t="str">
        <f>FIXED('WinBUGS output'!M1326,2)</f>
        <v>-0.35</v>
      </c>
      <c r="G1327" s="5" t="str">
        <f>FIXED('WinBUGS output'!O1326,2)</f>
        <v>1.69</v>
      </c>
      <c r="H1327"/>
      <c r="I1327"/>
      <c r="J1327"/>
      <c r="X1327" s="5" t="str">
        <f t="shared" si="52"/>
        <v>Cognitive bibliotherapy + TAU</v>
      </c>
      <c r="Y1327" s="5" t="str">
        <f t="shared" si="53"/>
        <v>Coping with Depression course (group) + TAU</v>
      </c>
      <c r="Z1327" s="5" t="str">
        <f>FIXED(EXP('WinBUGS output'!N1326),2)</f>
        <v>1.95</v>
      </c>
      <c r="AA1327" s="5" t="str">
        <f>FIXED(EXP('WinBUGS output'!M1326),2)</f>
        <v>0.70</v>
      </c>
      <c r="AB1327" s="5" t="str">
        <f>FIXED(EXP('WinBUGS output'!O1326),2)</f>
        <v>5.42</v>
      </c>
    </row>
    <row r="1328" spans="1:28" x14ac:dyDescent="0.25">
      <c r="A1328">
        <v>29</v>
      </c>
      <c r="B1328">
        <v>52</v>
      </c>
      <c r="C1328" s="5" t="str">
        <f>VLOOKUP(A1328,'WinBUGS output'!A:C,3,FALSE)</f>
        <v>Cognitive bibliotherapy + TAU</v>
      </c>
      <c r="D1328" s="5" t="str">
        <f>VLOOKUP(B1328,'WinBUGS output'!A:C,3,FALSE)</f>
        <v>CBT individual (over 15 sessions) + any TCA</v>
      </c>
      <c r="E1328" s="5" t="str">
        <f>FIXED('WinBUGS output'!N1327,2)</f>
        <v>1.11</v>
      </c>
      <c r="F1328" s="5" t="str">
        <f>FIXED('WinBUGS output'!M1327,2)</f>
        <v>-0.21</v>
      </c>
      <c r="G1328" s="5" t="str">
        <f>FIXED('WinBUGS output'!O1327,2)</f>
        <v>2.44</v>
      </c>
      <c r="H1328"/>
      <c r="I1328"/>
      <c r="J1328"/>
      <c r="X1328" s="5" t="str">
        <f t="shared" si="52"/>
        <v>Cognitive bibliotherapy + TAU</v>
      </c>
      <c r="Y1328" s="5" t="str">
        <f t="shared" si="53"/>
        <v>CBT individual (over 15 sessions) + any TCA</v>
      </c>
      <c r="Z1328" s="5" t="str">
        <f>FIXED(EXP('WinBUGS output'!N1327),2)</f>
        <v>3.02</v>
      </c>
      <c r="AA1328" s="5" t="str">
        <f>FIXED(EXP('WinBUGS output'!M1327),2)</f>
        <v>0.81</v>
      </c>
      <c r="AB1328" s="5" t="str">
        <f>FIXED(EXP('WinBUGS output'!O1327),2)</f>
        <v>11.52</v>
      </c>
    </row>
    <row r="1329" spans="1:28" x14ac:dyDescent="0.25">
      <c r="A1329">
        <v>29</v>
      </c>
      <c r="B1329">
        <v>53</v>
      </c>
      <c r="C1329" s="5" t="str">
        <f>VLOOKUP(A1329,'WinBUGS output'!A:C,3,FALSE)</f>
        <v>Cognitive bibliotherapy + TAU</v>
      </c>
      <c r="D1329" s="5" t="str">
        <f>VLOOKUP(B1329,'WinBUGS output'!A:C,3,FALSE)</f>
        <v>CBT individual (over 15 sessions) + imipramine</v>
      </c>
      <c r="E1329" s="5" t="str">
        <f>FIXED('WinBUGS output'!N1328,2)</f>
        <v>1.20</v>
      </c>
      <c r="F1329" s="5" t="str">
        <f>FIXED('WinBUGS output'!M1328,2)</f>
        <v>-0.13</v>
      </c>
      <c r="G1329" s="5" t="str">
        <f>FIXED('WinBUGS output'!O1328,2)</f>
        <v>2.53</v>
      </c>
      <c r="H1329"/>
      <c r="I1329"/>
      <c r="J1329"/>
      <c r="X1329" s="5" t="str">
        <f t="shared" si="52"/>
        <v>Cognitive bibliotherapy + TAU</v>
      </c>
      <c r="Y1329" s="5" t="str">
        <f t="shared" si="53"/>
        <v>CBT individual (over 15 sessions) + imipramine</v>
      </c>
      <c r="Z1329" s="5" t="str">
        <f>FIXED(EXP('WinBUGS output'!N1328),2)</f>
        <v>3.32</v>
      </c>
      <c r="AA1329" s="5" t="str">
        <f>FIXED(EXP('WinBUGS output'!M1328),2)</f>
        <v>0.88</v>
      </c>
      <c r="AB1329" s="5" t="str">
        <f>FIXED(EXP('WinBUGS output'!O1328),2)</f>
        <v>12.57</v>
      </c>
    </row>
    <row r="1330" spans="1:28" x14ac:dyDescent="0.25">
      <c r="A1330">
        <v>29</v>
      </c>
      <c r="B1330">
        <v>54</v>
      </c>
      <c r="C1330" s="5" t="str">
        <f>VLOOKUP(A1330,'WinBUGS output'!A:C,3,FALSE)</f>
        <v>Cognitive bibliotherapy + TAU</v>
      </c>
      <c r="D1330" s="5" t="str">
        <f>VLOOKUP(B1330,'WinBUGS output'!A:C,3,FALSE)</f>
        <v>CBT group (under 15 sessions) + imipramine</v>
      </c>
      <c r="E1330" s="5" t="str">
        <f>FIXED('WinBUGS output'!N1329,2)</f>
        <v>1.49</v>
      </c>
      <c r="F1330" s="5" t="str">
        <f>FIXED('WinBUGS output'!M1329,2)</f>
        <v>-0.01</v>
      </c>
      <c r="G1330" s="5" t="str">
        <f>FIXED('WinBUGS output'!O1329,2)</f>
        <v>2.98</v>
      </c>
      <c r="H1330"/>
      <c r="I1330"/>
      <c r="J1330"/>
      <c r="X1330" s="5" t="str">
        <f t="shared" si="52"/>
        <v>Cognitive bibliotherapy + TAU</v>
      </c>
      <c r="Y1330" s="5" t="str">
        <f t="shared" si="53"/>
        <v>CBT group (under 15 sessions) + imipramine</v>
      </c>
      <c r="Z1330" s="5" t="str">
        <f>FIXED(EXP('WinBUGS output'!N1329),2)</f>
        <v>4.45</v>
      </c>
      <c r="AA1330" s="5" t="str">
        <f>FIXED(EXP('WinBUGS output'!M1329),2)</f>
        <v>0.99</v>
      </c>
      <c r="AB1330" s="5" t="str">
        <f>FIXED(EXP('WinBUGS output'!O1329),2)</f>
        <v>19.77</v>
      </c>
    </row>
    <row r="1331" spans="1:28" x14ac:dyDescent="0.25">
      <c r="A1331">
        <v>29</v>
      </c>
      <c r="B1331">
        <v>55</v>
      </c>
      <c r="C1331" s="5" t="str">
        <f>VLOOKUP(A1331,'WinBUGS output'!A:C,3,FALSE)</f>
        <v>Cognitive bibliotherapy + TAU</v>
      </c>
      <c r="D1331" s="5" t="str">
        <f>VLOOKUP(B1331,'WinBUGS output'!A:C,3,FALSE)</f>
        <v>Problem solving individual + any SSRI</v>
      </c>
      <c r="E1331" s="5" t="str">
        <f>FIXED('WinBUGS output'!N1330,2)</f>
        <v>-0.39</v>
      </c>
      <c r="F1331" s="5" t="str">
        <f>FIXED('WinBUGS output'!M1330,2)</f>
        <v>-1.76</v>
      </c>
      <c r="G1331" s="5" t="str">
        <f>FIXED('WinBUGS output'!O1330,2)</f>
        <v>1.03</v>
      </c>
      <c r="H1331"/>
      <c r="I1331"/>
      <c r="J1331"/>
      <c r="X1331" s="5" t="str">
        <f t="shared" si="52"/>
        <v>Cognitive bibliotherapy + TAU</v>
      </c>
      <c r="Y1331" s="5" t="str">
        <f t="shared" si="53"/>
        <v>Problem solving individual + any SSRI</v>
      </c>
      <c r="Z1331" s="5" t="str">
        <f>FIXED(EXP('WinBUGS output'!N1330),2)</f>
        <v>0.68</v>
      </c>
      <c r="AA1331" s="5" t="str">
        <f>FIXED(EXP('WinBUGS output'!M1330),2)</f>
        <v>0.17</v>
      </c>
      <c r="AB1331" s="5" t="str">
        <f>FIXED(EXP('WinBUGS output'!O1330),2)</f>
        <v>2.79</v>
      </c>
    </row>
    <row r="1332" spans="1:28" x14ac:dyDescent="0.25">
      <c r="A1332">
        <v>29</v>
      </c>
      <c r="B1332">
        <v>56</v>
      </c>
      <c r="C1332" s="5" t="str">
        <f>VLOOKUP(A1332,'WinBUGS output'!A:C,3,FALSE)</f>
        <v>Cognitive bibliotherapy + TAU</v>
      </c>
      <c r="D1332" s="5" t="str">
        <f>VLOOKUP(B1332,'WinBUGS output'!A:C,3,FALSE)</f>
        <v>Supportive psychotherapy + any SSRI</v>
      </c>
      <c r="E1332" s="5" t="str">
        <f>FIXED('WinBUGS output'!N1331,2)</f>
        <v>2.24</v>
      </c>
      <c r="F1332" s="5" t="str">
        <f>FIXED('WinBUGS output'!M1331,2)</f>
        <v>0.11</v>
      </c>
      <c r="G1332" s="5" t="str">
        <f>FIXED('WinBUGS output'!O1331,2)</f>
        <v>4.46</v>
      </c>
      <c r="H1332"/>
      <c r="I1332"/>
      <c r="J1332"/>
      <c r="X1332" s="5" t="str">
        <f t="shared" si="52"/>
        <v>Cognitive bibliotherapy + TAU</v>
      </c>
      <c r="Y1332" s="5" t="str">
        <f t="shared" si="53"/>
        <v>Supportive psychotherapy + any SSRI</v>
      </c>
      <c r="Z1332" s="5" t="str">
        <f>FIXED(EXP('WinBUGS output'!N1331),2)</f>
        <v>9.37</v>
      </c>
      <c r="AA1332" s="5" t="str">
        <f>FIXED(EXP('WinBUGS output'!M1331),2)</f>
        <v>1.11</v>
      </c>
      <c r="AB1332" s="5" t="str">
        <f>FIXED(EXP('WinBUGS output'!O1331),2)</f>
        <v>86.40</v>
      </c>
    </row>
    <row r="1333" spans="1:28" x14ac:dyDescent="0.25">
      <c r="A1333">
        <v>29</v>
      </c>
      <c r="B1333">
        <v>57</v>
      </c>
      <c r="C1333" s="5" t="str">
        <f>VLOOKUP(A1333,'WinBUGS output'!A:C,3,FALSE)</f>
        <v>Cognitive bibliotherapy + TAU</v>
      </c>
      <c r="D1333" s="5" t="str">
        <f>VLOOKUP(B1333,'WinBUGS output'!A:C,3,FALSE)</f>
        <v>Interpersonal psychotherapy (IPT) + any AD</v>
      </c>
      <c r="E1333" s="5" t="str">
        <f>FIXED('WinBUGS output'!N1332,2)</f>
        <v>0.91</v>
      </c>
      <c r="F1333" s="5" t="str">
        <f>FIXED('WinBUGS output'!M1332,2)</f>
        <v>-0.31</v>
      </c>
      <c r="G1333" s="5" t="str">
        <f>FIXED('WinBUGS output'!O1332,2)</f>
        <v>2.16</v>
      </c>
      <c r="H1333"/>
      <c r="I1333"/>
      <c r="J1333"/>
      <c r="X1333" s="5" t="str">
        <f t="shared" si="52"/>
        <v>Cognitive bibliotherapy + TAU</v>
      </c>
      <c r="Y1333" s="5" t="str">
        <f t="shared" si="53"/>
        <v>Interpersonal psychotherapy (IPT) + any AD</v>
      </c>
      <c r="Z1333" s="5" t="str">
        <f>FIXED(EXP('WinBUGS output'!N1332),2)</f>
        <v>2.49</v>
      </c>
      <c r="AA1333" s="5" t="str">
        <f>FIXED(EXP('WinBUGS output'!M1332),2)</f>
        <v>0.73</v>
      </c>
      <c r="AB1333" s="5" t="str">
        <f>FIXED(EXP('WinBUGS output'!O1332),2)</f>
        <v>8.66</v>
      </c>
    </row>
    <row r="1334" spans="1:28" x14ac:dyDescent="0.25">
      <c r="A1334">
        <v>29</v>
      </c>
      <c r="B1334">
        <v>58</v>
      </c>
      <c r="C1334" s="5" t="str">
        <f>VLOOKUP(A1334,'WinBUGS output'!A:C,3,FALSE)</f>
        <v>Cognitive bibliotherapy + TAU</v>
      </c>
      <c r="D1334" s="5" t="str">
        <f>VLOOKUP(B1334,'WinBUGS output'!A:C,3,FALSE)</f>
        <v>Short-term psychodynamic psychotherapy individual + Any AD</v>
      </c>
      <c r="E1334" s="5" t="str">
        <f>FIXED('WinBUGS output'!N1333,2)</f>
        <v>1.47</v>
      </c>
      <c r="F1334" s="5" t="str">
        <f>FIXED('WinBUGS output'!M1333,2)</f>
        <v>0.39</v>
      </c>
      <c r="G1334" s="5" t="str">
        <f>FIXED('WinBUGS output'!O1333,2)</f>
        <v>2.55</v>
      </c>
      <c r="H1334"/>
      <c r="I1334"/>
      <c r="J1334"/>
      <c r="X1334" s="5" t="str">
        <f t="shared" si="52"/>
        <v>Cognitive bibliotherapy + TAU</v>
      </c>
      <c r="Y1334" s="5" t="str">
        <f t="shared" si="53"/>
        <v>Short-term psychodynamic psychotherapy individual + Any AD</v>
      </c>
      <c r="Z1334" s="5" t="str">
        <f>FIXED(EXP('WinBUGS output'!N1333),2)</f>
        <v>4.34</v>
      </c>
      <c r="AA1334" s="5" t="str">
        <f>FIXED(EXP('WinBUGS output'!M1333),2)</f>
        <v>1.48</v>
      </c>
      <c r="AB1334" s="5" t="str">
        <f>FIXED(EXP('WinBUGS output'!O1333),2)</f>
        <v>12.86</v>
      </c>
    </row>
    <row r="1335" spans="1:28" x14ac:dyDescent="0.25">
      <c r="A1335">
        <v>29</v>
      </c>
      <c r="B1335">
        <v>59</v>
      </c>
      <c r="C1335" s="5" t="str">
        <f>VLOOKUP(A1335,'WinBUGS output'!A:C,3,FALSE)</f>
        <v>Cognitive bibliotherapy + TAU</v>
      </c>
      <c r="D1335" s="5" t="str">
        <f>VLOOKUP(B1335,'WinBUGS output'!A:C,3,FALSE)</f>
        <v>Short-term psychodynamic psychotherapy individual + any SSRI</v>
      </c>
      <c r="E1335" s="5" t="str">
        <f>FIXED('WinBUGS output'!N1334,2)</f>
        <v>1.50</v>
      </c>
      <c r="F1335" s="5" t="str">
        <f>FIXED('WinBUGS output'!M1334,2)</f>
        <v>0.21</v>
      </c>
      <c r="G1335" s="5" t="str">
        <f>FIXED('WinBUGS output'!O1334,2)</f>
        <v>2.82</v>
      </c>
      <c r="H1335"/>
      <c r="I1335"/>
      <c r="J1335"/>
      <c r="X1335" s="5" t="str">
        <f t="shared" si="52"/>
        <v>Cognitive bibliotherapy + TAU</v>
      </c>
      <c r="Y1335" s="5" t="str">
        <f t="shared" si="53"/>
        <v>Short-term psychodynamic psychotherapy individual + any SSRI</v>
      </c>
      <c r="Z1335" s="5" t="str">
        <f>FIXED(EXP('WinBUGS output'!N1334),2)</f>
        <v>4.49</v>
      </c>
      <c r="AA1335" s="5" t="str">
        <f>FIXED(EXP('WinBUGS output'!M1334),2)</f>
        <v>1.23</v>
      </c>
      <c r="AB1335" s="5" t="str">
        <f>FIXED(EXP('WinBUGS output'!O1334),2)</f>
        <v>16.76</v>
      </c>
    </row>
    <row r="1336" spans="1:28" x14ac:dyDescent="0.25">
      <c r="A1336">
        <v>29</v>
      </c>
      <c r="B1336">
        <v>60</v>
      </c>
      <c r="C1336" s="5" t="str">
        <f>VLOOKUP(A1336,'WinBUGS output'!A:C,3,FALSE)</f>
        <v>Cognitive bibliotherapy + TAU</v>
      </c>
      <c r="D1336" s="5" t="str">
        <f>VLOOKUP(B1336,'WinBUGS output'!A:C,3,FALSE)</f>
        <v>CBT individual (over 15 sessions) + Pill placebo</v>
      </c>
      <c r="E1336" s="5" t="str">
        <f>FIXED('WinBUGS output'!N1335,2)</f>
        <v>1.21</v>
      </c>
      <c r="F1336" s="5" t="str">
        <f>FIXED('WinBUGS output'!M1335,2)</f>
        <v>-0.34</v>
      </c>
      <c r="G1336" s="5" t="str">
        <f>FIXED('WinBUGS output'!O1335,2)</f>
        <v>2.90</v>
      </c>
      <c r="H1336"/>
      <c r="I1336"/>
      <c r="J1336"/>
      <c r="X1336" s="5" t="str">
        <f t="shared" si="52"/>
        <v>Cognitive bibliotherapy + TAU</v>
      </c>
      <c r="Y1336" s="5" t="str">
        <f t="shared" si="53"/>
        <v>CBT individual (over 15 sessions) + Pill placebo</v>
      </c>
      <c r="Z1336" s="5" t="str">
        <f>FIXED(EXP('WinBUGS output'!N1335),2)</f>
        <v>3.36</v>
      </c>
      <c r="AA1336" s="5" t="str">
        <f>FIXED(EXP('WinBUGS output'!M1335),2)</f>
        <v>0.71</v>
      </c>
      <c r="AB1336" s="5" t="str">
        <f>FIXED(EXP('WinBUGS output'!O1335),2)</f>
        <v>18.21</v>
      </c>
    </row>
    <row r="1337" spans="1:28" x14ac:dyDescent="0.25">
      <c r="A1337">
        <v>29</v>
      </c>
      <c r="B1337">
        <v>61</v>
      </c>
      <c r="C1337" s="5" t="str">
        <f>VLOOKUP(A1337,'WinBUGS output'!A:C,3,FALSE)</f>
        <v>Cognitive bibliotherapy + TAU</v>
      </c>
      <c r="D1337" s="5" t="str">
        <f>VLOOKUP(B1337,'WinBUGS output'!A:C,3,FALSE)</f>
        <v>Exercise + Sertraline</v>
      </c>
      <c r="E1337" s="5" t="str">
        <f>FIXED('WinBUGS output'!N1336,2)</f>
        <v>-0.12</v>
      </c>
      <c r="F1337" s="5" t="str">
        <f>FIXED('WinBUGS output'!M1336,2)</f>
        <v>-1.18</v>
      </c>
      <c r="G1337" s="5" t="str">
        <f>FIXED('WinBUGS output'!O1336,2)</f>
        <v>0.92</v>
      </c>
      <c r="H1337"/>
      <c r="I1337"/>
      <c r="J1337"/>
      <c r="X1337" s="5" t="str">
        <f t="shared" si="52"/>
        <v>Cognitive bibliotherapy + TAU</v>
      </c>
      <c r="Y1337" s="5" t="str">
        <f t="shared" si="53"/>
        <v>Exercise + Sertraline</v>
      </c>
      <c r="Z1337" s="5" t="str">
        <f>FIXED(EXP('WinBUGS output'!N1336),2)</f>
        <v>0.89</v>
      </c>
      <c r="AA1337" s="5" t="str">
        <f>FIXED(EXP('WinBUGS output'!M1336),2)</f>
        <v>0.31</v>
      </c>
      <c r="AB1337" s="5" t="str">
        <f>FIXED(EXP('WinBUGS output'!O1336),2)</f>
        <v>2.50</v>
      </c>
    </row>
    <row r="1338" spans="1:28" x14ac:dyDescent="0.25">
      <c r="A1338">
        <v>30</v>
      </c>
      <c r="B1338">
        <v>31</v>
      </c>
      <c r="C1338" s="5" t="str">
        <f>VLOOKUP(A1338,'WinBUGS output'!A:C,3,FALSE)</f>
        <v>Computerised-CBT (CCBT)</v>
      </c>
      <c r="D1338" s="5" t="str">
        <f>VLOOKUP(B1338,'WinBUGS output'!A:C,3,FALSE)</f>
        <v>Computerised-CBT (CCBT) + TAU</v>
      </c>
      <c r="E1338" s="5" t="str">
        <f>FIXED('WinBUGS output'!N1337,2)</f>
        <v>0.00</v>
      </c>
      <c r="F1338" s="5" t="str">
        <f>FIXED('WinBUGS output'!M1337,2)</f>
        <v>-0.96</v>
      </c>
      <c r="G1338" s="5" t="str">
        <f>FIXED('WinBUGS output'!O1337,2)</f>
        <v>1.03</v>
      </c>
      <c r="H1338"/>
      <c r="I1338"/>
      <c r="J1338"/>
      <c r="X1338" s="5" t="str">
        <f t="shared" si="52"/>
        <v>Computerised-CBT (CCBT)</v>
      </c>
      <c r="Y1338" s="5" t="str">
        <f t="shared" si="53"/>
        <v>Computerised-CBT (CCBT) + TAU</v>
      </c>
      <c r="Z1338" s="5" t="str">
        <f>FIXED(EXP('WinBUGS output'!N1337),2)</f>
        <v>1.00</v>
      </c>
      <c r="AA1338" s="5" t="str">
        <f>FIXED(EXP('WinBUGS output'!M1337),2)</f>
        <v>0.38</v>
      </c>
      <c r="AB1338" s="5" t="str">
        <f>FIXED(EXP('WinBUGS output'!O1337),2)</f>
        <v>2.81</v>
      </c>
    </row>
    <row r="1339" spans="1:28" x14ac:dyDescent="0.25">
      <c r="A1339">
        <v>30</v>
      </c>
      <c r="B1339">
        <v>32</v>
      </c>
      <c r="C1339" s="5" t="str">
        <f>VLOOKUP(A1339,'WinBUGS output'!A:C,3,FALSE)</f>
        <v>Computerised-CBT (CCBT)</v>
      </c>
      <c r="D1339" s="5" t="str">
        <f>VLOOKUP(B1339,'WinBUGS output'!A:C,3,FALSE)</f>
        <v>Tailored computerised psychoeducation and self-help strategies</v>
      </c>
      <c r="E1339" s="5" t="str">
        <f>FIXED('WinBUGS output'!N1338,2)</f>
        <v>-1.09</v>
      </c>
      <c r="F1339" s="5" t="str">
        <f>FIXED('WinBUGS output'!M1338,2)</f>
        <v>-2.21</v>
      </c>
      <c r="G1339" s="5" t="str">
        <f>FIXED('WinBUGS output'!O1338,2)</f>
        <v>-0.04</v>
      </c>
      <c r="H1339"/>
      <c r="I1339"/>
      <c r="J1339"/>
      <c r="X1339" s="5" t="str">
        <f t="shared" si="52"/>
        <v>Computerised-CBT (CCBT)</v>
      </c>
      <c r="Y1339" s="5" t="str">
        <f t="shared" si="53"/>
        <v>Tailored computerised psychoeducation and self-help strategies</v>
      </c>
      <c r="Z1339" s="5" t="str">
        <f>FIXED(EXP('WinBUGS output'!N1338),2)</f>
        <v>0.34</v>
      </c>
      <c r="AA1339" s="5" t="str">
        <f>FIXED(EXP('WinBUGS output'!M1338),2)</f>
        <v>0.11</v>
      </c>
      <c r="AB1339" s="5" t="str">
        <f>FIXED(EXP('WinBUGS output'!O1338),2)</f>
        <v>0.96</v>
      </c>
    </row>
    <row r="1340" spans="1:28" x14ac:dyDescent="0.25">
      <c r="A1340">
        <v>30</v>
      </c>
      <c r="B1340">
        <v>33</v>
      </c>
      <c r="C1340" s="5" t="str">
        <f>VLOOKUP(A1340,'WinBUGS output'!A:C,3,FALSE)</f>
        <v>Computerised-CBT (CCBT)</v>
      </c>
      <c r="D1340" s="5" t="str">
        <f>VLOOKUP(B1340,'WinBUGS output'!A:C,3,FALSE)</f>
        <v>Psychoeducational group programme + TAU</v>
      </c>
      <c r="E1340" s="5" t="str">
        <f>FIXED('WinBUGS output'!N1339,2)</f>
        <v>-0.23</v>
      </c>
      <c r="F1340" s="5" t="str">
        <f>FIXED('WinBUGS output'!M1339,2)</f>
        <v>-1.46</v>
      </c>
      <c r="G1340" s="5" t="str">
        <f>FIXED('WinBUGS output'!O1339,2)</f>
        <v>1.03</v>
      </c>
      <c r="H1340"/>
      <c r="I1340"/>
      <c r="J1340"/>
      <c r="X1340" s="5" t="str">
        <f t="shared" si="52"/>
        <v>Computerised-CBT (CCBT)</v>
      </c>
      <c r="Y1340" s="5" t="str">
        <f t="shared" si="53"/>
        <v>Psychoeducational group programme + TAU</v>
      </c>
      <c r="Z1340" s="5" t="str">
        <f>FIXED(EXP('WinBUGS output'!N1339),2)</f>
        <v>0.79</v>
      </c>
      <c r="AA1340" s="5" t="str">
        <f>FIXED(EXP('WinBUGS output'!M1339),2)</f>
        <v>0.23</v>
      </c>
      <c r="AB1340" s="5" t="str">
        <f>FIXED(EXP('WinBUGS output'!O1339),2)</f>
        <v>2.80</v>
      </c>
    </row>
    <row r="1341" spans="1:28" x14ac:dyDescent="0.25">
      <c r="A1341">
        <v>30</v>
      </c>
      <c r="B1341">
        <v>34</v>
      </c>
      <c r="C1341" s="5" t="str">
        <f>VLOOKUP(A1341,'WinBUGS output'!A:C,3,FALSE)</f>
        <v>Computerised-CBT (CCBT)</v>
      </c>
      <c r="D1341" s="5" t="str">
        <f>VLOOKUP(B1341,'WinBUGS output'!A:C,3,FALSE)</f>
        <v>Interpersonal psychotherapy (IPT)</v>
      </c>
      <c r="E1341" s="5" t="str">
        <f>FIXED('WinBUGS output'!N1340,2)</f>
        <v>-0.14</v>
      </c>
      <c r="F1341" s="5" t="str">
        <f>FIXED('WinBUGS output'!M1340,2)</f>
        <v>-1.17</v>
      </c>
      <c r="G1341" s="5" t="str">
        <f>FIXED('WinBUGS output'!O1340,2)</f>
        <v>0.92</v>
      </c>
      <c r="H1341"/>
      <c r="I1341"/>
      <c r="J1341"/>
      <c r="X1341" s="5" t="str">
        <f t="shared" si="52"/>
        <v>Computerised-CBT (CCBT)</v>
      </c>
      <c r="Y1341" s="5" t="str">
        <f t="shared" si="53"/>
        <v>Interpersonal psychotherapy (IPT)</v>
      </c>
      <c r="Z1341" s="5" t="str">
        <f>FIXED(EXP('WinBUGS output'!N1340),2)</f>
        <v>0.87</v>
      </c>
      <c r="AA1341" s="5" t="str">
        <f>FIXED(EXP('WinBUGS output'!M1340),2)</f>
        <v>0.31</v>
      </c>
      <c r="AB1341" s="5" t="str">
        <f>FIXED(EXP('WinBUGS output'!O1340),2)</f>
        <v>2.50</v>
      </c>
    </row>
    <row r="1342" spans="1:28" x14ac:dyDescent="0.25">
      <c r="A1342">
        <v>30</v>
      </c>
      <c r="B1342">
        <v>35</v>
      </c>
      <c r="C1342" s="5" t="str">
        <f>VLOOKUP(A1342,'WinBUGS output'!A:C,3,FALSE)</f>
        <v>Computerised-CBT (CCBT)</v>
      </c>
      <c r="D1342" s="5" t="str">
        <f>VLOOKUP(B1342,'WinBUGS output'!A:C,3,FALSE)</f>
        <v>Emotion-focused therapy (EFT)</v>
      </c>
      <c r="E1342" s="5" t="str">
        <f>FIXED('WinBUGS output'!N1341,2)</f>
        <v>-0.15</v>
      </c>
      <c r="F1342" s="5" t="str">
        <f>FIXED('WinBUGS output'!M1341,2)</f>
        <v>-1.52</v>
      </c>
      <c r="G1342" s="5" t="str">
        <f>FIXED('WinBUGS output'!O1341,2)</f>
        <v>1.31</v>
      </c>
      <c r="H1342"/>
      <c r="I1342"/>
      <c r="J1342"/>
      <c r="X1342" s="5" t="str">
        <f t="shared" si="52"/>
        <v>Computerised-CBT (CCBT)</v>
      </c>
      <c r="Y1342" s="5" t="str">
        <f t="shared" si="53"/>
        <v>Emotion-focused therapy (EFT)</v>
      </c>
      <c r="Z1342" s="5" t="str">
        <f>FIXED(EXP('WinBUGS output'!N1341),2)</f>
        <v>0.86</v>
      </c>
      <c r="AA1342" s="5" t="str">
        <f>FIXED(EXP('WinBUGS output'!M1341),2)</f>
        <v>0.22</v>
      </c>
      <c r="AB1342" s="5" t="str">
        <f>FIXED(EXP('WinBUGS output'!O1341),2)</f>
        <v>3.70</v>
      </c>
    </row>
    <row r="1343" spans="1:28" x14ac:dyDescent="0.25">
      <c r="A1343">
        <v>30</v>
      </c>
      <c r="B1343">
        <v>36</v>
      </c>
      <c r="C1343" s="5" t="str">
        <f>VLOOKUP(A1343,'WinBUGS output'!A:C,3,FALSE)</f>
        <v>Computerised-CBT (CCBT)</v>
      </c>
      <c r="D1343" s="5" t="str">
        <f>VLOOKUP(B1343,'WinBUGS output'!A:C,3,FALSE)</f>
        <v>Interpersonal counselling</v>
      </c>
      <c r="E1343" s="5" t="str">
        <f>FIXED('WinBUGS output'!N1342,2)</f>
        <v>0.00</v>
      </c>
      <c r="F1343" s="5" t="str">
        <f>FIXED('WinBUGS output'!M1342,2)</f>
        <v>-1.11</v>
      </c>
      <c r="G1343" s="5" t="str">
        <f>FIXED('WinBUGS output'!O1342,2)</f>
        <v>1.10</v>
      </c>
      <c r="H1343"/>
      <c r="I1343"/>
      <c r="J1343"/>
      <c r="X1343" s="5" t="str">
        <f t="shared" si="52"/>
        <v>Computerised-CBT (CCBT)</v>
      </c>
      <c r="Y1343" s="5" t="str">
        <f t="shared" si="53"/>
        <v>Interpersonal counselling</v>
      </c>
      <c r="Z1343" s="5" t="str">
        <f>FIXED(EXP('WinBUGS output'!N1342),2)</f>
        <v>1.00</v>
      </c>
      <c r="AA1343" s="5" t="str">
        <f>FIXED(EXP('WinBUGS output'!M1342),2)</f>
        <v>0.33</v>
      </c>
      <c r="AB1343" s="5" t="str">
        <f>FIXED(EXP('WinBUGS output'!O1342),2)</f>
        <v>3.01</v>
      </c>
    </row>
    <row r="1344" spans="1:28" x14ac:dyDescent="0.25">
      <c r="A1344">
        <v>30</v>
      </c>
      <c r="B1344">
        <v>37</v>
      </c>
      <c r="C1344" s="5" t="str">
        <f>VLOOKUP(A1344,'WinBUGS output'!A:C,3,FALSE)</f>
        <v>Computerised-CBT (CCBT)</v>
      </c>
      <c r="D1344" s="5" t="str">
        <f>VLOOKUP(B1344,'WinBUGS output'!A:C,3,FALSE)</f>
        <v>Non-directive counselling</v>
      </c>
      <c r="E1344" s="5" t="str">
        <f>FIXED('WinBUGS output'!N1343,2)</f>
        <v>-0.40</v>
      </c>
      <c r="F1344" s="5" t="str">
        <f>FIXED('WinBUGS output'!M1343,2)</f>
        <v>-1.70</v>
      </c>
      <c r="G1344" s="5" t="str">
        <f>FIXED('WinBUGS output'!O1343,2)</f>
        <v>0.85</v>
      </c>
      <c r="H1344"/>
      <c r="I1344"/>
      <c r="J1344"/>
      <c r="X1344" s="5" t="str">
        <f t="shared" si="52"/>
        <v>Computerised-CBT (CCBT)</v>
      </c>
      <c r="Y1344" s="5" t="str">
        <f t="shared" si="53"/>
        <v>Non-directive counselling</v>
      </c>
      <c r="Z1344" s="5" t="str">
        <f>FIXED(EXP('WinBUGS output'!N1343),2)</f>
        <v>0.67</v>
      </c>
      <c r="AA1344" s="5" t="str">
        <f>FIXED(EXP('WinBUGS output'!M1343),2)</f>
        <v>0.18</v>
      </c>
      <c r="AB1344" s="5" t="str">
        <f>FIXED(EXP('WinBUGS output'!O1343),2)</f>
        <v>2.33</v>
      </c>
    </row>
    <row r="1345" spans="1:28" x14ac:dyDescent="0.25">
      <c r="A1345">
        <v>30</v>
      </c>
      <c r="B1345">
        <v>38</v>
      </c>
      <c r="C1345" s="5" t="str">
        <f>VLOOKUP(A1345,'WinBUGS output'!A:C,3,FALSE)</f>
        <v>Computerised-CBT (CCBT)</v>
      </c>
      <c r="D1345" s="5" t="str">
        <f>VLOOKUP(B1345,'WinBUGS output'!A:C,3,FALSE)</f>
        <v>Psychodynamic counselling + TAU</v>
      </c>
      <c r="E1345" s="5" t="str">
        <f>FIXED('WinBUGS output'!N1344,2)</f>
        <v>-0.54</v>
      </c>
      <c r="F1345" s="5" t="str">
        <f>FIXED('WinBUGS output'!M1344,2)</f>
        <v>-1.71</v>
      </c>
      <c r="G1345" s="5" t="str">
        <f>FIXED('WinBUGS output'!O1344,2)</f>
        <v>0.64</v>
      </c>
      <c r="H1345"/>
      <c r="I1345"/>
      <c r="J1345"/>
      <c r="X1345" s="5" t="str">
        <f t="shared" si="52"/>
        <v>Computerised-CBT (CCBT)</v>
      </c>
      <c r="Y1345" s="5" t="str">
        <f t="shared" si="53"/>
        <v>Psychodynamic counselling + TAU</v>
      </c>
      <c r="Z1345" s="5" t="str">
        <f>FIXED(EXP('WinBUGS output'!N1344),2)</f>
        <v>0.58</v>
      </c>
      <c r="AA1345" s="5" t="str">
        <f>FIXED(EXP('WinBUGS output'!M1344),2)</f>
        <v>0.18</v>
      </c>
      <c r="AB1345" s="5" t="str">
        <f>FIXED(EXP('WinBUGS output'!O1344),2)</f>
        <v>1.89</v>
      </c>
    </row>
    <row r="1346" spans="1:28" x14ac:dyDescent="0.25">
      <c r="A1346">
        <v>30</v>
      </c>
      <c r="B1346">
        <v>39</v>
      </c>
      <c r="C1346" s="5" t="str">
        <f>VLOOKUP(A1346,'WinBUGS output'!A:C,3,FALSE)</f>
        <v>Computerised-CBT (CCBT)</v>
      </c>
      <c r="D1346" s="5" t="str">
        <f>VLOOKUP(B1346,'WinBUGS output'!A:C,3,FALSE)</f>
        <v>Relational client-centered therapy</v>
      </c>
      <c r="E1346" s="5" t="str">
        <f>FIXED('WinBUGS output'!N1345,2)</f>
        <v>-0.47</v>
      </c>
      <c r="F1346" s="5" t="str">
        <f>FIXED('WinBUGS output'!M1345,2)</f>
        <v>-1.98</v>
      </c>
      <c r="G1346" s="5" t="str">
        <f>FIXED('WinBUGS output'!O1345,2)</f>
        <v>0.91</v>
      </c>
      <c r="H1346"/>
      <c r="I1346"/>
      <c r="J1346"/>
      <c r="X1346" s="5" t="str">
        <f t="shared" si="52"/>
        <v>Computerised-CBT (CCBT)</v>
      </c>
      <c r="Y1346" s="5" t="str">
        <f t="shared" si="53"/>
        <v>Relational client-centered therapy</v>
      </c>
      <c r="Z1346" s="5" t="str">
        <f>FIXED(EXP('WinBUGS output'!N1345),2)</f>
        <v>0.62</v>
      </c>
      <c r="AA1346" s="5" t="str">
        <f>FIXED(EXP('WinBUGS output'!M1345),2)</f>
        <v>0.14</v>
      </c>
      <c r="AB1346" s="5" t="str">
        <f>FIXED(EXP('WinBUGS output'!O1345),2)</f>
        <v>2.48</v>
      </c>
    </row>
    <row r="1347" spans="1:28" x14ac:dyDescent="0.25">
      <c r="A1347">
        <v>30</v>
      </c>
      <c r="B1347">
        <v>40</v>
      </c>
      <c r="C1347" s="5" t="str">
        <f>VLOOKUP(A1347,'WinBUGS output'!A:C,3,FALSE)</f>
        <v>Computerised-CBT (CCBT)</v>
      </c>
      <c r="D1347" s="5" t="str">
        <f>VLOOKUP(B1347,'WinBUGS output'!A:C,3,FALSE)</f>
        <v>Problem solving individual</v>
      </c>
      <c r="E1347" s="5" t="str">
        <f>FIXED('WinBUGS output'!N1346,2)</f>
        <v>-0.84</v>
      </c>
      <c r="F1347" s="5" t="str">
        <f>FIXED('WinBUGS output'!M1346,2)</f>
        <v>-2.00</v>
      </c>
      <c r="G1347" s="5" t="str">
        <f>FIXED('WinBUGS output'!O1346,2)</f>
        <v>0.36</v>
      </c>
      <c r="H1347"/>
      <c r="I1347"/>
      <c r="J1347"/>
      <c r="X1347" s="5" t="str">
        <f t="shared" si="52"/>
        <v>Computerised-CBT (CCBT)</v>
      </c>
      <c r="Y1347" s="5" t="str">
        <f t="shared" si="53"/>
        <v>Problem solving individual</v>
      </c>
      <c r="Z1347" s="5" t="str">
        <f>FIXED(EXP('WinBUGS output'!N1346),2)</f>
        <v>0.43</v>
      </c>
      <c r="AA1347" s="5" t="str">
        <f>FIXED(EXP('WinBUGS output'!M1346),2)</f>
        <v>0.14</v>
      </c>
      <c r="AB1347" s="5" t="str">
        <f>FIXED(EXP('WinBUGS output'!O1346),2)</f>
        <v>1.43</v>
      </c>
    </row>
    <row r="1348" spans="1:28" x14ac:dyDescent="0.25">
      <c r="A1348">
        <v>30</v>
      </c>
      <c r="B1348">
        <v>41</v>
      </c>
      <c r="C1348" s="5" t="str">
        <f>VLOOKUP(A1348,'WinBUGS output'!A:C,3,FALSE)</f>
        <v>Computerised-CBT (CCBT)</v>
      </c>
      <c r="D1348" s="5" t="str">
        <f>VLOOKUP(B1348,'WinBUGS output'!A:C,3,FALSE)</f>
        <v>Problem solving individual + enhanced TAU</v>
      </c>
      <c r="E1348" s="5" t="str">
        <f>FIXED('WinBUGS output'!N1347,2)</f>
        <v>-1.03</v>
      </c>
      <c r="F1348" s="5" t="str">
        <f>FIXED('WinBUGS output'!M1347,2)</f>
        <v>-2.23</v>
      </c>
      <c r="G1348" s="5" t="str">
        <f>FIXED('WinBUGS output'!O1347,2)</f>
        <v>0.20</v>
      </c>
      <c r="H1348"/>
      <c r="I1348"/>
      <c r="J1348"/>
      <c r="X1348" s="5" t="str">
        <f t="shared" si="52"/>
        <v>Computerised-CBT (CCBT)</v>
      </c>
      <c r="Y1348" s="5" t="str">
        <f t="shared" si="53"/>
        <v>Problem solving individual + enhanced TAU</v>
      </c>
      <c r="Z1348" s="5" t="str">
        <f>FIXED(EXP('WinBUGS output'!N1347),2)</f>
        <v>0.36</v>
      </c>
      <c r="AA1348" s="5" t="str">
        <f>FIXED(EXP('WinBUGS output'!M1347),2)</f>
        <v>0.11</v>
      </c>
      <c r="AB1348" s="5" t="str">
        <f>FIXED(EXP('WinBUGS output'!O1347),2)</f>
        <v>1.22</v>
      </c>
    </row>
    <row r="1349" spans="1:28" x14ac:dyDescent="0.25">
      <c r="A1349">
        <v>30</v>
      </c>
      <c r="B1349">
        <v>42</v>
      </c>
      <c r="C1349" s="5" t="str">
        <f>VLOOKUP(A1349,'WinBUGS output'!A:C,3,FALSE)</f>
        <v>Computerised-CBT (CCBT)</v>
      </c>
      <c r="D1349" s="5" t="str">
        <f>VLOOKUP(B1349,'WinBUGS output'!A:C,3,FALSE)</f>
        <v>Behavioural activation (BA)</v>
      </c>
      <c r="E1349" s="5" t="str">
        <f>FIXED('WinBUGS output'!N1348,2)</f>
        <v>0.34</v>
      </c>
      <c r="F1349" s="5" t="str">
        <f>FIXED('WinBUGS output'!M1348,2)</f>
        <v>-0.80</v>
      </c>
      <c r="G1349" s="5" t="str">
        <f>FIXED('WinBUGS output'!O1348,2)</f>
        <v>1.47</v>
      </c>
      <c r="H1349"/>
      <c r="I1349"/>
      <c r="J1349"/>
      <c r="X1349" s="5" t="str">
        <f t="shared" ref="X1349:X1412" si="54">C1349</f>
        <v>Computerised-CBT (CCBT)</v>
      </c>
      <c r="Y1349" s="5" t="str">
        <f t="shared" ref="Y1349:Y1412" si="55">D1349</f>
        <v>Behavioural activation (BA)</v>
      </c>
      <c r="Z1349" s="5" t="str">
        <f>FIXED(EXP('WinBUGS output'!N1348),2)</f>
        <v>1.41</v>
      </c>
      <c r="AA1349" s="5" t="str">
        <f>FIXED(EXP('WinBUGS output'!M1348),2)</f>
        <v>0.45</v>
      </c>
      <c r="AB1349" s="5" t="str">
        <f>FIXED(EXP('WinBUGS output'!O1348),2)</f>
        <v>4.37</v>
      </c>
    </row>
    <row r="1350" spans="1:28" x14ac:dyDescent="0.25">
      <c r="A1350">
        <v>30</v>
      </c>
      <c r="B1350">
        <v>43</v>
      </c>
      <c r="C1350" s="5" t="str">
        <f>VLOOKUP(A1350,'WinBUGS output'!A:C,3,FALSE)</f>
        <v>Computerised-CBT (CCBT)</v>
      </c>
      <c r="D1350" s="5" t="str">
        <f>VLOOKUP(B1350,'WinBUGS output'!A:C,3,FALSE)</f>
        <v>Behavioural therapy (Lewinsohn 1976)</v>
      </c>
      <c r="E1350" s="5" t="str">
        <f>FIXED('WinBUGS output'!N1349,2)</f>
        <v>0.19</v>
      </c>
      <c r="F1350" s="5" t="str">
        <f>FIXED('WinBUGS output'!M1349,2)</f>
        <v>-1.26</v>
      </c>
      <c r="G1350" s="5" t="str">
        <f>FIXED('WinBUGS output'!O1349,2)</f>
        <v>1.51</v>
      </c>
      <c r="H1350"/>
      <c r="I1350"/>
      <c r="J1350"/>
      <c r="X1350" s="5" t="str">
        <f t="shared" si="54"/>
        <v>Computerised-CBT (CCBT)</v>
      </c>
      <c r="Y1350" s="5" t="str">
        <f t="shared" si="55"/>
        <v>Behavioural therapy (Lewinsohn 1976)</v>
      </c>
      <c r="Z1350" s="5" t="str">
        <f>FIXED(EXP('WinBUGS output'!N1349),2)</f>
        <v>1.20</v>
      </c>
      <c r="AA1350" s="5" t="str">
        <f>FIXED(EXP('WinBUGS output'!M1349),2)</f>
        <v>0.28</v>
      </c>
      <c r="AB1350" s="5" t="str">
        <f>FIXED(EXP('WinBUGS output'!O1349),2)</f>
        <v>4.54</v>
      </c>
    </row>
    <row r="1351" spans="1:28" x14ac:dyDescent="0.25">
      <c r="A1351">
        <v>30</v>
      </c>
      <c r="B1351">
        <v>44</v>
      </c>
      <c r="C1351" s="5" t="str">
        <f>VLOOKUP(A1351,'WinBUGS output'!A:C,3,FALSE)</f>
        <v>Computerised-CBT (CCBT)</v>
      </c>
      <c r="D1351" s="5" t="str">
        <f>VLOOKUP(B1351,'WinBUGS output'!A:C,3,FALSE)</f>
        <v>CBT individual (under 15 sessions)</v>
      </c>
      <c r="E1351" s="5" t="str">
        <f>FIXED('WinBUGS output'!N1350,2)</f>
        <v>-0.38</v>
      </c>
      <c r="F1351" s="5" t="str">
        <f>FIXED('WinBUGS output'!M1350,2)</f>
        <v>-1.33</v>
      </c>
      <c r="G1351" s="5" t="str">
        <f>FIXED('WinBUGS output'!O1350,2)</f>
        <v>0.58</v>
      </c>
      <c r="H1351" t="s">
        <v>2456</v>
      </c>
      <c r="I1351" t="s">
        <v>2487</v>
      </c>
      <c r="J1351" t="s">
        <v>2530</v>
      </c>
      <c r="X1351" s="5" t="str">
        <f t="shared" si="54"/>
        <v>Computerised-CBT (CCBT)</v>
      </c>
      <c r="Y1351" s="5" t="str">
        <f t="shared" si="55"/>
        <v>CBT individual (under 15 sessions)</v>
      </c>
      <c r="Z1351" s="5" t="str">
        <f>FIXED(EXP('WinBUGS output'!N1350),2)</f>
        <v>0.68</v>
      </c>
      <c r="AA1351" s="5" t="str">
        <f>FIXED(EXP('WinBUGS output'!M1350),2)</f>
        <v>0.26</v>
      </c>
      <c r="AB1351" s="5" t="str">
        <f>FIXED(EXP('WinBUGS output'!O1350),2)</f>
        <v>1.78</v>
      </c>
    </row>
    <row r="1352" spans="1:28" x14ac:dyDescent="0.25">
      <c r="A1352">
        <v>30</v>
      </c>
      <c r="B1352">
        <v>45</v>
      </c>
      <c r="C1352" s="5" t="str">
        <f>VLOOKUP(A1352,'WinBUGS output'!A:C,3,FALSE)</f>
        <v>Computerised-CBT (CCBT)</v>
      </c>
      <c r="D1352" s="5" t="str">
        <f>VLOOKUP(B1352,'WinBUGS output'!A:C,3,FALSE)</f>
        <v>CBT individual (over 15 sessions)</v>
      </c>
      <c r="E1352" s="5" t="str">
        <f>FIXED('WinBUGS output'!N1351,2)</f>
        <v>-0.14</v>
      </c>
      <c r="F1352" s="5" t="str">
        <f>FIXED('WinBUGS output'!M1351,2)</f>
        <v>-1.13</v>
      </c>
      <c r="G1352" s="5" t="str">
        <f>FIXED('WinBUGS output'!O1351,2)</f>
        <v>0.88</v>
      </c>
      <c r="H1352"/>
      <c r="I1352"/>
      <c r="J1352"/>
      <c r="X1352" s="5" t="str">
        <f t="shared" si="54"/>
        <v>Computerised-CBT (CCBT)</v>
      </c>
      <c r="Y1352" s="5" t="str">
        <f t="shared" si="55"/>
        <v>CBT individual (over 15 sessions)</v>
      </c>
      <c r="Z1352" s="5" t="str">
        <f>FIXED(EXP('WinBUGS output'!N1351),2)</f>
        <v>0.87</v>
      </c>
      <c r="AA1352" s="5" t="str">
        <f>FIXED(EXP('WinBUGS output'!M1351),2)</f>
        <v>0.32</v>
      </c>
      <c r="AB1352" s="5" t="str">
        <f>FIXED(EXP('WinBUGS output'!O1351),2)</f>
        <v>2.42</v>
      </c>
    </row>
    <row r="1353" spans="1:28" x14ac:dyDescent="0.25">
      <c r="A1353">
        <v>30</v>
      </c>
      <c r="B1353">
        <v>46</v>
      </c>
      <c r="C1353" s="5" t="str">
        <f>VLOOKUP(A1353,'WinBUGS output'!A:C,3,FALSE)</f>
        <v>Computerised-CBT (CCBT)</v>
      </c>
      <c r="D1353" s="5" t="str">
        <f>VLOOKUP(B1353,'WinBUGS output'!A:C,3,FALSE)</f>
        <v>CBT individual (over 15 sessions) + TAU</v>
      </c>
      <c r="E1353" s="5" t="str">
        <f>FIXED('WinBUGS output'!N1352,2)</f>
        <v>-0.10</v>
      </c>
      <c r="F1353" s="5" t="str">
        <f>FIXED('WinBUGS output'!M1352,2)</f>
        <v>-1.22</v>
      </c>
      <c r="G1353" s="5" t="str">
        <f>FIXED('WinBUGS output'!O1352,2)</f>
        <v>1.11</v>
      </c>
      <c r="H1353"/>
      <c r="I1353"/>
      <c r="J1353"/>
      <c r="X1353" s="5" t="str">
        <f t="shared" si="54"/>
        <v>Computerised-CBT (CCBT)</v>
      </c>
      <c r="Y1353" s="5" t="str">
        <f t="shared" si="55"/>
        <v>CBT individual (over 15 sessions) + TAU</v>
      </c>
      <c r="Z1353" s="5" t="str">
        <f>FIXED(EXP('WinBUGS output'!N1352),2)</f>
        <v>0.90</v>
      </c>
      <c r="AA1353" s="5" t="str">
        <f>FIXED(EXP('WinBUGS output'!M1352),2)</f>
        <v>0.29</v>
      </c>
      <c r="AB1353" s="5" t="str">
        <f>FIXED(EXP('WinBUGS output'!O1352),2)</f>
        <v>3.02</v>
      </c>
    </row>
    <row r="1354" spans="1:28" x14ac:dyDescent="0.25">
      <c r="A1354">
        <v>30</v>
      </c>
      <c r="B1354">
        <v>47</v>
      </c>
      <c r="C1354" s="5" t="str">
        <f>VLOOKUP(A1354,'WinBUGS output'!A:C,3,FALSE)</f>
        <v>Computerised-CBT (CCBT)</v>
      </c>
      <c r="D1354" s="5" t="str">
        <f>VLOOKUP(B1354,'WinBUGS output'!A:C,3,FALSE)</f>
        <v>Rational emotive behaviour therapy (REBT) individual</v>
      </c>
      <c r="E1354" s="5" t="str">
        <f>FIXED('WinBUGS output'!N1353,2)</f>
        <v>-0.28</v>
      </c>
      <c r="F1354" s="5" t="str">
        <f>FIXED('WinBUGS output'!M1353,2)</f>
        <v>-1.35</v>
      </c>
      <c r="G1354" s="5" t="str">
        <f>FIXED('WinBUGS output'!O1353,2)</f>
        <v>0.80</v>
      </c>
      <c r="H1354"/>
      <c r="I1354"/>
      <c r="J1354"/>
      <c r="X1354" s="5" t="str">
        <f t="shared" si="54"/>
        <v>Computerised-CBT (CCBT)</v>
      </c>
      <c r="Y1354" s="5" t="str">
        <f t="shared" si="55"/>
        <v>Rational emotive behaviour therapy (REBT) individual</v>
      </c>
      <c r="Z1354" s="5" t="str">
        <f>FIXED(EXP('WinBUGS output'!N1353),2)</f>
        <v>0.75</v>
      </c>
      <c r="AA1354" s="5" t="str">
        <f>FIXED(EXP('WinBUGS output'!M1353),2)</f>
        <v>0.26</v>
      </c>
      <c r="AB1354" s="5" t="str">
        <f>FIXED(EXP('WinBUGS output'!O1353),2)</f>
        <v>2.23</v>
      </c>
    </row>
    <row r="1355" spans="1:28" x14ac:dyDescent="0.25">
      <c r="A1355">
        <v>30</v>
      </c>
      <c r="B1355">
        <v>48</v>
      </c>
      <c r="C1355" s="5" t="str">
        <f>VLOOKUP(A1355,'WinBUGS output'!A:C,3,FALSE)</f>
        <v>Computerised-CBT (CCBT)</v>
      </c>
      <c r="D1355" s="5" t="str">
        <f>VLOOKUP(B1355,'WinBUGS output'!A:C,3,FALSE)</f>
        <v>Third-wave cognitive therapy individual</v>
      </c>
      <c r="E1355" s="5" t="str">
        <f>FIXED('WinBUGS output'!N1354,2)</f>
        <v>-0.06</v>
      </c>
      <c r="F1355" s="5" t="str">
        <f>FIXED('WinBUGS output'!M1354,2)</f>
        <v>-1.12</v>
      </c>
      <c r="G1355" s="5" t="str">
        <f>FIXED('WinBUGS output'!O1354,2)</f>
        <v>1.03</v>
      </c>
      <c r="H1355"/>
      <c r="I1355"/>
      <c r="J1355"/>
      <c r="X1355" s="5" t="str">
        <f t="shared" si="54"/>
        <v>Computerised-CBT (CCBT)</v>
      </c>
      <c r="Y1355" s="5" t="str">
        <f t="shared" si="55"/>
        <v>Third-wave cognitive therapy individual</v>
      </c>
      <c r="Z1355" s="5" t="str">
        <f>FIXED(EXP('WinBUGS output'!N1354),2)</f>
        <v>0.94</v>
      </c>
      <c r="AA1355" s="5" t="str">
        <f>FIXED(EXP('WinBUGS output'!M1354),2)</f>
        <v>0.33</v>
      </c>
      <c r="AB1355" s="5" t="str">
        <f>FIXED(EXP('WinBUGS output'!O1354),2)</f>
        <v>2.80</v>
      </c>
    </row>
    <row r="1356" spans="1:28" x14ac:dyDescent="0.25">
      <c r="A1356">
        <v>30</v>
      </c>
      <c r="B1356">
        <v>49</v>
      </c>
      <c r="C1356" s="5" t="str">
        <f>VLOOKUP(A1356,'WinBUGS output'!A:C,3,FALSE)</f>
        <v>Computerised-CBT (CCBT)</v>
      </c>
      <c r="D1356" s="5" t="str">
        <f>VLOOKUP(B1356,'WinBUGS output'!A:C,3,FALSE)</f>
        <v>CBT group (under 15 sessions)</v>
      </c>
      <c r="E1356" s="5" t="str">
        <f>FIXED('WinBUGS output'!N1355,2)</f>
        <v>0.32</v>
      </c>
      <c r="F1356" s="5" t="str">
        <f>FIXED('WinBUGS output'!M1355,2)</f>
        <v>-0.85</v>
      </c>
      <c r="G1356" s="5" t="str">
        <f>FIXED('WinBUGS output'!O1355,2)</f>
        <v>1.55</v>
      </c>
      <c r="H1356"/>
      <c r="I1356"/>
      <c r="J1356"/>
      <c r="X1356" s="5" t="str">
        <f t="shared" si="54"/>
        <v>Computerised-CBT (CCBT)</v>
      </c>
      <c r="Y1356" s="5" t="str">
        <f t="shared" si="55"/>
        <v>CBT group (under 15 sessions)</v>
      </c>
      <c r="Z1356" s="5" t="str">
        <f>FIXED(EXP('WinBUGS output'!N1355),2)</f>
        <v>1.38</v>
      </c>
      <c r="AA1356" s="5" t="str">
        <f>FIXED(EXP('WinBUGS output'!M1355),2)</f>
        <v>0.43</v>
      </c>
      <c r="AB1356" s="5" t="str">
        <f>FIXED(EXP('WinBUGS output'!O1355),2)</f>
        <v>4.71</v>
      </c>
    </row>
    <row r="1357" spans="1:28" x14ac:dyDescent="0.25">
      <c r="A1357">
        <v>30</v>
      </c>
      <c r="B1357">
        <v>50</v>
      </c>
      <c r="C1357" s="5" t="str">
        <f>VLOOKUP(A1357,'WinBUGS output'!A:C,3,FALSE)</f>
        <v>Computerised-CBT (CCBT)</v>
      </c>
      <c r="D1357" s="5" t="str">
        <f>VLOOKUP(B1357,'WinBUGS output'!A:C,3,FALSE)</f>
        <v>CBT group (under 15 sessions) + TAU</v>
      </c>
      <c r="E1357" s="5" t="str">
        <f>FIXED('WinBUGS output'!N1356,2)</f>
        <v>0.52</v>
      </c>
      <c r="F1357" s="5" t="str">
        <f>FIXED('WinBUGS output'!M1356,2)</f>
        <v>-0.63</v>
      </c>
      <c r="G1357" s="5" t="str">
        <f>FIXED('WinBUGS output'!O1356,2)</f>
        <v>1.76</v>
      </c>
      <c r="H1357"/>
      <c r="I1357"/>
      <c r="J1357"/>
      <c r="X1357" s="5" t="str">
        <f t="shared" si="54"/>
        <v>Computerised-CBT (CCBT)</v>
      </c>
      <c r="Y1357" s="5" t="str">
        <f t="shared" si="55"/>
        <v>CBT group (under 15 sessions) + TAU</v>
      </c>
      <c r="Z1357" s="5" t="str">
        <f>FIXED(EXP('WinBUGS output'!N1356),2)</f>
        <v>1.68</v>
      </c>
      <c r="AA1357" s="5" t="str">
        <f>FIXED(EXP('WinBUGS output'!M1356),2)</f>
        <v>0.53</v>
      </c>
      <c r="AB1357" s="5" t="str">
        <f>FIXED(EXP('WinBUGS output'!O1356),2)</f>
        <v>5.82</v>
      </c>
    </row>
    <row r="1358" spans="1:28" x14ac:dyDescent="0.25">
      <c r="A1358">
        <v>30</v>
      </c>
      <c r="B1358">
        <v>51</v>
      </c>
      <c r="C1358" s="5" t="str">
        <f>VLOOKUP(A1358,'WinBUGS output'!A:C,3,FALSE)</f>
        <v>Computerised-CBT (CCBT)</v>
      </c>
      <c r="D1358" s="5" t="str">
        <f>VLOOKUP(B1358,'WinBUGS output'!A:C,3,FALSE)</f>
        <v>Coping with Depression course (group) + TAU</v>
      </c>
      <c r="E1358" s="5" t="str">
        <f>FIXED('WinBUGS output'!N1357,2)</f>
        <v>0.20</v>
      </c>
      <c r="F1358" s="5" t="str">
        <f>FIXED('WinBUGS output'!M1357,2)</f>
        <v>-1.00</v>
      </c>
      <c r="G1358" s="5" t="str">
        <f>FIXED('WinBUGS output'!O1357,2)</f>
        <v>1.43</v>
      </c>
      <c r="H1358"/>
      <c r="I1358"/>
      <c r="J1358"/>
      <c r="X1358" s="5" t="str">
        <f t="shared" si="54"/>
        <v>Computerised-CBT (CCBT)</v>
      </c>
      <c r="Y1358" s="5" t="str">
        <f t="shared" si="55"/>
        <v>Coping with Depression course (group) + TAU</v>
      </c>
      <c r="Z1358" s="5" t="str">
        <f>FIXED(EXP('WinBUGS output'!N1357),2)</f>
        <v>1.22</v>
      </c>
      <c r="AA1358" s="5" t="str">
        <f>FIXED(EXP('WinBUGS output'!M1357),2)</f>
        <v>0.37</v>
      </c>
      <c r="AB1358" s="5" t="str">
        <f>FIXED(EXP('WinBUGS output'!O1357),2)</f>
        <v>4.17</v>
      </c>
    </row>
    <row r="1359" spans="1:28" x14ac:dyDescent="0.25">
      <c r="A1359">
        <v>30</v>
      </c>
      <c r="B1359">
        <v>52</v>
      </c>
      <c r="C1359" s="5" t="str">
        <f>VLOOKUP(A1359,'WinBUGS output'!A:C,3,FALSE)</f>
        <v>Computerised-CBT (CCBT)</v>
      </c>
      <c r="D1359" s="5" t="str">
        <f>VLOOKUP(B1359,'WinBUGS output'!A:C,3,FALSE)</f>
        <v>CBT individual (over 15 sessions) + any TCA</v>
      </c>
      <c r="E1359" s="5" t="str">
        <f>FIXED('WinBUGS output'!N1358,2)</f>
        <v>0.64</v>
      </c>
      <c r="F1359" s="5" t="str">
        <f>FIXED('WinBUGS output'!M1358,2)</f>
        <v>-0.79</v>
      </c>
      <c r="G1359" s="5" t="str">
        <f>FIXED('WinBUGS output'!O1358,2)</f>
        <v>2.08</v>
      </c>
      <c r="H1359"/>
      <c r="I1359"/>
      <c r="J1359"/>
      <c r="X1359" s="5" t="str">
        <f t="shared" si="54"/>
        <v>Computerised-CBT (CCBT)</v>
      </c>
      <c r="Y1359" s="5" t="str">
        <f t="shared" si="55"/>
        <v>CBT individual (over 15 sessions) + any TCA</v>
      </c>
      <c r="Z1359" s="5" t="str">
        <f>FIXED(EXP('WinBUGS output'!N1358),2)</f>
        <v>1.90</v>
      </c>
      <c r="AA1359" s="5" t="str">
        <f>FIXED(EXP('WinBUGS output'!M1358),2)</f>
        <v>0.45</v>
      </c>
      <c r="AB1359" s="5" t="str">
        <f>FIXED(EXP('WinBUGS output'!O1358),2)</f>
        <v>8.04</v>
      </c>
    </row>
    <row r="1360" spans="1:28" x14ac:dyDescent="0.25">
      <c r="A1360">
        <v>30</v>
      </c>
      <c r="B1360">
        <v>53</v>
      </c>
      <c r="C1360" s="5" t="str">
        <f>VLOOKUP(A1360,'WinBUGS output'!A:C,3,FALSE)</f>
        <v>Computerised-CBT (CCBT)</v>
      </c>
      <c r="D1360" s="5" t="str">
        <f>VLOOKUP(B1360,'WinBUGS output'!A:C,3,FALSE)</f>
        <v>CBT individual (over 15 sessions) + imipramine</v>
      </c>
      <c r="E1360" s="5" t="str">
        <f>FIXED('WinBUGS output'!N1359,2)</f>
        <v>0.74</v>
      </c>
      <c r="F1360" s="5" t="str">
        <f>FIXED('WinBUGS output'!M1359,2)</f>
        <v>-0.69</v>
      </c>
      <c r="G1360" s="5" t="str">
        <f>FIXED('WinBUGS output'!O1359,2)</f>
        <v>2.18</v>
      </c>
      <c r="H1360"/>
      <c r="I1360"/>
      <c r="J1360"/>
      <c r="X1360" s="5" t="str">
        <f t="shared" si="54"/>
        <v>Computerised-CBT (CCBT)</v>
      </c>
      <c r="Y1360" s="5" t="str">
        <f t="shared" si="55"/>
        <v>CBT individual (over 15 sessions) + imipramine</v>
      </c>
      <c r="Z1360" s="5" t="str">
        <f>FIXED(EXP('WinBUGS output'!N1359),2)</f>
        <v>2.09</v>
      </c>
      <c r="AA1360" s="5" t="str">
        <f>FIXED(EXP('WinBUGS output'!M1359),2)</f>
        <v>0.50</v>
      </c>
      <c r="AB1360" s="5" t="str">
        <f>FIXED(EXP('WinBUGS output'!O1359),2)</f>
        <v>8.80</v>
      </c>
    </row>
    <row r="1361" spans="1:28" x14ac:dyDescent="0.25">
      <c r="A1361">
        <v>30</v>
      </c>
      <c r="B1361">
        <v>54</v>
      </c>
      <c r="C1361" s="5" t="str">
        <f>VLOOKUP(A1361,'WinBUGS output'!A:C,3,FALSE)</f>
        <v>Computerised-CBT (CCBT)</v>
      </c>
      <c r="D1361" s="5" t="str">
        <f>VLOOKUP(B1361,'WinBUGS output'!A:C,3,FALSE)</f>
        <v>CBT group (under 15 sessions) + imipramine</v>
      </c>
      <c r="E1361" s="5" t="str">
        <f>FIXED('WinBUGS output'!N1360,2)</f>
        <v>1.03</v>
      </c>
      <c r="F1361" s="5" t="str">
        <f>FIXED('WinBUGS output'!M1360,2)</f>
        <v>-0.60</v>
      </c>
      <c r="G1361" s="5" t="str">
        <f>FIXED('WinBUGS output'!O1360,2)</f>
        <v>2.65</v>
      </c>
      <c r="H1361"/>
      <c r="I1361"/>
      <c r="J1361"/>
      <c r="X1361" s="5" t="str">
        <f t="shared" si="54"/>
        <v>Computerised-CBT (CCBT)</v>
      </c>
      <c r="Y1361" s="5" t="str">
        <f t="shared" si="55"/>
        <v>CBT group (under 15 sessions) + imipramine</v>
      </c>
      <c r="Z1361" s="5" t="str">
        <f>FIXED(EXP('WinBUGS output'!N1360),2)</f>
        <v>2.79</v>
      </c>
      <c r="AA1361" s="5" t="str">
        <f>FIXED(EXP('WinBUGS output'!M1360),2)</f>
        <v>0.55</v>
      </c>
      <c r="AB1361" s="5" t="str">
        <f>FIXED(EXP('WinBUGS output'!O1360),2)</f>
        <v>14.11</v>
      </c>
    </row>
    <row r="1362" spans="1:28" x14ac:dyDescent="0.25">
      <c r="A1362">
        <v>30</v>
      </c>
      <c r="B1362">
        <v>55</v>
      </c>
      <c r="C1362" s="5" t="str">
        <f>VLOOKUP(A1362,'WinBUGS output'!A:C,3,FALSE)</f>
        <v>Computerised-CBT (CCBT)</v>
      </c>
      <c r="D1362" s="5" t="str">
        <f>VLOOKUP(B1362,'WinBUGS output'!A:C,3,FALSE)</f>
        <v>Problem solving individual + any SSRI</v>
      </c>
      <c r="E1362" s="5" t="str">
        <f>FIXED('WinBUGS output'!N1361,2)</f>
        <v>-0.86</v>
      </c>
      <c r="F1362" s="5" t="str">
        <f>FIXED('WinBUGS output'!M1361,2)</f>
        <v>-2.33</v>
      </c>
      <c r="G1362" s="5" t="str">
        <f>FIXED('WinBUGS output'!O1361,2)</f>
        <v>0.68</v>
      </c>
      <c r="H1362"/>
      <c r="I1362"/>
      <c r="J1362"/>
      <c r="X1362" s="5" t="str">
        <f t="shared" si="54"/>
        <v>Computerised-CBT (CCBT)</v>
      </c>
      <c r="Y1362" s="5" t="str">
        <f t="shared" si="55"/>
        <v>Problem solving individual + any SSRI</v>
      </c>
      <c r="Z1362" s="5" t="str">
        <f>FIXED(EXP('WinBUGS output'!N1361),2)</f>
        <v>0.42</v>
      </c>
      <c r="AA1362" s="5" t="str">
        <f>FIXED(EXP('WinBUGS output'!M1361),2)</f>
        <v>0.10</v>
      </c>
      <c r="AB1362" s="5" t="str">
        <f>FIXED(EXP('WinBUGS output'!O1361),2)</f>
        <v>1.97</v>
      </c>
    </row>
    <row r="1363" spans="1:28" x14ac:dyDescent="0.25">
      <c r="A1363">
        <v>30</v>
      </c>
      <c r="B1363">
        <v>56</v>
      </c>
      <c r="C1363" s="5" t="str">
        <f>VLOOKUP(A1363,'WinBUGS output'!A:C,3,FALSE)</f>
        <v>Computerised-CBT (CCBT)</v>
      </c>
      <c r="D1363" s="5" t="str">
        <f>VLOOKUP(B1363,'WinBUGS output'!A:C,3,FALSE)</f>
        <v>Supportive psychotherapy + any SSRI</v>
      </c>
      <c r="E1363" s="5" t="str">
        <f>FIXED('WinBUGS output'!N1362,2)</f>
        <v>1.77</v>
      </c>
      <c r="F1363" s="5" t="str">
        <f>FIXED('WinBUGS output'!M1362,2)</f>
        <v>-0.41</v>
      </c>
      <c r="G1363" s="5" t="str">
        <f>FIXED('WinBUGS output'!O1362,2)</f>
        <v>4.08</v>
      </c>
      <c r="H1363"/>
      <c r="I1363"/>
      <c r="J1363"/>
      <c r="X1363" s="5" t="str">
        <f t="shared" si="54"/>
        <v>Computerised-CBT (CCBT)</v>
      </c>
      <c r="Y1363" s="5" t="str">
        <f t="shared" si="55"/>
        <v>Supportive psychotherapy + any SSRI</v>
      </c>
      <c r="Z1363" s="5" t="str">
        <f>FIXED(EXP('WinBUGS output'!N1362),2)</f>
        <v>5.85</v>
      </c>
      <c r="AA1363" s="5" t="str">
        <f>FIXED(EXP('WinBUGS output'!M1362),2)</f>
        <v>0.66</v>
      </c>
      <c r="AB1363" s="5" t="str">
        <f>FIXED(EXP('WinBUGS output'!O1362),2)</f>
        <v>59.26</v>
      </c>
    </row>
    <row r="1364" spans="1:28" x14ac:dyDescent="0.25">
      <c r="A1364">
        <v>30</v>
      </c>
      <c r="B1364">
        <v>57</v>
      </c>
      <c r="C1364" s="5" t="str">
        <f>VLOOKUP(A1364,'WinBUGS output'!A:C,3,FALSE)</f>
        <v>Computerised-CBT (CCBT)</v>
      </c>
      <c r="D1364" s="5" t="str">
        <f>VLOOKUP(B1364,'WinBUGS output'!A:C,3,FALSE)</f>
        <v>Interpersonal psychotherapy (IPT) + any AD</v>
      </c>
      <c r="E1364" s="5" t="str">
        <f>FIXED('WinBUGS output'!N1363,2)</f>
        <v>0.45</v>
      </c>
      <c r="F1364" s="5" t="str">
        <f>FIXED('WinBUGS output'!M1363,2)</f>
        <v>-0.91</v>
      </c>
      <c r="G1364" s="5" t="str">
        <f>FIXED('WinBUGS output'!O1363,2)</f>
        <v>1.82</v>
      </c>
      <c r="H1364"/>
      <c r="I1364"/>
      <c r="J1364"/>
      <c r="X1364" s="5" t="str">
        <f t="shared" si="54"/>
        <v>Computerised-CBT (CCBT)</v>
      </c>
      <c r="Y1364" s="5" t="str">
        <f t="shared" si="55"/>
        <v>Interpersonal psychotherapy (IPT) + any AD</v>
      </c>
      <c r="Z1364" s="5" t="str">
        <f>FIXED(EXP('WinBUGS output'!N1363),2)</f>
        <v>1.56</v>
      </c>
      <c r="AA1364" s="5" t="str">
        <f>FIXED(EXP('WinBUGS output'!M1363),2)</f>
        <v>0.40</v>
      </c>
      <c r="AB1364" s="5" t="str">
        <f>FIXED(EXP('WinBUGS output'!O1363),2)</f>
        <v>6.16</v>
      </c>
    </row>
    <row r="1365" spans="1:28" x14ac:dyDescent="0.25">
      <c r="A1365">
        <v>30</v>
      </c>
      <c r="B1365">
        <v>58</v>
      </c>
      <c r="C1365" s="5" t="str">
        <f>VLOOKUP(A1365,'WinBUGS output'!A:C,3,FALSE)</f>
        <v>Computerised-CBT (CCBT)</v>
      </c>
      <c r="D1365" s="5" t="str">
        <f>VLOOKUP(B1365,'WinBUGS output'!A:C,3,FALSE)</f>
        <v>Short-term psychodynamic psychotherapy individual + Any AD</v>
      </c>
      <c r="E1365" s="5" t="str">
        <f>FIXED('WinBUGS output'!N1364,2)</f>
        <v>1.00</v>
      </c>
      <c r="F1365" s="5" t="str">
        <f>FIXED('WinBUGS output'!M1364,2)</f>
        <v>-0.21</v>
      </c>
      <c r="G1365" s="5" t="str">
        <f>FIXED('WinBUGS output'!O1364,2)</f>
        <v>2.24</v>
      </c>
      <c r="H1365"/>
      <c r="I1365"/>
      <c r="J1365"/>
      <c r="X1365" s="5" t="str">
        <f t="shared" si="54"/>
        <v>Computerised-CBT (CCBT)</v>
      </c>
      <c r="Y1365" s="5" t="str">
        <f t="shared" si="55"/>
        <v>Short-term psychodynamic psychotherapy individual + Any AD</v>
      </c>
      <c r="Z1365" s="5" t="str">
        <f>FIXED(EXP('WinBUGS output'!N1364),2)</f>
        <v>2.71</v>
      </c>
      <c r="AA1365" s="5" t="str">
        <f>FIXED(EXP('WinBUGS output'!M1364),2)</f>
        <v>0.81</v>
      </c>
      <c r="AB1365" s="5" t="str">
        <f>FIXED(EXP('WinBUGS output'!O1364),2)</f>
        <v>9.41</v>
      </c>
    </row>
    <row r="1366" spans="1:28" x14ac:dyDescent="0.25">
      <c r="A1366">
        <v>30</v>
      </c>
      <c r="B1366">
        <v>59</v>
      </c>
      <c r="C1366" s="5" t="str">
        <f>VLOOKUP(A1366,'WinBUGS output'!A:C,3,FALSE)</f>
        <v>Computerised-CBT (CCBT)</v>
      </c>
      <c r="D1366" s="5" t="str">
        <f>VLOOKUP(B1366,'WinBUGS output'!A:C,3,FALSE)</f>
        <v>Short-term psychodynamic psychotherapy individual + any SSRI</v>
      </c>
      <c r="E1366" s="5" t="str">
        <f>FIXED('WinBUGS output'!N1365,2)</f>
        <v>1.03</v>
      </c>
      <c r="F1366" s="5" t="str">
        <f>FIXED('WinBUGS output'!M1365,2)</f>
        <v>-0.36</v>
      </c>
      <c r="G1366" s="5" t="str">
        <f>FIXED('WinBUGS output'!O1365,2)</f>
        <v>2.49</v>
      </c>
      <c r="H1366"/>
      <c r="I1366"/>
      <c r="J1366"/>
      <c r="X1366" s="5" t="str">
        <f t="shared" si="54"/>
        <v>Computerised-CBT (CCBT)</v>
      </c>
      <c r="Y1366" s="5" t="str">
        <f t="shared" si="55"/>
        <v>Short-term psychodynamic psychotherapy individual + any SSRI</v>
      </c>
      <c r="Z1366" s="5" t="str">
        <f>FIXED(EXP('WinBUGS output'!N1365),2)</f>
        <v>2.80</v>
      </c>
      <c r="AA1366" s="5" t="str">
        <f>FIXED(EXP('WinBUGS output'!M1365),2)</f>
        <v>0.69</v>
      </c>
      <c r="AB1366" s="5" t="str">
        <f>FIXED(EXP('WinBUGS output'!O1365),2)</f>
        <v>12.10</v>
      </c>
    </row>
    <row r="1367" spans="1:28" x14ac:dyDescent="0.25">
      <c r="A1367">
        <v>30</v>
      </c>
      <c r="B1367">
        <v>60</v>
      </c>
      <c r="C1367" s="5" t="str">
        <f>VLOOKUP(A1367,'WinBUGS output'!A:C,3,FALSE)</f>
        <v>Computerised-CBT (CCBT)</v>
      </c>
      <c r="D1367" s="5" t="str">
        <f>VLOOKUP(B1367,'WinBUGS output'!A:C,3,FALSE)</f>
        <v>CBT individual (over 15 sessions) + Pill placebo</v>
      </c>
      <c r="E1367" s="5" t="str">
        <f>FIXED('WinBUGS output'!N1366,2)</f>
        <v>0.74</v>
      </c>
      <c r="F1367" s="5" t="str">
        <f>FIXED('WinBUGS output'!M1366,2)</f>
        <v>-0.90</v>
      </c>
      <c r="G1367" s="5" t="str">
        <f>FIXED('WinBUGS output'!O1366,2)</f>
        <v>2.53</v>
      </c>
      <c r="H1367"/>
      <c r="I1367"/>
      <c r="J1367"/>
      <c r="X1367" s="5" t="str">
        <f t="shared" si="54"/>
        <v>Computerised-CBT (CCBT)</v>
      </c>
      <c r="Y1367" s="5" t="str">
        <f t="shared" si="55"/>
        <v>CBT individual (over 15 sessions) + Pill placebo</v>
      </c>
      <c r="Z1367" s="5" t="str">
        <f>FIXED(EXP('WinBUGS output'!N1366),2)</f>
        <v>2.10</v>
      </c>
      <c r="AA1367" s="5" t="str">
        <f>FIXED(EXP('WinBUGS output'!M1366),2)</f>
        <v>0.41</v>
      </c>
      <c r="AB1367" s="5" t="str">
        <f>FIXED(EXP('WinBUGS output'!O1366),2)</f>
        <v>12.58</v>
      </c>
    </row>
    <row r="1368" spans="1:28" x14ac:dyDescent="0.25">
      <c r="A1368">
        <v>30</v>
      </c>
      <c r="B1368">
        <v>61</v>
      </c>
      <c r="C1368" s="5" t="str">
        <f>VLOOKUP(A1368,'WinBUGS output'!A:C,3,FALSE)</f>
        <v>Computerised-CBT (CCBT)</v>
      </c>
      <c r="D1368" s="5" t="str">
        <f>VLOOKUP(B1368,'WinBUGS output'!A:C,3,FALSE)</f>
        <v>Exercise + Sertraline</v>
      </c>
      <c r="E1368" s="5" t="str">
        <f>FIXED('WinBUGS output'!N1367,2)</f>
        <v>-0.59</v>
      </c>
      <c r="F1368" s="5" t="str">
        <f>FIXED('WinBUGS output'!M1367,2)</f>
        <v>-1.77</v>
      </c>
      <c r="G1368" s="5" t="str">
        <f>FIXED('WinBUGS output'!O1367,2)</f>
        <v>0.60</v>
      </c>
      <c r="H1368"/>
      <c r="I1368"/>
      <c r="J1368"/>
      <c r="X1368" s="5" t="str">
        <f t="shared" si="54"/>
        <v>Computerised-CBT (CCBT)</v>
      </c>
      <c r="Y1368" s="5" t="str">
        <f t="shared" si="55"/>
        <v>Exercise + Sertraline</v>
      </c>
      <c r="Z1368" s="5" t="str">
        <f>FIXED(EXP('WinBUGS output'!N1367),2)</f>
        <v>0.56</v>
      </c>
      <c r="AA1368" s="5" t="str">
        <f>FIXED(EXP('WinBUGS output'!M1367),2)</f>
        <v>0.17</v>
      </c>
      <c r="AB1368" s="5" t="str">
        <f>FIXED(EXP('WinBUGS output'!O1367),2)</f>
        <v>1.83</v>
      </c>
    </row>
    <row r="1369" spans="1:28" x14ac:dyDescent="0.25">
      <c r="A1369">
        <v>31</v>
      </c>
      <c r="B1369">
        <v>32</v>
      </c>
      <c r="C1369" s="5" t="str">
        <f>VLOOKUP(A1369,'WinBUGS output'!A:C,3,FALSE)</f>
        <v>Computerised-CBT (CCBT) + TAU</v>
      </c>
      <c r="D1369" s="5" t="str">
        <f>VLOOKUP(B1369,'WinBUGS output'!A:C,3,FALSE)</f>
        <v>Tailored computerised psychoeducation and self-help strategies</v>
      </c>
      <c r="E1369" s="5" t="str">
        <f>FIXED('WinBUGS output'!N1368,2)</f>
        <v>-1.10</v>
      </c>
      <c r="F1369" s="5" t="str">
        <f>FIXED('WinBUGS output'!M1368,2)</f>
        <v>-2.19</v>
      </c>
      <c r="G1369" s="5" t="str">
        <f>FIXED('WinBUGS output'!O1368,2)</f>
        <v>-0.07</v>
      </c>
      <c r="H1369"/>
      <c r="I1369"/>
      <c r="J1369"/>
      <c r="X1369" s="5" t="str">
        <f t="shared" si="54"/>
        <v>Computerised-CBT (CCBT) + TAU</v>
      </c>
      <c r="Y1369" s="5" t="str">
        <f t="shared" si="55"/>
        <v>Tailored computerised psychoeducation and self-help strategies</v>
      </c>
      <c r="Z1369" s="5" t="str">
        <f>FIXED(EXP('WinBUGS output'!N1368),2)</f>
        <v>0.33</v>
      </c>
      <c r="AA1369" s="5" t="str">
        <f>FIXED(EXP('WinBUGS output'!M1368),2)</f>
        <v>0.11</v>
      </c>
      <c r="AB1369" s="5" t="str">
        <f>FIXED(EXP('WinBUGS output'!O1368),2)</f>
        <v>0.93</v>
      </c>
    </row>
    <row r="1370" spans="1:28" x14ac:dyDescent="0.25">
      <c r="A1370">
        <v>31</v>
      </c>
      <c r="B1370">
        <v>33</v>
      </c>
      <c r="C1370" s="5" t="str">
        <f>VLOOKUP(A1370,'WinBUGS output'!A:C,3,FALSE)</f>
        <v>Computerised-CBT (CCBT) + TAU</v>
      </c>
      <c r="D1370" s="5" t="str">
        <f>VLOOKUP(B1370,'WinBUGS output'!A:C,3,FALSE)</f>
        <v>Psychoeducational group programme + TAU</v>
      </c>
      <c r="E1370" s="5" t="str">
        <f>FIXED('WinBUGS output'!N1369,2)</f>
        <v>-0.24</v>
      </c>
      <c r="F1370" s="5" t="str">
        <f>FIXED('WinBUGS output'!M1369,2)</f>
        <v>-1.20</v>
      </c>
      <c r="G1370" s="5" t="str">
        <f>FIXED('WinBUGS output'!O1369,2)</f>
        <v>0.78</v>
      </c>
      <c r="H1370"/>
      <c r="I1370"/>
      <c r="J1370"/>
      <c r="X1370" s="5" t="str">
        <f t="shared" si="54"/>
        <v>Computerised-CBT (CCBT) + TAU</v>
      </c>
      <c r="Y1370" s="5" t="str">
        <f t="shared" si="55"/>
        <v>Psychoeducational group programme + TAU</v>
      </c>
      <c r="Z1370" s="5" t="str">
        <f>FIXED(EXP('WinBUGS output'!N1369),2)</f>
        <v>0.79</v>
      </c>
      <c r="AA1370" s="5" t="str">
        <f>FIXED(EXP('WinBUGS output'!M1369),2)</f>
        <v>0.30</v>
      </c>
      <c r="AB1370" s="5" t="str">
        <f>FIXED(EXP('WinBUGS output'!O1369),2)</f>
        <v>2.17</v>
      </c>
    </row>
    <row r="1371" spans="1:28" x14ac:dyDescent="0.25">
      <c r="A1371">
        <v>31</v>
      </c>
      <c r="B1371">
        <v>34</v>
      </c>
      <c r="C1371" s="5" t="str">
        <f>VLOOKUP(A1371,'WinBUGS output'!A:C,3,FALSE)</f>
        <v>Computerised-CBT (CCBT) + TAU</v>
      </c>
      <c r="D1371" s="5" t="str">
        <f>VLOOKUP(B1371,'WinBUGS output'!A:C,3,FALSE)</f>
        <v>Interpersonal psychotherapy (IPT)</v>
      </c>
      <c r="E1371" s="5" t="str">
        <f>FIXED('WinBUGS output'!N1370,2)</f>
        <v>-0.15</v>
      </c>
      <c r="F1371" s="5" t="str">
        <f>FIXED('WinBUGS output'!M1370,2)</f>
        <v>-0.90</v>
      </c>
      <c r="G1371" s="5" t="str">
        <f>FIXED('WinBUGS output'!O1370,2)</f>
        <v>0.61</v>
      </c>
      <c r="H1371"/>
      <c r="I1371"/>
      <c r="J1371"/>
      <c r="X1371" s="5" t="str">
        <f t="shared" si="54"/>
        <v>Computerised-CBT (CCBT) + TAU</v>
      </c>
      <c r="Y1371" s="5" t="str">
        <f t="shared" si="55"/>
        <v>Interpersonal psychotherapy (IPT)</v>
      </c>
      <c r="Z1371" s="5" t="str">
        <f>FIXED(EXP('WinBUGS output'!N1370),2)</f>
        <v>0.86</v>
      </c>
      <c r="AA1371" s="5" t="str">
        <f>FIXED(EXP('WinBUGS output'!M1370),2)</f>
        <v>0.41</v>
      </c>
      <c r="AB1371" s="5" t="str">
        <f>FIXED(EXP('WinBUGS output'!O1370),2)</f>
        <v>1.85</v>
      </c>
    </row>
    <row r="1372" spans="1:28" x14ac:dyDescent="0.25">
      <c r="A1372">
        <v>31</v>
      </c>
      <c r="B1372">
        <v>35</v>
      </c>
      <c r="C1372" s="5" t="str">
        <f>VLOOKUP(A1372,'WinBUGS output'!A:C,3,FALSE)</f>
        <v>Computerised-CBT (CCBT) + TAU</v>
      </c>
      <c r="D1372" s="5" t="str">
        <f>VLOOKUP(B1372,'WinBUGS output'!A:C,3,FALSE)</f>
        <v>Emotion-focused therapy (EFT)</v>
      </c>
      <c r="E1372" s="5" t="str">
        <f>FIXED('WinBUGS output'!N1371,2)</f>
        <v>-0.16</v>
      </c>
      <c r="F1372" s="5" t="str">
        <f>FIXED('WinBUGS output'!M1371,2)</f>
        <v>-1.33</v>
      </c>
      <c r="G1372" s="5" t="str">
        <f>FIXED('WinBUGS output'!O1371,2)</f>
        <v>1.14</v>
      </c>
      <c r="H1372"/>
      <c r="I1372"/>
      <c r="J1372"/>
      <c r="X1372" s="5" t="str">
        <f t="shared" si="54"/>
        <v>Computerised-CBT (CCBT) + TAU</v>
      </c>
      <c r="Y1372" s="5" t="str">
        <f t="shared" si="55"/>
        <v>Emotion-focused therapy (EFT)</v>
      </c>
      <c r="Z1372" s="5" t="str">
        <f>FIXED(EXP('WinBUGS output'!N1371),2)</f>
        <v>0.85</v>
      </c>
      <c r="AA1372" s="5" t="str">
        <f>FIXED(EXP('WinBUGS output'!M1371),2)</f>
        <v>0.26</v>
      </c>
      <c r="AB1372" s="5" t="str">
        <f>FIXED(EXP('WinBUGS output'!O1371),2)</f>
        <v>3.11</v>
      </c>
    </row>
    <row r="1373" spans="1:28" x14ac:dyDescent="0.25">
      <c r="A1373">
        <v>31</v>
      </c>
      <c r="B1373">
        <v>36</v>
      </c>
      <c r="C1373" s="5" t="str">
        <f>VLOOKUP(A1373,'WinBUGS output'!A:C,3,FALSE)</f>
        <v>Computerised-CBT (CCBT) + TAU</v>
      </c>
      <c r="D1373" s="5" t="str">
        <f>VLOOKUP(B1373,'WinBUGS output'!A:C,3,FALSE)</f>
        <v>Interpersonal counselling</v>
      </c>
      <c r="E1373" s="5" t="str">
        <f>FIXED('WinBUGS output'!N1372,2)</f>
        <v>-0.01</v>
      </c>
      <c r="F1373" s="5" t="str">
        <f>FIXED('WinBUGS output'!M1372,2)</f>
        <v>-0.86</v>
      </c>
      <c r="G1373" s="5" t="str">
        <f>FIXED('WinBUGS output'!O1372,2)</f>
        <v>0.82</v>
      </c>
      <c r="H1373"/>
      <c r="I1373"/>
      <c r="J1373"/>
      <c r="X1373" s="5" t="str">
        <f t="shared" si="54"/>
        <v>Computerised-CBT (CCBT) + TAU</v>
      </c>
      <c r="Y1373" s="5" t="str">
        <f t="shared" si="55"/>
        <v>Interpersonal counselling</v>
      </c>
      <c r="Z1373" s="5" t="str">
        <f>FIXED(EXP('WinBUGS output'!N1372),2)</f>
        <v>0.99</v>
      </c>
      <c r="AA1373" s="5" t="str">
        <f>FIXED(EXP('WinBUGS output'!M1372),2)</f>
        <v>0.42</v>
      </c>
      <c r="AB1373" s="5" t="str">
        <f>FIXED(EXP('WinBUGS output'!O1372),2)</f>
        <v>2.26</v>
      </c>
    </row>
    <row r="1374" spans="1:28" x14ac:dyDescent="0.25">
      <c r="A1374">
        <v>31</v>
      </c>
      <c r="B1374">
        <v>37</v>
      </c>
      <c r="C1374" s="5" t="str">
        <f>VLOOKUP(A1374,'WinBUGS output'!A:C,3,FALSE)</f>
        <v>Computerised-CBT (CCBT) + TAU</v>
      </c>
      <c r="D1374" s="5" t="str">
        <f>VLOOKUP(B1374,'WinBUGS output'!A:C,3,FALSE)</f>
        <v>Non-directive counselling</v>
      </c>
      <c r="E1374" s="5" t="str">
        <f>FIXED('WinBUGS output'!N1373,2)</f>
        <v>-0.40</v>
      </c>
      <c r="F1374" s="5" t="str">
        <f>FIXED('WinBUGS output'!M1373,2)</f>
        <v>-1.48</v>
      </c>
      <c r="G1374" s="5" t="str">
        <f>FIXED('WinBUGS output'!O1373,2)</f>
        <v>0.62</v>
      </c>
      <c r="H1374"/>
      <c r="I1374"/>
      <c r="J1374"/>
      <c r="X1374" s="5" t="str">
        <f t="shared" si="54"/>
        <v>Computerised-CBT (CCBT) + TAU</v>
      </c>
      <c r="Y1374" s="5" t="str">
        <f t="shared" si="55"/>
        <v>Non-directive counselling</v>
      </c>
      <c r="Z1374" s="5" t="str">
        <f>FIXED(EXP('WinBUGS output'!N1373),2)</f>
        <v>0.67</v>
      </c>
      <c r="AA1374" s="5" t="str">
        <f>FIXED(EXP('WinBUGS output'!M1373),2)</f>
        <v>0.23</v>
      </c>
      <c r="AB1374" s="5" t="str">
        <f>FIXED(EXP('WinBUGS output'!O1373),2)</f>
        <v>1.86</v>
      </c>
    </row>
    <row r="1375" spans="1:28" x14ac:dyDescent="0.25">
      <c r="A1375">
        <v>31</v>
      </c>
      <c r="B1375">
        <v>38</v>
      </c>
      <c r="C1375" s="5" t="str">
        <f>VLOOKUP(A1375,'WinBUGS output'!A:C,3,FALSE)</f>
        <v>Computerised-CBT (CCBT) + TAU</v>
      </c>
      <c r="D1375" s="5" t="str">
        <f>VLOOKUP(B1375,'WinBUGS output'!A:C,3,FALSE)</f>
        <v>Psychodynamic counselling + TAU</v>
      </c>
      <c r="E1375" s="5" t="str">
        <f>FIXED('WinBUGS output'!N1374,2)</f>
        <v>-0.54</v>
      </c>
      <c r="F1375" s="5" t="str">
        <f>FIXED('WinBUGS output'!M1374,2)</f>
        <v>-1.45</v>
      </c>
      <c r="G1375" s="5" t="str">
        <f>FIXED('WinBUGS output'!O1374,2)</f>
        <v>0.36</v>
      </c>
      <c r="H1375"/>
      <c r="I1375"/>
      <c r="J1375"/>
      <c r="X1375" s="5" t="str">
        <f t="shared" si="54"/>
        <v>Computerised-CBT (CCBT) + TAU</v>
      </c>
      <c r="Y1375" s="5" t="str">
        <f t="shared" si="55"/>
        <v>Psychodynamic counselling + TAU</v>
      </c>
      <c r="Z1375" s="5" t="str">
        <f>FIXED(EXP('WinBUGS output'!N1374),2)</f>
        <v>0.58</v>
      </c>
      <c r="AA1375" s="5" t="str">
        <f>FIXED(EXP('WinBUGS output'!M1374),2)</f>
        <v>0.23</v>
      </c>
      <c r="AB1375" s="5" t="str">
        <f>FIXED(EXP('WinBUGS output'!O1374),2)</f>
        <v>1.43</v>
      </c>
    </row>
    <row r="1376" spans="1:28" x14ac:dyDescent="0.25">
      <c r="A1376">
        <v>31</v>
      </c>
      <c r="B1376">
        <v>39</v>
      </c>
      <c r="C1376" s="5" t="str">
        <f>VLOOKUP(A1376,'WinBUGS output'!A:C,3,FALSE)</f>
        <v>Computerised-CBT (CCBT) + TAU</v>
      </c>
      <c r="D1376" s="5" t="str">
        <f>VLOOKUP(B1376,'WinBUGS output'!A:C,3,FALSE)</f>
        <v>Relational client-centered therapy</v>
      </c>
      <c r="E1376" s="5" t="str">
        <f>FIXED('WinBUGS output'!N1375,2)</f>
        <v>-0.47</v>
      </c>
      <c r="F1376" s="5" t="str">
        <f>FIXED('WinBUGS output'!M1375,2)</f>
        <v>-1.79</v>
      </c>
      <c r="G1376" s="5" t="str">
        <f>FIXED('WinBUGS output'!O1375,2)</f>
        <v>0.70</v>
      </c>
      <c r="H1376"/>
      <c r="I1376"/>
      <c r="J1376"/>
      <c r="X1376" s="5" t="str">
        <f t="shared" si="54"/>
        <v>Computerised-CBT (CCBT) + TAU</v>
      </c>
      <c r="Y1376" s="5" t="str">
        <f t="shared" si="55"/>
        <v>Relational client-centered therapy</v>
      </c>
      <c r="Z1376" s="5" t="str">
        <f>FIXED(EXP('WinBUGS output'!N1375),2)</f>
        <v>0.62</v>
      </c>
      <c r="AA1376" s="5" t="str">
        <f>FIXED(EXP('WinBUGS output'!M1375),2)</f>
        <v>0.17</v>
      </c>
      <c r="AB1376" s="5" t="str">
        <f>FIXED(EXP('WinBUGS output'!O1375),2)</f>
        <v>2.02</v>
      </c>
    </row>
    <row r="1377" spans="1:28" x14ac:dyDescent="0.25">
      <c r="A1377">
        <v>31</v>
      </c>
      <c r="B1377">
        <v>40</v>
      </c>
      <c r="C1377" s="5" t="str">
        <f>VLOOKUP(A1377,'WinBUGS output'!A:C,3,FALSE)</f>
        <v>Computerised-CBT (CCBT) + TAU</v>
      </c>
      <c r="D1377" s="5" t="str">
        <f>VLOOKUP(B1377,'WinBUGS output'!A:C,3,FALSE)</f>
        <v>Problem solving individual</v>
      </c>
      <c r="E1377" s="5" t="str">
        <f>FIXED('WinBUGS output'!N1376,2)</f>
        <v>-0.84</v>
      </c>
      <c r="F1377" s="5" t="str">
        <f>FIXED('WinBUGS output'!M1376,2)</f>
        <v>-1.79</v>
      </c>
      <c r="G1377" s="5" t="str">
        <f>FIXED('WinBUGS output'!O1376,2)</f>
        <v>0.11</v>
      </c>
      <c r="H1377"/>
      <c r="I1377"/>
      <c r="J1377"/>
      <c r="X1377" s="5" t="str">
        <f t="shared" si="54"/>
        <v>Computerised-CBT (CCBT) + TAU</v>
      </c>
      <c r="Y1377" s="5" t="str">
        <f t="shared" si="55"/>
        <v>Problem solving individual</v>
      </c>
      <c r="Z1377" s="5" t="str">
        <f>FIXED(EXP('WinBUGS output'!N1376),2)</f>
        <v>0.43</v>
      </c>
      <c r="AA1377" s="5" t="str">
        <f>FIXED(EXP('WinBUGS output'!M1376),2)</f>
        <v>0.17</v>
      </c>
      <c r="AB1377" s="5" t="str">
        <f>FIXED(EXP('WinBUGS output'!O1376),2)</f>
        <v>1.12</v>
      </c>
    </row>
    <row r="1378" spans="1:28" x14ac:dyDescent="0.25">
      <c r="A1378">
        <v>31</v>
      </c>
      <c r="B1378">
        <v>41</v>
      </c>
      <c r="C1378" s="5" t="str">
        <f>VLOOKUP(A1378,'WinBUGS output'!A:C,3,FALSE)</f>
        <v>Computerised-CBT (CCBT) + TAU</v>
      </c>
      <c r="D1378" s="5" t="str">
        <f>VLOOKUP(B1378,'WinBUGS output'!A:C,3,FALSE)</f>
        <v>Problem solving individual + enhanced TAU</v>
      </c>
      <c r="E1378" s="5" t="str">
        <f>FIXED('WinBUGS output'!N1377,2)</f>
        <v>-1.04</v>
      </c>
      <c r="F1378" s="5" t="str">
        <f>FIXED('WinBUGS output'!M1377,2)</f>
        <v>-2.01</v>
      </c>
      <c r="G1378" s="5" t="str">
        <f>FIXED('WinBUGS output'!O1377,2)</f>
        <v>-0.05</v>
      </c>
      <c r="H1378"/>
      <c r="I1378"/>
      <c r="J1378"/>
      <c r="X1378" s="5" t="str">
        <f t="shared" si="54"/>
        <v>Computerised-CBT (CCBT) + TAU</v>
      </c>
      <c r="Y1378" s="5" t="str">
        <f t="shared" si="55"/>
        <v>Problem solving individual + enhanced TAU</v>
      </c>
      <c r="Z1378" s="5" t="str">
        <f>FIXED(EXP('WinBUGS output'!N1377),2)</f>
        <v>0.35</v>
      </c>
      <c r="AA1378" s="5" t="str">
        <f>FIXED(EXP('WinBUGS output'!M1377),2)</f>
        <v>0.13</v>
      </c>
      <c r="AB1378" s="5" t="str">
        <f>FIXED(EXP('WinBUGS output'!O1377),2)</f>
        <v>0.95</v>
      </c>
    </row>
    <row r="1379" spans="1:28" x14ac:dyDescent="0.25">
      <c r="A1379">
        <v>31</v>
      </c>
      <c r="B1379">
        <v>42</v>
      </c>
      <c r="C1379" s="5" t="str">
        <f>VLOOKUP(A1379,'WinBUGS output'!A:C,3,FALSE)</f>
        <v>Computerised-CBT (CCBT) + TAU</v>
      </c>
      <c r="D1379" s="5" t="str">
        <f>VLOOKUP(B1379,'WinBUGS output'!A:C,3,FALSE)</f>
        <v>Behavioural activation (BA)</v>
      </c>
      <c r="E1379" s="5" t="str">
        <f>FIXED('WinBUGS output'!N1378,2)</f>
        <v>0.33</v>
      </c>
      <c r="F1379" s="5" t="str">
        <f>FIXED('WinBUGS output'!M1378,2)</f>
        <v>-0.59</v>
      </c>
      <c r="G1379" s="5" t="str">
        <f>FIXED('WinBUGS output'!O1378,2)</f>
        <v>1.26</v>
      </c>
      <c r="H1379"/>
      <c r="I1379"/>
      <c r="J1379"/>
      <c r="X1379" s="5" t="str">
        <f t="shared" si="54"/>
        <v>Computerised-CBT (CCBT) + TAU</v>
      </c>
      <c r="Y1379" s="5" t="str">
        <f t="shared" si="55"/>
        <v>Behavioural activation (BA)</v>
      </c>
      <c r="Z1379" s="5" t="str">
        <f>FIXED(EXP('WinBUGS output'!N1378),2)</f>
        <v>1.40</v>
      </c>
      <c r="AA1379" s="5" t="str">
        <f>FIXED(EXP('WinBUGS output'!M1378),2)</f>
        <v>0.55</v>
      </c>
      <c r="AB1379" s="5" t="str">
        <f>FIXED(EXP('WinBUGS output'!O1378),2)</f>
        <v>3.51</v>
      </c>
    </row>
    <row r="1380" spans="1:28" x14ac:dyDescent="0.25">
      <c r="A1380">
        <v>31</v>
      </c>
      <c r="B1380">
        <v>43</v>
      </c>
      <c r="C1380" s="5" t="str">
        <f>VLOOKUP(A1380,'WinBUGS output'!A:C,3,FALSE)</f>
        <v>Computerised-CBT (CCBT) + TAU</v>
      </c>
      <c r="D1380" s="5" t="str">
        <f>VLOOKUP(B1380,'WinBUGS output'!A:C,3,FALSE)</f>
        <v>Behavioural therapy (Lewinsohn 1976)</v>
      </c>
      <c r="E1380" s="5" t="str">
        <f>FIXED('WinBUGS output'!N1379,2)</f>
        <v>0.18</v>
      </c>
      <c r="F1380" s="5" t="str">
        <f>FIXED('WinBUGS output'!M1379,2)</f>
        <v>-1.08</v>
      </c>
      <c r="G1380" s="5" t="str">
        <f>FIXED('WinBUGS output'!O1379,2)</f>
        <v>1.36</v>
      </c>
      <c r="H1380"/>
      <c r="I1380"/>
      <c r="J1380"/>
      <c r="X1380" s="5" t="str">
        <f t="shared" si="54"/>
        <v>Computerised-CBT (CCBT) + TAU</v>
      </c>
      <c r="Y1380" s="5" t="str">
        <f t="shared" si="55"/>
        <v>Behavioural therapy (Lewinsohn 1976)</v>
      </c>
      <c r="Z1380" s="5" t="str">
        <f>FIXED(EXP('WinBUGS output'!N1379),2)</f>
        <v>1.19</v>
      </c>
      <c r="AA1380" s="5" t="str">
        <f>FIXED(EXP('WinBUGS output'!M1379),2)</f>
        <v>0.34</v>
      </c>
      <c r="AB1380" s="5" t="str">
        <f>FIXED(EXP('WinBUGS output'!O1379),2)</f>
        <v>3.90</v>
      </c>
    </row>
    <row r="1381" spans="1:28" x14ac:dyDescent="0.25">
      <c r="A1381">
        <v>31</v>
      </c>
      <c r="B1381">
        <v>44</v>
      </c>
      <c r="C1381" s="5" t="str">
        <f>VLOOKUP(A1381,'WinBUGS output'!A:C,3,FALSE)</f>
        <v>Computerised-CBT (CCBT) + TAU</v>
      </c>
      <c r="D1381" s="5" t="str">
        <f>VLOOKUP(B1381,'WinBUGS output'!A:C,3,FALSE)</f>
        <v>CBT individual (under 15 sessions)</v>
      </c>
      <c r="E1381" s="5" t="str">
        <f>FIXED('WinBUGS output'!N1380,2)</f>
        <v>-0.39</v>
      </c>
      <c r="F1381" s="5" t="str">
        <f>FIXED('WinBUGS output'!M1380,2)</f>
        <v>-1.08</v>
      </c>
      <c r="G1381" s="5" t="str">
        <f>FIXED('WinBUGS output'!O1380,2)</f>
        <v>0.33</v>
      </c>
      <c r="H1381"/>
      <c r="I1381"/>
      <c r="J1381"/>
      <c r="X1381" s="5" t="str">
        <f t="shared" si="54"/>
        <v>Computerised-CBT (CCBT) + TAU</v>
      </c>
      <c r="Y1381" s="5" t="str">
        <f t="shared" si="55"/>
        <v>CBT individual (under 15 sessions)</v>
      </c>
      <c r="Z1381" s="5" t="str">
        <f>FIXED(EXP('WinBUGS output'!N1380),2)</f>
        <v>0.68</v>
      </c>
      <c r="AA1381" s="5" t="str">
        <f>FIXED(EXP('WinBUGS output'!M1380),2)</f>
        <v>0.34</v>
      </c>
      <c r="AB1381" s="5" t="str">
        <f>FIXED(EXP('WinBUGS output'!O1380),2)</f>
        <v>1.38</v>
      </c>
    </row>
    <row r="1382" spans="1:28" x14ac:dyDescent="0.25">
      <c r="A1382">
        <v>31</v>
      </c>
      <c r="B1382">
        <v>45</v>
      </c>
      <c r="C1382" s="5" t="str">
        <f>VLOOKUP(A1382,'WinBUGS output'!A:C,3,FALSE)</f>
        <v>Computerised-CBT (CCBT) + TAU</v>
      </c>
      <c r="D1382" s="5" t="str">
        <f>VLOOKUP(B1382,'WinBUGS output'!A:C,3,FALSE)</f>
        <v>CBT individual (over 15 sessions)</v>
      </c>
      <c r="E1382" s="5" t="str">
        <f>FIXED('WinBUGS output'!N1381,2)</f>
        <v>-0.14</v>
      </c>
      <c r="F1382" s="5" t="str">
        <f>FIXED('WinBUGS output'!M1381,2)</f>
        <v>-0.86</v>
      </c>
      <c r="G1382" s="5" t="str">
        <f>FIXED('WinBUGS output'!O1381,2)</f>
        <v>0.58</v>
      </c>
      <c r="H1382"/>
      <c r="I1382"/>
      <c r="J1382"/>
      <c r="X1382" s="5" t="str">
        <f t="shared" si="54"/>
        <v>Computerised-CBT (CCBT) + TAU</v>
      </c>
      <c r="Y1382" s="5" t="str">
        <f t="shared" si="55"/>
        <v>CBT individual (over 15 sessions)</v>
      </c>
      <c r="Z1382" s="5" t="str">
        <f>FIXED(EXP('WinBUGS output'!N1381),2)</f>
        <v>0.87</v>
      </c>
      <c r="AA1382" s="5" t="str">
        <f>FIXED(EXP('WinBUGS output'!M1381),2)</f>
        <v>0.42</v>
      </c>
      <c r="AB1382" s="5" t="str">
        <f>FIXED(EXP('WinBUGS output'!O1381),2)</f>
        <v>1.79</v>
      </c>
    </row>
    <row r="1383" spans="1:28" x14ac:dyDescent="0.25">
      <c r="A1383">
        <v>31</v>
      </c>
      <c r="B1383">
        <v>46</v>
      </c>
      <c r="C1383" s="5" t="str">
        <f>VLOOKUP(A1383,'WinBUGS output'!A:C,3,FALSE)</f>
        <v>Computerised-CBT (CCBT) + TAU</v>
      </c>
      <c r="D1383" s="5" t="str">
        <f>VLOOKUP(B1383,'WinBUGS output'!A:C,3,FALSE)</f>
        <v>CBT individual (over 15 sessions) + TAU</v>
      </c>
      <c r="E1383" s="5" t="str">
        <f>FIXED('WinBUGS output'!N1382,2)</f>
        <v>-0.11</v>
      </c>
      <c r="F1383" s="5" t="str">
        <f>FIXED('WinBUGS output'!M1382,2)</f>
        <v>-1.01</v>
      </c>
      <c r="G1383" s="5" t="str">
        <f>FIXED('WinBUGS output'!O1382,2)</f>
        <v>0.90</v>
      </c>
      <c r="H1383"/>
      <c r="I1383"/>
      <c r="J1383"/>
      <c r="X1383" s="5" t="str">
        <f t="shared" si="54"/>
        <v>Computerised-CBT (CCBT) + TAU</v>
      </c>
      <c r="Y1383" s="5" t="str">
        <f t="shared" si="55"/>
        <v>CBT individual (over 15 sessions) + TAU</v>
      </c>
      <c r="Z1383" s="5" t="str">
        <f>FIXED(EXP('WinBUGS output'!N1382),2)</f>
        <v>0.89</v>
      </c>
      <c r="AA1383" s="5" t="str">
        <f>FIXED(EXP('WinBUGS output'!M1382),2)</f>
        <v>0.36</v>
      </c>
      <c r="AB1383" s="5" t="str">
        <f>FIXED(EXP('WinBUGS output'!O1382),2)</f>
        <v>2.47</v>
      </c>
    </row>
    <row r="1384" spans="1:28" x14ac:dyDescent="0.25">
      <c r="A1384">
        <v>31</v>
      </c>
      <c r="B1384">
        <v>47</v>
      </c>
      <c r="C1384" s="5" t="str">
        <f>VLOOKUP(A1384,'WinBUGS output'!A:C,3,FALSE)</f>
        <v>Computerised-CBT (CCBT) + TAU</v>
      </c>
      <c r="D1384" s="5" t="str">
        <f>VLOOKUP(B1384,'WinBUGS output'!A:C,3,FALSE)</f>
        <v>Rational emotive behaviour therapy (REBT) individual</v>
      </c>
      <c r="E1384" s="5" t="str">
        <f>FIXED('WinBUGS output'!N1383,2)</f>
        <v>-0.29</v>
      </c>
      <c r="F1384" s="5" t="str">
        <f>FIXED('WinBUGS output'!M1383,2)</f>
        <v>-1.11</v>
      </c>
      <c r="G1384" s="5" t="str">
        <f>FIXED('WinBUGS output'!O1383,2)</f>
        <v>0.54</v>
      </c>
      <c r="H1384"/>
      <c r="I1384"/>
      <c r="J1384"/>
      <c r="X1384" s="5" t="str">
        <f t="shared" si="54"/>
        <v>Computerised-CBT (CCBT) + TAU</v>
      </c>
      <c r="Y1384" s="5" t="str">
        <f t="shared" si="55"/>
        <v>Rational emotive behaviour therapy (REBT) individual</v>
      </c>
      <c r="Z1384" s="5" t="str">
        <f>FIXED(EXP('WinBUGS output'!N1383),2)</f>
        <v>0.75</v>
      </c>
      <c r="AA1384" s="5" t="str">
        <f>FIXED(EXP('WinBUGS output'!M1383),2)</f>
        <v>0.33</v>
      </c>
      <c r="AB1384" s="5" t="str">
        <f>FIXED(EXP('WinBUGS output'!O1383),2)</f>
        <v>1.71</v>
      </c>
    </row>
    <row r="1385" spans="1:28" x14ac:dyDescent="0.25">
      <c r="A1385">
        <v>31</v>
      </c>
      <c r="B1385">
        <v>48</v>
      </c>
      <c r="C1385" s="5" t="str">
        <f>VLOOKUP(A1385,'WinBUGS output'!A:C,3,FALSE)</f>
        <v>Computerised-CBT (CCBT) + TAU</v>
      </c>
      <c r="D1385" s="5" t="str">
        <f>VLOOKUP(B1385,'WinBUGS output'!A:C,3,FALSE)</f>
        <v>Third-wave cognitive therapy individual</v>
      </c>
      <c r="E1385" s="5" t="str">
        <f>FIXED('WinBUGS output'!N1384,2)</f>
        <v>-0.07</v>
      </c>
      <c r="F1385" s="5" t="str">
        <f>FIXED('WinBUGS output'!M1384,2)</f>
        <v>-0.87</v>
      </c>
      <c r="G1385" s="5" t="str">
        <f>FIXED('WinBUGS output'!O1384,2)</f>
        <v>0.78</v>
      </c>
      <c r="H1385"/>
      <c r="I1385"/>
      <c r="J1385"/>
      <c r="X1385" s="5" t="str">
        <f t="shared" si="54"/>
        <v>Computerised-CBT (CCBT) + TAU</v>
      </c>
      <c r="Y1385" s="5" t="str">
        <f t="shared" si="55"/>
        <v>Third-wave cognitive therapy individual</v>
      </c>
      <c r="Z1385" s="5" t="str">
        <f>FIXED(EXP('WinBUGS output'!N1384),2)</f>
        <v>0.93</v>
      </c>
      <c r="AA1385" s="5" t="str">
        <f>FIXED(EXP('WinBUGS output'!M1384),2)</f>
        <v>0.42</v>
      </c>
      <c r="AB1385" s="5" t="str">
        <f>FIXED(EXP('WinBUGS output'!O1384),2)</f>
        <v>2.19</v>
      </c>
    </row>
    <row r="1386" spans="1:28" x14ac:dyDescent="0.25">
      <c r="A1386">
        <v>31</v>
      </c>
      <c r="B1386">
        <v>49</v>
      </c>
      <c r="C1386" s="5" t="str">
        <f>VLOOKUP(A1386,'WinBUGS output'!A:C,3,FALSE)</f>
        <v>Computerised-CBT (CCBT) + TAU</v>
      </c>
      <c r="D1386" s="5" t="str">
        <f>VLOOKUP(B1386,'WinBUGS output'!A:C,3,FALSE)</f>
        <v>CBT group (under 15 sessions)</v>
      </c>
      <c r="E1386" s="5" t="str">
        <f>FIXED('WinBUGS output'!N1385,2)</f>
        <v>0.32</v>
      </c>
      <c r="F1386" s="5" t="str">
        <f>FIXED('WinBUGS output'!M1385,2)</f>
        <v>-0.62</v>
      </c>
      <c r="G1386" s="5" t="str">
        <f>FIXED('WinBUGS output'!O1385,2)</f>
        <v>1.28</v>
      </c>
      <c r="H1386"/>
      <c r="I1386"/>
      <c r="J1386"/>
      <c r="X1386" s="5" t="str">
        <f t="shared" si="54"/>
        <v>Computerised-CBT (CCBT) + TAU</v>
      </c>
      <c r="Y1386" s="5" t="str">
        <f t="shared" si="55"/>
        <v>CBT group (under 15 sessions)</v>
      </c>
      <c r="Z1386" s="5" t="str">
        <f>FIXED(EXP('WinBUGS output'!N1385),2)</f>
        <v>1.38</v>
      </c>
      <c r="AA1386" s="5" t="str">
        <f>FIXED(EXP('WinBUGS output'!M1385),2)</f>
        <v>0.54</v>
      </c>
      <c r="AB1386" s="5" t="str">
        <f>FIXED(EXP('WinBUGS output'!O1385),2)</f>
        <v>3.58</v>
      </c>
    </row>
    <row r="1387" spans="1:28" x14ac:dyDescent="0.25">
      <c r="A1387">
        <v>31</v>
      </c>
      <c r="B1387">
        <v>50</v>
      </c>
      <c r="C1387" s="5" t="str">
        <f>VLOOKUP(A1387,'WinBUGS output'!A:C,3,FALSE)</f>
        <v>Computerised-CBT (CCBT) + TAU</v>
      </c>
      <c r="D1387" s="5" t="str">
        <f>VLOOKUP(B1387,'WinBUGS output'!A:C,3,FALSE)</f>
        <v>CBT group (under 15 sessions) + TAU</v>
      </c>
      <c r="E1387" s="5" t="str">
        <f>FIXED('WinBUGS output'!N1386,2)</f>
        <v>0.51</v>
      </c>
      <c r="F1387" s="5" t="str">
        <f>FIXED('WinBUGS output'!M1386,2)</f>
        <v>-0.37</v>
      </c>
      <c r="G1387" s="5" t="str">
        <f>FIXED('WinBUGS output'!O1386,2)</f>
        <v>1.50</v>
      </c>
      <c r="H1387"/>
      <c r="I1387"/>
      <c r="J1387"/>
      <c r="X1387" s="5" t="str">
        <f t="shared" si="54"/>
        <v>Computerised-CBT (CCBT) + TAU</v>
      </c>
      <c r="Y1387" s="5" t="str">
        <f t="shared" si="55"/>
        <v>CBT group (under 15 sessions) + TAU</v>
      </c>
      <c r="Z1387" s="5" t="str">
        <f>FIXED(EXP('WinBUGS output'!N1386),2)</f>
        <v>1.67</v>
      </c>
      <c r="AA1387" s="5" t="str">
        <f>FIXED(EXP('WinBUGS output'!M1386),2)</f>
        <v>0.69</v>
      </c>
      <c r="AB1387" s="5" t="str">
        <f>FIXED(EXP('WinBUGS output'!O1386),2)</f>
        <v>4.46</v>
      </c>
    </row>
    <row r="1388" spans="1:28" x14ac:dyDescent="0.25">
      <c r="A1388">
        <v>31</v>
      </c>
      <c r="B1388">
        <v>51</v>
      </c>
      <c r="C1388" s="5" t="str">
        <f>VLOOKUP(A1388,'WinBUGS output'!A:C,3,FALSE)</f>
        <v>Computerised-CBT (CCBT) + TAU</v>
      </c>
      <c r="D1388" s="5" t="str">
        <f>VLOOKUP(B1388,'WinBUGS output'!A:C,3,FALSE)</f>
        <v>Coping with Depression course (group) + TAU</v>
      </c>
      <c r="E1388" s="5" t="str">
        <f>FIXED('WinBUGS output'!N1387,2)</f>
        <v>0.20</v>
      </c>
      <c r="F1388" s="5" t="str">
        <f>FIXED('WinBUGS output'!M1387,2)</f>
        <v>-0.73</v>
      </c>
      <c r="G1388" s="5" t="str">
        <f>FIXED('WinBUGS output'!O1387,2)</f>
        <v>1.13</v>
      </c>
      <c r="H1388"/>
      <c r="I1388"/>
      <c r="J1388"/>
      <c r="X1388" s="5" t="str">
        <f t="shared" si="54"/>
        <v>Computerised-CBT (CCBT) + TAU</v>
      </c>
      <c r="Y1388" s="5" t="str">
        <f t="shared" si="55"/>
        <v>Coping with Depression course (group) + TAU</v>
      </c>
      <c r="Z1388" s="5" t="str">
        <f>FIXED(EXP('WinBUGS output'!N1387),2)</f>
        <v>1.22</v>
      </c>
      <c r="AA1388" s="5" t="str">
        <f>FIXED(EXP('WinBUGS output'!M1387),2)</f>
        <v>0.48</v>
      </c>
      <c r="AB1388" s="5" t="str">
        <f>FIXED(EXP('WinBUGS output'!O1387),2)</f>
        <v>3.10</v>
      </c>
    </row>
    <row r="1389" spans="1:28" x14ac:dyDescent="0.25">
      <c r="A1389">
        <v>31</v>
      </c>
      <c r="B1389">
        <v>52</v>
      </c>
      <c r="C1389" s="5" t="str">
        <f>VLOOKUP(A1389,'WinBUGS output'!A:C,3,FALSE)</f>
        <v>Computerised-CBT (CCBT) + TAU</v>
      </c>
      <c r="D1389" s="5" t="str">
        <f>VLOOKUP(B1389,'WinBUGS output'!A:C,3,FALSE)</f>
        <v>CBT individual (over 15 sessions) + any TCA</v>
      </c>
      <c r="E1389" s="5" t="str">
        <f>FIXED('WinBUGS output'!N1388,2)</f>
        <v>0.64</v>
      </c>
      <c r="F1389" s="5" t="str">
        <f>FIXED('WinBUGS output'!M1388,2)</f>
        <v>-0.63</v>
      </c>
      <c r="G1389" s="5" t="str">
        <f>FIXED('WinBUGS output'!O1388,2)</f>
        <v>1.92</v>
      </c>
      <c r="H1389"/>
      <c r="I1389"/>
      <c r="J1389"/>
      <c r="X1389" s="5" t="str">
        <f t="shared" si="54"/>
        <v>Computerised-CBT (CCBT) + TAU</v>
      </c>
      <c r="Y1389" s="5" t="str">
        <f t="shared" si="55"/>
        <v>CBT individual (over 15 sessions) + any TCA</v>
      </c>
      <c r="Z1389" s="5" t="str">
        <f>FIXED(EXP('WinBUGS output'!N1388),2)</f>
        <v>1.89</v>
      </c>
      <c r="AA1389" s="5" t="str">
        <f>FIXED(EXP('WinBUGS output'!M1388),2)</f>
        <v>0.53</v>
      </c>
      <c r="AB1389" s="5" t="str">
        <f>FIXED(EXP('WinBUGS output'!O1388),2)</f>
        <v>6.81</v>
      </c>
    </row>
    <row r="1390" spans="1:28" x14ac:dyDescent="0.25">
      <c r="A1390">
        <v>31</v>
      </c>
      <c r="B1390">
        <v>53</v>
      </c>
      <c r="C1390" s="5" t="str">
        <f>VLOOKUP(A1390,'WinBUGS output'!A:C,3,FALSE)</f>
        <v>Computerised-CBT (CCBT) + TAU</v>
      </c>
      <c r="D1390" s="5" t="str">
        <f>VLOOKUP(B1390,'WinBUGS output'!A:C,3,FALSE)</f>
        <v>CBT individual (over 15 sessions) + imipramine</v>
      </c>
      <c r="E1390" s="5" t="str">
        <f>FIXED('WinBUGS output'!N1389,2)</f>
        <v>0.73</v>
      </c>
      <c r="F1390" s="5" t="str">
        <f>FIXED('WinBUGS output'!M1389,2)</f>
        <v>-0.53</v>
      </c>
      <c r="G1390" s="5" t="str">
        <f>FIXED('WinBUGS output'!O1389,2)</f>
        <v>2.01</v>
      </c>
      <c r="H1390"/>
      <c r="I1390"/>
      <c r="J1390"/>
      <c r="X1390" s="5" t="str">
        <f t="shared" si="54"/>
        <v>Computerised-CBT (CCBT) + TAU</v>
      </c>
      <c r="Y1390" s="5" t="str">
        <f t="shared" si="55"/>
        <v>CBT individual (over 15 sessions) + imipramine</v>
      </c>
      <c r="Z1390" s="5" t="str">
        <f>FIXED(EXP('WinBUGS output'!N1389),2)</f>
        <v>2.07</v>
      </c>
      <c r="AA1390" s="5" t="str">
        <f>FIXED(EXP('WinBUGS output'!M1389),2)</f>
        <v>0.59</v>
      </c>
      <c r="AB1390" s="5" t="str">
        <f>FIXED(EXP('WinBUGS output'!O1389),2)</f>
        <v>7.45</v>
      </c>
    </row>
    <row r="1391" spans="1:28" x14ac:dyDescent="0.25">
      <c r="A1391">
        <v>31</v>
      </c>
      <c r="B1391">
        <v>54</v>
      </c>
      <c r="C1391" s="5" t="str">
        <f>VLOOKUP(A1391,'WinBUGS output'!A:C,3,FALSE)</f>
        <v>Computerised-CBT (CCBT) + TAU</v>
      </c>
      <c r="D1391" s="5" t="str">
        <f>VLOOKUP(B1391,'WinBUGS output'!A:C,3,FALSE)</f>
        <v>CBT group (under 15 sessions) + imipramine</v>
      </c>
      <c r="E1391" s="5" t="str">
        <f>FIXED('WinBUGS output'!N1390,2)</f>
        <v>1.02</v>
      </c>
      <c r="F1391" s="5" t="str">
        <f>FIXED('WinBUGS output'!M1390,2)</f>
        <v>-0.43</v>
      </c>
      <c r="G1391" s="5" t="str">
        <f>FIXED('WinBUGS output'!O1390,2)</f>
        <v>2.49</v>
      </c>
      <c r="H1391"/>
      <c r="I1391"/>
      <c r="J1391"/>
      <c r="X1391" s="5" t="str">
        <f t="shared" si="54"/>
        <v>Computerised-CBT (CCBT) + TAU</v>
      </c>
      <c r="Y1391" s="5" t="str">
        <f t="shared" si="55"/>
        <v>CBT group (under 15 sessions) + imipramine</v>
      </c>
      <c r="Z1391" s="5" t="str">
        <f>FIXED(EXP('WinBUGS output'!N1390),2)</f>
        <v>2.76</v>
      </c>
      <c r="AA1391" s="5" t="str">
        <f>FIXED(EXP('WinBUGS output'!M1390),2)</f>
        <v>0.65</v>
      </c>
      <c r="AB1391" s="5" t="str">
        <f>FIXED(EXP('WinBUGS output'!O1390),2)</f>
        <v>12.05</v>
      </c>
    </row>
    <row r="1392" spans="1:28" x14ac:dyDescent="0.25">
      <c r="A1392">
        <v>31</v>
      </c>
      <c r="B1392">
        <v>55</v>
      </c>
      <c r="C1392" s="5" t="str">
        <f>VLOOKUP(A1392,'WinBUGS output'!A:C,3,FALSE)</f>
        <v>Computerised-CBT (CCBT) + TAU</v>
      </c>
      <c r="D1392" s="5" t="str">
        <f>VLOOKUP(B1392,'WinBUGS output'!A:C,3,FALSE)</f>
        <v>Problem solving individual + any SSRI</v>
      </c>
      <c r="E1392" s="5" t="str">
        <f>FIXED('WinBUGS output'!N1391,2)</f>
        <v>-0.87</v>
      </c>
      <c r="F1392" s="5" t="str">
        <f>FIXED('WinBUGS output'!M1391,2)</f>
        <v>-2.17</v>
      </c>
      <c r="G1392" s="5" t="str">
        <f>FIXED('WinBUGS output'!O1391,2)</f>
        <v>0.52</v>
      </c>
      <c r="H1392"/>
      <c r="I1392"/>
      <c r="J1392"/>
      <c r="X1392" s="5" t="str">
        <f t="shared" si="54"/>
        <v>Computerised-CBT (CCBT) + TAU</v>
      </c>
      <c r="Y1392" s="5" t="str">
        <f t="shared" si="55"/>
        <v>Problem solving individual + any SSRI</v>
      </c>
      <c r="Z1392" s="5" t="str">
        <f>FIXED(EXP('WinBUGS output'!N1391),2)</f>
        <v>0.42</v>
      </c>
      <c r="AA1392" s="5" t="str">
        <f>FIXED(EXP('WinBUGS output'!M1391),2)</f>
        <v>0.11</v>
      </c>
      <c r="AB1392" s="5" t="str">
        <f>FIXED(EXP('WinBUGS output'!O1391),2)</f>
        <v>1.68</v>
      </c>
    </row>
    <row r="1393" spans="1:28" x14ac:dyDescent="0.25">
      <c r="A1393">
        <v>31</v>
      </c>
      <c r="B1393">
        <v>56</v>
      </c>
      <c r="C1393" s="5" t="str">
        <f>VLOOKUP(A1393,'WinBUGS output'!A:C,3,FALSE)</f>
        <v>Computerised-CBT (CCBT) + TAU</v>
      </c>
      <c r="D1393" s="5" t="str">
        <f>VLOOKUP(B1393,'WinBUGS output'!A:C,3,FALSE)</f>
        <v>Supportive psychotherapy + any SSRI</v>
      </c>
      <c r="E1393" s="5" t="str">
        <f>FIXED('WinBUGS output'!N1392,2)</f>
        <v>1.76</v>
      </c>
      <c r="F1393" s="5" t="str">
        <f>FIXED('WinBUGS output'!M1392,2)</f>
        <v>-0.31</v>
      </c>
      <c r="G1393" s="5" t="str">
        <f>FIXED('WinBUGS output'!O1392,2)</f>
        <v>3.96</v>
      </c>
      <c r="H1393"/>
      <c r="I1393"/>
      <c r="J1393"/>
      <c r="X1393" s="5" t="str">
        <f t="shared" si="54"/>
        <v>Computerised-CBT (CCBT) + TAU</v>
      </c>
      <c r="Y1393" s="5" t="str">
        <f t="shared" si="55"/>
        <v>Supportive psychotherapy + any SSRI</v>
      </c>
      <c r="Z1393" s="5" t="str">
        <f>FIXED(EXP('WinBUGS output'!N1392),2)</f>
        <v>5.84</v>
      </c>
      <c r="AA1393" s="5" t="str">
        <f>FIXED(EXP('WinBUGS output'!M1392),2)</f>
        <v>0.73</v>
      </c>
      <c r="AB1393" s="5" t="str">
        <f>FIXED(EXP('WinBUGS output'!O1392),2)</f>
        <v>52.30</v>
      </c>
    </row>
    <row r="1394" spans="1:28" x14ac:dyDescent="0.25">
      <c r="A1394">
        <v>31</v>
      </c>
      <c r="B1394">
        <v>57</v>
      </c>
      <c r="C1394" s="5" t="str">
        <f>VLOOKUP(A1394,'WinBUGS output'!A:C,3,FALSE)</f>
        <v>Computerised-CBT (CCBT) + TAU</v>
      </c>
      <c r="D1394" s="5" t="str">
        <f>VLOOKUP(B1394,'WinBUGS output'!A:C,3,FALSE)</f>
        <v>Interpersonal psychotherapy (IPT) + any AD</v>
      </c>
      <c r="E1394" s="5" t="str">
        <f>FIXED('WinBUGS output'!N1393,2)</f>
        <v>0.44</v>
      </c>
      <c r="F1394" s="5" t="str">
        <f>FIXED('WinBUGS output'!M1393,2)</f>
        <v>-0.71</v>
      </c>
      <c r="G1394" s="5" t="str">
        <f>FIXED('WinBUGS output'!O1393,2)</f>
        <v>1.62</v>
      </c>
      <c r="H1394"/>
      <c r="I1394"/>
      <c r="J1394"/>
      <c r="X1394" s="5" t="str">
        <f t="shared" si="54"/>
        <v>Computerised-CBT (CCBT) + TAU</v>
      </c>
      <c r="Y1394" s="5" t="str">
        <f t="shared" si="55"/>
        <v>Interpersonal psychotherapy (IPT) + any AD</v>
      </c>
      <c r="Z1394" s="5" t="str">
        <f>FIXED(EXP('WinBUGS output'!N1393),2)</f>
        <v>1.55</v>
      </c>
      <c r="AA1394" s="5" t="str">
        <f>FIXED(EXP('WinBUGS output'!M1393),2)</f>
        <v>0.49</v>
      </c>
      <c r="AB1394" s="5" t="str">
        <f>FIXED(EXP('WinBUGS output'!O1393),2)</f>
        <v>5.05</v>
      </c>
    </row>
    <row r="1395" spans="1:28" x14ac:dyDescent="0.25">
      <c r="A1395">
        <v>31</v>
      </c>
      <c r="B1395">
        <v>58</v>
      </c>
      <c r="C1395" s="5" t="str">
        <f>VLOOKUP(A1395,'WinBUGS output'!A:C,3,FALSE)</f>
        <v>Computerised-CBT (CCBT) + TAU</v>
      </c>
      <c r="D1395" s="5" t="str">
        <f>VLOOKUP(B1395,'WinBUGS output'!A:C,3,FALSE)</f>
        <v>Short-term psychodynamic psychotherapy individual + Any AD</v>
      </c>
      <c r="E1395" s="5" t="str">
        <f>FIXED('WinBUGS output'!N1394,2)</f>
        <v>1.00</v>
      </c>
      <c r="F1395" s="5" t="str">
        <f>FIXED('WinBUGS output'!M1394,2)</f>
        <v>0.01</v>
      </c>
      <c r="G1395" s="5" t="str">
        <f>FIXED('WinBUGS output'!O1394,2)</f>
        <v>2.00</v>
      </c>
      <c r="H1395"/>
      <c r="I1395"/>
      <c r="J1395"/>
      <c r="X1395" s="5" t="str">
        <f t="shared" si="54"/>
        <v>Computerised-CBT (CCBT) + TAU</v>
      </c>
      <c r="Y1395" s="5" t="str">
        <f t="shared" si="55"/>
        <v>Short-term psychodynamic psychotherapy individual + Any AD</v>
      </c>
      <c r="Z1395" s="5" t="str">
        <f>FIXED(EXP('WinBUGS output'!N1394),2)</f>
        <v>2.71</v>
      </c>
      <c r="AA1395" s="5" t="str">
        <f>FIXED(EXP('WinBUGS output'!M1394),2)</f>
        <v>1.01</v>
      </c>
      <c r="AB1395" s="5" t="str">
        <f>FIXED(EXP('WinBUGS output'!O1394),2)</f>
        <v>7.40</v>
      </c>
    </row>
    <row r="1396" spans="1:28" x14ac:dyDescent="0.25">
      <c r="A1396">
        <v>31</v>
      </c>
      <c r="B1396">
        <v>59</v>
      </c>
      <c r="C1396" s="5" t="str">
        <f>VLOOKUP(A1396,'WinBUGS output'!A:C,3,FALSE)</f>
        <v>Computerised-CBT (CCBT) + TAU</v>
      </c>
      <c r="D1396" s="5" t="str">
        <f>VLOOKUP(B1396,'WinBUGS output'!A:C,3,FALSE)</f>
        <v>Short-term psychodynamic psychotherapy individual + any SSRI</v>
      </c>
      <c r="E1396" s="5" t="str">
        <f>FIXED('WinBUGS output'!N1395,2)</f>
        <v>1.03</v>
      </c>
      <c r="F1396" s="5" t="str">
        <f>FIXED('WinBUGS output'!M1395,2)</f>
        <v>-0.19</v>
      </c>
      <c r="G1396" s="5" t="str">
        <f>FIXED('WinBUGS output'!O1395,2)</f>
        <v>2.30</v>
      </c>
      <c r="H1396"/>
      <c r="I1396"/>
      <c r="J1396"/>
      <c r="X1396" s="5" t="str">
        <f t="shared" si="54"/>
        <v>Computerised-CBT (CCBT) + TAU</v>
      </c>
      <c r="Y1396" s="5" t="str">
        <f t="shared" si="55"/>
        <v>Short-term psychodynamic psychotherapy individual + any SSRI</v>
      </c>
      <c r="Z1396" s="5" t="str">
        <f>FIXED(EXP('WinBUGS output'!N1395),2)</f>
        <v>2.80</v>
      </c>
      <c r="AA1396" s="5" t="str">
        <f>FIXED(EXP('WinBUGS output'!M1395),2)</f>
        <v>0.82</v>
      </c>
      <c r="AB1396" s="5" t="str">
        <f>FIXED(EXP('WinBUGS output'!O1395),2)</f>
        <v>9.92</v>
      </c>
    </row>
    <row r="1397" spans="1:28" x14ac:dyDescent="0.25">
      <c r="A1397">
        <v>31</v>
      </c>
      <c r="B1397">
        <v>60</v>
      </c>
      <c r="C1397" s="5" t="str">
        <f>VLOOKUP(A1397,'WinBUGS output'!A:C,3,FALSE)</f>
        <v>Computerised-CBT (CCBT) + TAU</v>
      </c>
      <c r="D1397" s="5" t="str">
        <f>VLOOKUP(B1397,'WinBUGS output'!A:C,3,FALSE)</f>
        <v>CBT individual (over 15 sessions) + Pill placebo</v>
      </c>
      <c r="E1397" s="5" t="str">
        <f>FIXED('WinBUGS output'!N1396,2)</f>
        <v>0.74</v>
      </c>
      <c r="F1397" s="5" t="str">
        <f>FIXED('WinBUGS output'!M1396,2)</f>
        <v>-0.77</v>
      </c>
      <c r="G1397" s="5" t="str">
        <f>FIXED('WinBUGS output'!O1396,2)</f>
        <v>2.39</v>
      </c>
      <c r="H1397"/>
      <c r="I1397"/>
      <c r="J1397"/>
      <c r="X1397" s="5" t="str">
        <f t="shared" si="54"/>
        <v>Computerised-CBT (CCBT) + TAU</v>
      </c>
      <c r="Y1397" s="5" t="str">
        <f t="shared" si="55"/>
        <v>CBT individual (over 15 sessions) + Pill placebo</v>
      </c>
      <c r="Z1397" s="5" t="str">
        <f>FIXED(EXP('WinBUGS output'!N1396),2)</f>
        <v>2.09</v>
      </c>
      <c r="AA1397" s="5" t="str">
        <f>FIXED(EXP('WinBUGS output'!M1396),2)</f>
        <v>0.46</v>
      </c>
      <c r="AB1397" s="5" t="str">
        <f>FIXED(EXP('WinBUGS output'!O1396),2)</f>
        <v>10.91</v>
      </c>
    </row>
    <row r="1398" spans="1:28" x14ac:dyDescent="0.25">
      <c r="A1398">
        <v>31</v>
      </c>
      <c r="B1398">
        <v>61</v>
      </c>
      <c r="C1398" s="5" t="str">
        <f>VLOOKUP(A1398,'WinBUGS output'!A:C,3,FALSE)</f>
        <v>Computerised-CBT (CCBT) + TAU</v>
      </c>
      <c r="D1398" s="5" t="str">
        <f>VLOOKUP(B1398,'WinBUGS output'!A:C,3,FALSE)</f>
        <v>Exercise + Sertraline</v>
      </c>
      <c r="E1398" s="5" t="str">
        <f>FIXED('WinBUGS output'!N1397,2)</f>
        <v>-0.60</v>
      </c>
      <c r="F1398" s="5" t="str">
        <f>FIXED('WinBUGS output'!M1397,2)</f>
        <v>-1.55</v>
      </c>
      <c r="G1398" s="5" t="str">
        <f>FIXED('WinBUGS output'!O1397,2)</f>
        <v>0.37</v>
      </c>
      <c r="H1398"/>
      <c r="I1398"/>
      <c r="J1398"/>
      <c r="X1398" s="5" t="str">
        <f t="shared" si="54"/>
        <v>Computerised-CBT (CCBT) + TAU</v>
      </c>
      <c r="Y1398" s="5" t="str">
        <f t="shared" si="55"/>
        <v>Exercise + Sertraline</v>
      </c>
      <c r="Z1398" s="5" t="str">
        <f>FIXED(EXP('WinBUGS output'!N1397),2)</f>
        <v>0.55</v>
      </c>
      <c r="AA1398" s="5" t="str">
        <f>FIXED(EXP('WinBUGS output'!M1397),2)</f>
        <v>0.21</v>
      </c>
      <c r="AB1398" s="5" t="str">
        <f>FIXED(EXP('WinBUGS output'!O1397),2)</f>
        <v>1.45</v>
      </c>
    </row>
    <row r="1399" spans="1:28" x14ac:dyDescent="0.25">
      <c r="A1399">
        <v>32</v>
      </c>
      <c r="B1399">
        <v>33</v>
      </c>
      <c r="C1399" s="5" t="str">
        <f>VLOOKUP(A1399,'WinBUGS output'!A:C,3,FALSE)</f>
        <v>Tailored computerised psychoeducation and self-help strategies</v>
      </c>
      <c r="D1399" s="5" t="str">
        <f>VLOOKUP(B1399,'WinBUGS output'!A:C,3,FALSE)</f>
        <v>Psychoeducational group programme + TAU</v>
      </c>
      <c r="E1399" s="5" t="str">
        <f>FIXED('WinBUGS output'!N1398,2)</f>
        <v>0.88</v>
      </c>
      <c r="F1399" s="5" t="str">
        <f>FIXED('WinBUGS output'!M1398,2)</f>
        <v>-0.36</v>
      </c>
      <c r="G1399" s="5" t="str">
        <f>FIXED('WinBUGS output'!O1398,2)</f>
        <v>2.10</v>
      </c>
      <c r="H1399"/>
      <c r="I1399"/>
      <c r="J1399"/>
      <c r="X1399" s="5" t="str">
        <f t="shared" si="54"/>
        <v>Tailored computerised psychoeducation and self-help strategies</v>
      </c>
      <c r="Y1399" s="5" t="str">
        <f t="shared" si="55"/>
        <v>Psychoeducational group programme + TAU</v>
      </c>
      <c r="Z1399" s="5" t="str">
        <f>FIXED(EXP('WinBUGS output'!N1398),2)</f>
        <v>2.40</v>
      </c>
      <c r="AA1399" s="5" t="str">
        <f>FIXED(EXP('WinBUGS output'!M1398),2)</f>
        <v>0.70</v>
      </c>
      <c r="AB1399" s="5" t="str">
        <f>FIXED(EXP('WinBUGS output'!O1398),2)</f>
        <v>8.19</v>
      </c>
    </row>
    <row r="1400" spans="1:28" x14ac:dyDescent="0.25">
      <c r="A1400">
        <v>32</v>
      </c>
      <c r="B1400">
        <v>34</v>
      </c>
      <c r="C1400" s="5" t="str">
        <f>VLOOKUP(A1400,'WinBUGS output'!A:C,3,FALSE)</f>
        <v>Tailored computerised psychoeducation and self-help strategies</v>
      </c>
      <c r="D1400" s="5" t="str">
        <f>VLOOKUP(B1400,'WinBUGS output'!A:C,3,FALSE)</f>
        <v>Interpersonal psychotherapy (IPT)</v>
      </c>
      <c r="E1400" s="5" t="str">
        <f>FIXED('WinBUGS output'!N1399,2)</f>
        <v>0.96</v>
      </c>
      <c r="F1400" s="5" t="str">
        <f>FIXED('WinBUGS output'!M1399,2)</f>
        <v>-0.06</v>
      </c>
      <c r="G1400" s="5" t="str">
        <f>FIXED('WinBUGS output'!O1399,2)</f>
        <v>2.00</v>
      </c>
      <c r="H1400"/>
      <c r="I1400"/>
      <c r="J1400"/>
      <c r="X1400" s="5" t="str">
        <f t="shared" si="54"/>
        <v>Tailored computerised psychoeducation and self-help strategies</v>
      </c>
      <c r="Y1400" s="5" t="str">
        <f t="shared" si="55"/>
        <v>Interpersonal psychotherapy (IPT)</v>
      </c>
      <c r="Z1400" s="5" t="str">
        <f>FIXED(EXP('WinBUGS output'!N1399),2)</f>
        <v>2.61</v>
      </c>
      <c r="AA1400" s="5" t="str">
        <f>FIXED(EXP('WinBUGS output'!M1399),2)</f>
        <v>0.94</v>
      </c>
      <c r="AB1400" s="5" t="str">
        <f>FIXED(EXP('WinBUGS output'!O1399),2)</f>
        <v>7.38</v>
      </c>
    </row>
    <row r="1401" spans="1:28" x14ac:dyDescent="0.25">
      <c r="A1401">
        <v>32</v>
      </c>
      <c r="B1401">
        <v>35</v>
      </c>
      <c r="C1401" s="5" t="str">
        <f>VLOOKUP(A1401,'WinBUGS output'!A:C,3,FALSE)</f>
        <v>Tailored computerised psychoeducation and self-help strategies</v>
      </c>
      <c r="D1401" s="5" t="str">
        <f>VLOOKUP(B1401,'WinBUGS output'!A:C,3,FALSE)</f>
        <v>Emotion-focused therapy (EFT)</v>
      </c>
      <c r="E1401" s="5" t="str">
        <f>FIXED('WinBUGS output'!N1400,2)</f>
        <v>0.96</v>
      </c>
      <c r="F1401" s="5" t="str">
        <f>FIXED('WinBUGS output'!M1400,2)</f>
        <v>-0.44</v>
      </c>
      <c r="G1401" s="5" t="str">
        <f>FIXED('WinBUGS output'!O1400,2)</f>
        <v>2.41</v>
      </c>
      <c r="H1401"/>
      <c r="I1401"/>
      <c r="J1401"/>
      <c r="X1401" s="5" t="str">
        <f t="shared" si="54"/>
        <v>Tailored computerised psychoeducation and self-help strategies</v>
      </c>
      <c r="Y1401" s="5" t="str">
        <f t="shared" si="55"/>
        <v>Emotion-focused therapy (EFT)</v>
      </c>
      <c r="Z1401" s="5" t="str">
        <f>FIXED(EXP('WinBUGS output'!N1400),2)</f>
        <v>2.61</v>
      </c>
      <c r="AA1401" s="5" t="str">
        <f>FIXED(EXP('WinBUGS output'!M1400),2)</f>
        <v>0.64</v>
      </c>
      <c r="AB1401" s="5" t="str">
        <f>FIXED(EXP('WinBUGS output'!O1400),2)</f>
        <v>11.11</v>
      </c>
    </row>
    <row r="1402" spans="1:28" x14ac:dyDescent="0.25">
      <c r="A1402">
        <v>32</v>
      </c>
      <c r="B1402">
        <v>36</v>
      </c>
      <c r="C1402" s="5" t="str">
        <f>VLOOKUP(A1402,'WinBUGS output'!A:C,3,FALSE)</f>
        <v>Tailored computerised psychoeducation and self-help strategies</v>
      </c>
      <c r="D1402" s="5" t="str">
        <f>VLOOKUP(B1402,'WinBUGS output'!A:C,3,FALSE)</f>
        <v>Interpersonal counselling</v>
      </c>
      <c r="E1402" s="5" t="str">
        <f>FIXED('WinBUGS output'!N1401,2)</f>
        <v>1.10</v>
      </c>
      <c r="F1402" s="5" t="str">
        <f>FIXED('WinBUGS output'!M1401,2)</f>
        <v>-0.02</v>
      </c>
      <c r="G1402" s="5" t="str">
        <f>FIXED('WinBUGS output'!O1401,2)</f>
        <v>2.20</v>
      </c>
      <c r="H1402"/>
      <c r="I1402"/>
      <c r="J1402"/>
      <c r="X1402" s="5" t="str">
        <f t="shared" si="54"/>
        <v>Tailored computerised psychoeducation and self-help strategies</v>
      </c>
      <c r="Y1402" s="5" t="str">
        <f t="shared" si="55"/>
        <v>Interpersonal counselling</v>
      </c>
      <c r="Z1402" s="5" t="str">
        <f>FIXED(EXP('WinBUGS output'!N1401),2)</f>
        <v>3.00</v>
      </c>
      <c r="AA1402" s="5" t="str">
        <f>FIXED(EXP('WinBUGS output'!M1401),2)</f>
        <v>0.98</v>
      </c>
      <c r="AB1402" s="5" t="str">
        <f>FIXED(EXP('WinBUGS output'!O1401),2)</f>
        <v>9.02</v>
      </c>
    </row>
    <row r="1403" spans="1:28" x14ac:dyDescent="0.25">
      <c r="A1403">
        <v>32</v>
      </c>
      <c r="B1403">
        <v>37</v>
      </c>
      <c r="C1403" s="5" t="str">
        <f>VLOOKUP(A1403,'WinBUGS output'!A:C,3,FALSE)</f>
        <v>Tailored computerised psychoeducation and self-help strategies</v>
      </c>
      <c r="D1403" s="5" t="str">
        <f>VLOOKUP(B1403,'WinBUGS output'!A:C,3,FALSE)</f>
        <v>Non-directive counselling</v>
      </c>
      <c r="E1403" s="5" t="str">
        <f>FIXED('WinBUGS output'!N1402,2)</f>
        <v>0.70</v>
      </c>
      <c r="F1403" s="5" t="str">
        <f>FIXED('WinBUGS output'!M1402,2)</f>
        <v>-0.59</v>
      </c>
      <c r="G1403" s="5" t="str">
        <f>FIXED('WinBUGS output'!O1402,2)</f>
        <v>1.95</v>
      </c>
      <c r="H1403"/>
      <c r="I1403"/>
      <c r="J1403"/>
      <c r="X1403" s="5" t="str">
        <f t="shared" si="54"/>
        <v>Tailored computerised psychoeducation and self-help strategies</v>
      </c>
      <c r="Y1403" s="5" t="str">
        <f t="shared" si="55"/>
        <v>Non-directive counselling</v>
      </c>
      <c r="Z1403" s="5" t="str">
        <f>FIXED(EXP('WinBUGS output'!N1402),2)</f>
        <v>2.01</v>
      </c>
      <c r="AA1403" s="5" t="str">
        <f>FIXED(EXP('WinBUGS output'!M1402),2)</f>
        <v>0.55</v>
      </c>
      <c r="AB1403" s="5" t="str">
        <f>FIXED(EXP('WinBUGS output'!O1402),2)</f>
        <v>7.06</v>
      </c>
    </row>
    <row r="1404" spans="1:28" x14ac:dyDescent="0.25">
      <c r="A1404">
        <v>32</v>
      </c>
      <c r="B1404">
        <v>38</v>
      </c>
      <c r="C1404" s="5" t="str">
        <f>VLOOKUP(A1404,'WinBUGS output'!A:C,3,FALSE)</f>
        <v>Tailored computerised psychoeducation and self-help strategies</v>
      </c>
      <c r="D1404" s="5" t="str">
        <f>VLOOKUP(B1404,'WinBUGS output'!A:C,3,FALSE)</f>
        <v>Psychodynamic counselling + TAU</v>
      </c>
      <c r="E1404" s="5" t="str">
        <f>FIXED('WinBUGS output'!N1403,2)</f>
        <v>0.56</v>
      </c>
      <c r="F1404" s="5" t="str">
        <f>FIXED('WinBUGS output'!M1403,2)</f>
        <v>-0.59</v>
      </c>
      <c r="G1404" s="5" t="str">
        <f>FIXED('WinBUGS output'!O1403,2)</f>
        <v>1.72</v>
      </c>
      <c r="H1404"/>
      <c r="I1404"/>
      <c r="J1404"/>
      <c r="X1404" s="5" t="str">
        <f t="shared" si="54"/>
        <v>Tailored computerised psychoeducation and self-help strategies</v>
      </c>
      <c r="Y1404" s="5" t="str">
        <f t="shared" si="55"/>
        <v>Psychodynamic counselling + TAU</v>
      </c>
      <c r="Z1404" s="5" t="str">
        <f>FIXED(EXP('WinBUGS output'!N1403),2)</f>
        <v>1.76</v>
      </c>
      <c r="AA1404" s="5" t="str">
        <f>FIXED(EXP('WinBUGS output'!M1403),2)</f>
        <v>0.55</v>
      </c>
      <c r="AB1404" s="5" t="str">
        <f>FIXED(EXP('WinBUGS output'!O1403),2)</f>
        <v>5.56</v>
      </c>
    </row>
    <row r="1405" spans="1:28" x14ac:dyDescent="0.25">
      <c r="A1405">
        <v>32</v>
      </c>
      <c r="B1405">
        <v>39</v>
      </c>
      <c r="C1405" s="5" t="str">
        <f>VLOOKUP(A1405,'WinBUGS output'!A:C,3,FALSE)</f>
        <v>Tailored computerised psychoeducation and self-help strategies</v>
      </c>
      <c r="D1405" s="5" t="str">
        <f>VLOOKUP(B1405,'WinBUGS output'!A:C,3,FALSE)</f>
        <v>Relational client-centered therapy</v>
      </c>
      <c r="E1405" s="5" t="str">
        <f>FIXED('WinBUGS output'!N1404,2)</f>
        <v>0.63</v>
      </c>
      <c r="F1405" s="5" t="str">
        <f>FIXED('WinBUGS output'!M1404,2)</f>
        <v>-0.85</v>
      </c>
      <c r="G1405" s="5" t="str">
        <f>FIXED('WinBUGS output'!O1404,2)</f>
        <v>2.00</v>
      </c>
      <c r="H1405"/>
      <c r="I1405"/>
      <c r="J1405"/>
      <c r="X1405" s="5" t="str">
        <f t="shared" si="54"/>
        <v>Tailored computerised psychoeducation and self-help strategies</v>
      </c>
      <c r="Y1405" s="5" t="str">
        <f t="shared" si="55"/>
        <v>Relational client-centered therapy</v>
      </c>
      <c r="Z1405" s="5" t="str">
        <f>FIXED(EXP('WinBUGS output'!N1404),2)</f>
        <v>1.88</v>
      </c>
      <c r="AA1405" s="5" t="str">
        <f>FIXED(EXP('WinBUGS output'!M1404),2)</f>
        <v>0.43</v>
      </c>
      <c r="AB1405" s="5" t="str">
        <f>FIXED(EXP('WinBUGS output'!O1404),2)</f>
        <v>7.41</v>
      </c>
    </row>
    <row r="1406" spans="1:28" x14ac:dyDescent="0.25">
      <c r="A1406">
        <v>32</v>
      </c>
      <c r="B1406">
        <v>40</v>
      </c>
      <c r="C1406" s="5" t="str">
        <f>VLOOKUP(A1406,'WinBUGS output'!A:C,3,FALSE)</f>
        <v>Tailored computerised psychoeducation and self-help strategies</v>
      </c>
      <c r="D1406" s="5" t="str">
        <f>VLOOKUP(B1406,'WinBUGS output'!A:C,3,FALSE)</f>
        <v>Problem solving individual</v>
      </c>
      <c r="E1406" s="5" t="str">
        <f>FIXED('WinBUGS output'!N1405,2)</f>
        <v>0.27</v>
      </c>
      <c r="F1406" s="5" t="str">
        <f>FIXED('WinBUGS output'!M1405,2)</f>
        <v>-0.92</v>
      </c>
      <c r="G1406" s="5" t="str">
        <f>FIXED('WinBUGS output'!O1405,2)</f>
        <v>1.45</v>
      </c>
      <c r="H1406"/>
      <c r="I1406"/>
      <c r="J1406"/>
      <c r="X1406" s="5" t="str">
        <f t="shared" si="54"/>
        <v>Tailored computerised psychoeducation and self-help strategies</v>
      </c>
      <c r="Y1406" s="5" t="str">
        <f t="shared" si="55"/>
        <v>Problem solving individual</v>
      </c>
      <c r="Z1406" s="5" t="str">
        <f>FIXED(EXP('WinBUGS output'!N1405),2)</f>
        <v>1.31</v>
      </c>
      <c r="AA1406" s="5" t="str">
        <f>FIXED(EXP('WinBUGS output'!M1405),2)</f>
        <v>0.40</v>
      </c>
      <c r="AB1406" s="5" t="str">
        <f>FIXED(EXP('WinBUGS output'!O1405),2)</f>
        <v>4.25</v>
      </c>
    </row>
    <row r="1407" spans="1:28" x14ac:dyDescent="0.25">
      <c r="A1407">
        <v>32</v>
      </c>
      <c r="B1407">
        <v>41</v>
      </c>
      <c r="C1407" s="5" t="str">
        <f>VLOOKUP(A1407,'WinBUGS output'!A:C,3,FALSE)</f>
        <v>Tailored computerised psychoeducation and self-help strategies</v>
      </c>
      <c r="D1407" s="5" t="str">
        <f>VLOOKUP(B1407,'WinBUGS output'!A:C,3,FALSE)</f>
        <v>Problem solving individual + enhanced TAU</v>
      </c>
      <c r="E1407" s="5" t="str">
        <f>FIXED('WinBUGS output'!N1406,2)</f>
        <v>0.08</v>
      </c>
      <c r="F1407" s="5" t="str">
        <f>FIXED('WinBUGS output'!M1406,2)</f>
        <v>-1.14</v>
      </c>
      <c r="G1407" s="5" t="str">
        <f>FIXED('WinBUGS output'!O1406,2)</f>
        <v>1.26</v>
      </c>
      <c r="H1407"/>
      <c r="I1407"/>
      <c r="J1407"/>
      <c r="X1407" s="5" t="str">
        <f t="shared" si="54"/>
        <v>Tailored computerised psychoeducation and self-help strategies</v>
      </c>
      <c r="Y1407" s="5" t="str">
        <f t="shared" si="55"/>
        <v>Problem solving individual + enhanced TAU</v>
      </c>
      <c r="Z1407" s="5" t="str">
        <f>FIXED(EXP('WinBUGS output'!N1406),2)</f>
        <v>1.08</v>
      </c>
      <c r="AA1407" s="5" t="str">
        <f>FIXED(EXP('WinBUGS output'!M1406),2)</f>
        <v>0.32</v>
      </c>
      <c r="AB1407" s="5" t="str">
        <f>FIXED(EXP('WinBUGS output'!O1406),2)</f>
        <v>3.51</v>
      </c>
    </row>
    <row r="1408" spans="1:28" x14ac:dyDescent="0.25">
      <c r="A1408">
        <v>32</v>
      </c>
      <c r="B1408">
        <v>42</v>
      </c>
      <c r="C1408" s="5" t="str">
        <f>VLOOKUP(A1408,'WinBUGS output'!A:C,3,FALSE)</f>
        <v>Tailored computerised psychoeducation and self-help strategies</v>
      </c>
      <c r="D1408" s="5" t="str">
        <f>VLOOKUP(B1408,'WinBUGS output'!A:C,3,FALSE)</f>
        <v>Behavioural activation (BA)</v>
      </c>
      <c r="E1408" s="5" t="str">
        <f>FIXED('WinBUGS output'!N1407,2)</f>
        <v>1.43</v>
      </c>
      <c r="F1408" s="5" t="str">
        <f>FIXED('WinBUGS output'!M1407,2)</f>
        <v>0.32</v>
      </c>
      <c r="G1408" s="5" t="str">
        <f>FIXED('WinBUGS output'!O1407,2)</f>
        <v>2.58</v>
      </c>
      <c r="H1408"/>
      <c r="I1408"/>
      <c r="J1408"/>
      <c r="X1408" s="5" t="str">
        <f t="shared" si="54"/>
        <v>Tailored computerised psychoeducation and self-help strategies</v>
      </c>
      <c r="Y1408" s="5" t="str">
        <f t="shared" si="55"/>
        <v>Behavioural activation (BA)</v>
      </c>
      <c r="Z1408" s="5" t="str">
        <f>FIXED(EXP('WinBUGS output'!N1407),2)</f>
        <v>4.19</v>
      </c>
      <c r="AA1408" s="5" t="str">
        <f>FIXED(EXP('WinBUGS output'!M1407),2)</f>
        <v>1.38</v>
      </c>
      <c r="AB1408" s="5" t="str">
        <f>FIXED(EXP('WinBUGS output'!O1407),2)</f>
        <v>13.20</v>
      </c>
    </row>
    <row r="1409" spans="1:28" x14ac:dyDescent="0.25">
      <c r="A1409">
        <v>32</v>
      </c>
      <c r="B1409">
        <v>43</v>
      </c>
      <c r="C1409" s="5" t="str">
        <f>VLOOKUP(A1409,'WinBUGS output'!A:C,3,FALSE)</f>
        <v>Tailored computerised psychoeducation and self-help strategies</v>
      </c>
      <c r="D1409" s="5" t="str">
        <f>VLOOKUP(B1409,'WinBUGS output'!A:C,3,FALSE)</f>
        <v>Behavioural therapy (Lewinsohn 1976)</v>
      </c>
      <c r="E1409" s="5" t="str">
        <f>FIXED('WinBUGS output'!N1408,2)</f>
        <v>1.28</v>
      </c>
      <c r="F1409" s="5" t="str">
        <f>FIXED('WinBUGS output'!M1408,2)</f>
        <v>-0.12</v>
      </c>
      <c r="G1409" s="5" t="str">
        <f>FIXED('WinBUGS output'!O1408,2)</f>
        <v>2.64</v>
      </c>
      <c r="H1409"/>
      <c r="I1409"/>
      <c r="J1409"/>
      <c r="X1409" s="5" t="str">
        <f t="shared" si="54"/>
        <v>Tailored computerised psychoeducation and self-help strategies</v>
      </c>
      <c r="Y1409" s="5" t="str">
        <f t="shared" si="55"/>
        <v>Behavioural therapy (Lewinsohn 1976)</v>
      </c>
      <c r="Z1409" s="5" t="str">
        <f>FIXED(EXP('WinBUGS output'!N1408),2)</f>
        <v>3.59</v>
      </c>
      <c r="AA1409" s="5" t="str">
        <f>FIXED(EXP('WinBUGS output'!M1408),2)</f>
        <v>0.89</v>
      </c>
      <c r="AB1409" s="5" t="str">
        <f>FIXED(EXP('WinBUGS output'!O1408),2)</f>
        <v>13.97</v>
      </c>
    </row>
    <row r="1410" spans="1:28" x14ac:dyDescent="0.25">
      <c r="A1410">
        <v>32</v>
      </c>
      <c r="B1410">
        <v>44</v>
      </c>
      <c r="C1410" s="5" t="str">
        <f>VLOOKUP(A1410,'WinBUGS output'!A:C,3,FALSE)</f>
        <v>Tailored computerised psychoeducation and self-help strategies</v>
      </c>
      <c r="D1410" s="5" t="str">
        <f>VLOOKUP(B1410,'WinBUGS output'!A:C,3,FALSE)</f>
        <v>CBT individual (under 15 sessions)</v>
      </c>
      <c r="E1410" s="5" t="str">
        <f>FIXED('WinBUGS output'!N1409,2)</f>
        <v>0.71</v>
      </c>
      <c r="F1410" s="5" t="str">
        <f>FIXED('WinBUGS output'!M1409,2)</f>
        <v>-0.18</v>
      </c>
      <c r="G1410" s="5" t="str">
        <f>FIXED('WinBUGS output'!O1409,2)</f>
        <v>1.64</v>
      </c>
      <c r="H1410"/>
      <c r="I1410"/>
      <c r="J1410"/>
      <c r="X1410" s="5" t="str">
        <f t="shared" si="54"/>
        <v>Tailored computerised psychoeducation and self-help strategies</v>
      </c>
      <c r="Y1410" s="5" t="str">
        <f t="shared" si="55"/>
        <v>CBT individual (under 15 sessions)</v>
      </c>
      <c r="Z1410" s="5" t="str">
        <f>FIXED(EXP('WinBUGS output'!N1409),2)</f>
        <v>2.04</v>
      </c>
      <c r="AA1410" s="5" t="str">
        <f>FIXED(EXP('WinBUGS output'!M1409),2)</f>
        <v>0.83</v>
      </c>
      <c r="AB1410" s="5" t="str">
        <f>FIXED(EXP('WinBUGS output'!O1409),2)</f>
        <v>5.13</v>
      </c>
    </row>
    <row r="1411" spans="1:28" x14ac:dyDescent="0.25">
      <c r="A1411">
        <v>32</v>
      </c>
      <c r="B1411">
        <v>45</v>
      </c>
      <c r="C1411" s="5" t="str">
        <f>VLOOKUP(A1411,'WinBUGS output'!A:C,3,FALSE)</f>
        <v>Tailored computerised psychoeducation and self-help strategies</v>
      </c>
      <c r="D1411" s="5" t="str">
        <f>VLOOKUP(B1411,'WinBUGS output'!A:C,3,FALSE)</f>
        <v>CBT individual (over 15 sessions)</v>
      </c>
      <c r="E1411" s="5" t="str">
        <f>FIXED('WinBUGS output'!N1410,2)</f>
        <v>0.96</v>
      </c>
      <c r="F1411" s="5" t="str">
        <f>FIXED('WinBUGS output'!M1410,2)</f>
        <v>-0.01</v>
      </c>
      <c r="G1411" s="5" t="str">
        <f>FIXED('WinBUGS output'!O1410,2)</f>
        <v>1.97</v>
      </c>
      <c r="H1411"/>
      <c r="I1411"/>
      <c r="J1411"/>
      <c r="X1411" s="5" t="str">
        <f t="shared" si="54"/>
        <v>Tailored computerised psychoeducation and self-help strategies</v>
      </c>
      <c r="Y1411" s="5" t="str">
        <f t="shared" si="55"/>
        <v>CBT individual (over 15 sessions)</v>
      </c>
      <c r="Z1411" s="5" t="str">
        <f>FIXED(EXP('WinBUGS output'!N1410),2)</f>
        <v>2.62</v>
      </c>
      <c r="AA1411" s="5" t="str">
        <f>FIXED(EXP('WinBUGS output'!M1410),2)</f>
        <v>0.99</v>
      </c>
      <c r="AB1411" s="5" t="str">
        <f>FIXED(EXP('WinBUGS output'!O1410),2)</f>
        <v>7.14</v>
      </c>
    </row>
    <row r="1412" spans="1:28" x14ac:dyDescent="0.25">
      <c r="A1412">
        <v>32</v>
      </c>
      <c r="B1412">
        <v>46</v>
      </c>
      <c r="C1412" s="5" t="str">
        <f>VLOOKUP(A1412,'WinBUGS output'!A:C,3,FALSE)</f>
        <v>Tailored computerised psychoeducation and self-help strategies</v>
      </c>
      <c r="D1412" s="5" t="str">
        <f>VLOOKUP(B1412,'WinBUGS output'!A:C,3,FALSE)</f>
        <v>CBT individual (over 15 sessions) + TAU</v>
      </c>
      <c r="E1412" s="5" t="str">
        <f>FIXED('WinBUGS output'!N1411,2)</f>
        <v>0.99</v>
      </c>
      <c r="F1412" s="5" t="str">
        <f>FIXED('WinBUGS output'!M1411,2)</f>
        <v>-0.11</v>
      </c>
      <c r="G1412" s="5" t="str">
        <f>FIXED('WinBUGS output'!O1411,2)</f>
        <v>2.24</v>
      </c>
      <c r="H1412"/>
      <c r="I1412"/>
      <c r="J1412"/>
      <c r="X1412" s="5" t="str">
        <f t="shared" si="54"/>
        <v>Tailored computerised psychoeducation and self-help strategies</v>
      </c>
      <c r="Y1412" s="5" t="str">
        <f t="shared" si="55"/>
        <v>CBT individual (over 15 sessions) + TAU</v>
      </c>
      <c r="Z1412" s="5" t="str">
        <f>FIXED(EXP('WinBUGS output'!N1411),2)</f>
        <v>2.69</v>
      </c>
      <c r="AA1412" s="5" t="str">
        <f>FIXED(EXP('WinBUGS output'!M1411),2)</f>
        <v>0.90</v>
      </c>
      <c r="AB1412" s="5" t="str">
        <f>FIXED(EXP('WinBUGS output'!O1411),2)</f>
        <v>9.36</v>
      </c>
    </row>
    <row r="1413" spans="1:28" x14ac:dyDescent="0.25">
      <c r="A1413">
        <v>32</v>
      </c>
      <c r="B1413">
        <v>47</v>
      </c>
      <c r="C1413" s="5" t="str">
        <f>VLOOKUP(A1413,'WinBUGS output'!A:C,3,FALSE)</f>
        <v>Tailored computerised psychoeducation and self-help strategies</v>
      </c>
      <c r="D1413" s="5" t="str">
        <f>VLOOKUP(B1413,'WinBUGS output'!A:C,3,FALSE)</f>
        <v>Rational emotive behaviour therapy (REBT) individual</v>
      </c>
      <c r="E1413" s="5" t="str">
        <f>FIXED('WinBUGS output'!N1412,2)</f>
        <v>0.81</v>
      </c>
      <c r="F1413" s="5" t="str">
        <f>FIXED('WinBUGS output'!M1412,2)</f>
        <v>-0.23</v>
      </c>
      <c r="G1413" s="5" t="str">
        <f>FIXED('WinBUGS output'!O1412,2)</f>
        <v>1.89</v>
      </c>
      <c r="H1413"/>
      <c r="I1413"/>
      <c r="J1413"/>
      <c r="X1413" s="5" t="str">
        <f t="shared" ref="X1413:X1476" si="56">C1413</f>
        <v>Tailored computerised psychoeducation and self-help strategies</v>
      </c>
      <c r="Y1413" s="5" t="str">
        <f t="shared" ref="Y1413:Y1476" si="57">D1413</f>
        <v>Rational emotive behaviour therapy (REBT) individual</v>
      </c>
      <c r="Z1413" s="5" t="str">
        <f>FIXED(EXP('WinBUGS output'!N1412),2)</f>
        <v>2.26</v>
      </c>
      <c r="AA1413" s="5" t="str">
        <f>FIXED(EXP('WinBUGS output'!M1412),2)</f>
        <v>0.79</v>
      </c>
      <c r="AB1413" s="5" t="str">
        <f>FIXED(EXP('WinBUGS output'!O1412),2)</f>
        <v>6.61</v>
      </c>
    </row>
    <row r="1414" spans="1:28" x14ac:dyDescent="0.25">
      <c r="A1414">
        <v>32</v>
      </c>
      <c r="B1414">
        <v>48</v>
      </c>
      <c r="C1414" s="5" t="str">
        <f>VLOOKUP(A1414,'WinBUGS output'!A:C,3,FALSE)</f>
        <v>Tailored computerised psychoeducation and self-help strategies</v>
      </c>
      <c r="D1414" s="5" t="str">
        <f>VLOOKUP(B1414,'WinBUGS output'!A:C,3,FALSE)</f>
        <v>Third-wave cognitive therapy individual</v>
      </c>
      <c r="E1414" s="5" t="str">
        <f>FIXED('WinBUGS output'!N1413,2)</f>
        <v>1.04</v>
      </c>
      <c r="F1414" s="5" t="str">
        <f>FIXED('WinBUGS output'!M1413,2)</f>
        <v>0.01</v>
      </c>
      <c r="G1414" s="5" t="str">
        <f>FIXED('WinBUGS output'!O1413,2)</f>
        <v>2.13</v>
      </c>
      <c r="H1414"/>
      <c r="I1414"/>
      <c r="J1414"/>
      <c r="X1414" s="5" t="str">
        <f t="shared" si="56"/>
        <v>Tailored computerised psychoeducation and self-help strategies</v>
      </c>
      <c r="Y1414" s="5" t="str">
        <f t="shared" si="57"/>
        <v>Third-wave cognitive therapy individual</v>
      </c>
      <c r="Z1414" s="5" t="str">
        <f>FIXED(EXP('WinBUGS output'!N1413),2)</f>
        <v>2.82</v>
      </c>
      <c r="AA1414" s="5" t="str">
        <f>FIXED(EXP('WinBUGS output'!M1413),2)</f>
        <v>1.01</v>
      </c>
      <c r="AB1414" s="5" t="str">
        <f>FIXED(EXP('WinBUGS output'!O1413),2)</f>
        <v>8.41</v>
      </c>
    </row>
    <row r="1415" spans="1:28" x14ac:dyDescent="0.25">
      <c r="A1415">
        <v>32</v>
      </c>
      <c r="B1415">
        <v>49</v>
      </c>
      <c r="C1415" s="5" t="str">
        <f>VLOOKUP(A1415,'WinBUGS output'!A:C,3,FALSE)</f>
        <v>Tailored computerised psychoeducation and self-help strategies</v>
      </c>
      <c r="D1415" s="5" t="str">
        <f>VLOOKUP(B1415,'WinBUGS output'!A:C,3,FALSE)</f>
        <v>CBT group (under 15 sessions)</v>
      </c>
      <c r="E1415" s="5" t="str">
        <f>FIXED('WinBUGS output'!N1414,2)</f>
        <v>1.42</v>
      </c>
      <c r="F1415" s="5" t="str">
        <f>FIXED('WinBUGS output'!M1414,2)</f>
        <v>0.26</v>
      </c>
      <c r="G1415" s="5" t="str">
        <f>FIXED('WinBUGS output'!O1414,2)</f>
        <v>2.63</v>
      </c>
      <c r="H1415"/>
      <c r="I1415"/>
      <c r="J1415"/>
      <c r="X1415" s="5" t="str">
        <f t="shared" si="56"/>
        <v>Tailored computerised psychoeducation and self-help strategies</v>
      </c>
      <c r="Y1415" s="5" t="str">
        <f t="shared" si="57"/>
        <v>CBT group (under 15 sessions)</v>
      </c>
      <c r="Z1415" s="5" t="str">
        <f>FIXED(EXP('WinBUGS output'!N1414),2)</f>
        <v>4.15</v>
      </c>
      <c r="AA1415" s="5" t="str">
        <f>FIXED(EXP('WinBUGS output'!M1414),2)</f>
        <v>1.30</v>
      </c>
      <c r="AB1415" s="5" t="str">
        <f>FIXED(EXP('WinBUGS output'!O1414),2)</f>
        <v>13.83</v>
      </c>
    </row>
    <row r="1416" spans="1:28" x14ac:dyDescent="0.25">
      <c r="A1416">
        <v>32</v>
      </c>
      <c r="B1416">
        <v>50</v>
      </c>
      <c r="C1416" s="5" t="str">
        <f>VLOOKUP(A1416,'WinBUGS output'!A:C,3,FALSE)</f>
        <v>Tailored computerised psychoeducation and self-help strategies</v>
      </c>
      <c r="D1416" s="5" t="str">
        <f>VLOOKUP(B1416,'WinBUGS output'!A:C,3,FALSE)</f>
        <v>CBT group (under 15 sessions) + TAU</v>
      </c>
      <c r="E1416" s="5" t="str">
        <f>FIXED('WinBUGS output'!N1415,2)</f>
        <v>1.62</v>
      </c>
      <c r="F1416" s="5" t="str">
        <f>FIXED('WinBUGS output'!M1415,2)</f>
        <v>0.47</v>
      </c>
      <c r="G1416" s="5" t="str">
        <f>FIXED('WinBUGS output'!O1415,2)</f>
        <v>2.86</v>
      </c>
      <c r="H1416"/>
      <c r="I1416"/>
      <c r="J1416"/>
      <c r="X1416" s="5" t="str">
        <f t="shared" si="56"/>
        <v>Tailored computerised psychoeducation and self-help strategies</v>
      </c>
      <c r="Y1416" s="5" t="str">
        <f t="shared" si="57"/>
        <v>CBT group (under 15 sessions) + TAU</v>
      </c>
      <c r="Z1416" s="5" t="str">
        <f>FIXED(EXP('WinBUGS output'!N1415),2)</f>
        <v>5.04</v>
      </c>
      <c r="AA1416" s="5" t="str">
        <f>FIXED(EXP('WinBUGS output'!M1415),2)</f>
        <v>1.60</v>
      </c>
      <c r="AB1416" s="5" t="str">
        <f>FIXED(EXP('WinBUGS output'!O1415),2)</f>
        <v>17.48</v>
      </c>
    </row>
    <row r="1417" spans="1:28" x14ac:dyDescent="0.25">
      <c r="A1417">
        <v>32</v>
      </c>
      <c r="B1417">
        <v>51</v>
      </c>
      <c r="C1417" s="5" t="str">
        <f>VLOOKUP(A1417,'WinBUGS output'!A:C,3,FALSE)</f>
        <v>Tailored computerised psychoeducation and self-help strategies</v>
      </c>
      <c r="D1417" s="5" t="str">
        <f>VLOOKUP(B1417,'WinBUGS output'!A:C,3,FALSE)</f>
        <v>Coping with Depression course (group) + TAU</v>
      </c>
      <c r="E1417" s="5" t="str">
        <f>FIXED('WinBUGS output'!N1416,2)</f>
        <v>1.30</v>
      </c>
      <c r="F1417" s="5" t="str">
        <f>FIXED('WinBUGS output'!M1416,2)</f>
        <v>0.13</v>
      </c>
      <c r="G1417" s="5" t="str">
        <f>FIXED('WinBUGS output'!O1416,2)</f>
        <v>2.51</v>
      </c>
      <c r="H1417"/>
      <c r="I1417"/>
      <c r="J1417"/>
      <c r="X1417" s="5" t="str">
        <f t="shared" si="56"/>
        <v>Tailored computerised psychoeducation and self-help strategies</v>
      </c>
      <c r="Y1417" s="5" t="str">
        <f t="shared" si="57"/>
        <v>Coping with Depression course (group) + TAU</v>
      </c>
      <c r="Z1417" s="5" t="str">
        <f>FIXED(EXP('WinBUGS output'!N1416),2)</f>
        <v>3.67</v>
      </c>
      <c r="AA1417" s="5" t="str">
        <f>FIXED(EXP('WinBUGS output'!M1416),2)</f>
        <v>1.13</v>
      </c>
      <c r="AB1417" s="5" t="str">
        <f>FIXED(EXP('WinBUGS output'!O1416),2)</f>
        <v>12.28</v>
      </c>
    </row>
    <row r="1418" spans="1:28" x14ac:dyDescent="0.25">
      <c r="A1418">
        <v>32</v>
      </c>
      <c r="B1418">
        <v>52</v>
      </c>
      <c r="C1418" s="5" t="str">
        <f>VLOOKUP(A1418,'WinBUGS output'!A:C,3,FALSE)</f>
        <v>Tailored computerised psychoeducation and self-help strategies</v>
      </c>
      <c r="D1418" s="5" t="str">
        <f>VLOOKUP(B1418,'WinBUGS output'!A:C,3,FALSE)</f>
        <v>CBT individual (over 15 sessions) + any TCA</v>
      </c>
      <c r="E1418" s="5" t="str">
        <f>FIXED('WinBUGS output'!N1417,2)</f>
        <v>1.75</v>
      </c>
      <c r="F1418" s="5" t="str">
        <f>FIXED('WinBUGS output'!M1417,2)</f>
        <v>0.33</v>
      </c>
      <c r="G1418" s="5" t="str">
        <f>FIXED('WinBUGS output'!O1417,2)</f>
        <v>3.18</v>
      </c>
      <c r="H1418"/>
      <c r="I1418"/>
      <c r="J1418"/>
      <c r="X1418" s="5" t="str">
        <f t="shared" si="56"/>
        <v>Tailored computerised psychoeducation and self-help strategies</v>
      </c>
      <c r="Y1418" s="5" t="str">
        <f t="shared" si="57"/>
        <v>CBT individual (over 15 sessions) + any TCA</v>
      </c>
      <c r="Z1418" s="5" t="str">
        <f>FIXED(EXP('WinBUGS output'!N1417),2)</f>
        <v>5.73</v>
      </c>
      <c r="AA1418" s="5" t="str">
        <f>FIXED(EXP('WinBUGS output'!M1417),2)</f>
        <v>1.39</v>
      </c>
      <c r="AB1418" s="5" t="str">
        <f>FIXED(EXP('WinBUGS output'!O1417),2)</f>
        <v>23.93</v>
      </c>
    </row>
    <row r="1419" spans="1:28" x14ac:dyDescent="0.25">
      <c r="A1419">
        <v>32</v>
      </c>
      <c r="B1419">
        <v>53</v>
      </c>
      <c r="C1419" s="5" t="str">
        <f>VLOOKUP(A1419,'WinBUGS output'!A:C,3,FALSE)</f>
        <v>Tailored computerised psychoeducation and self-help strategies</v>
      </c>
      <c r="D1419" s="5" t="str">
        <f>VLOOKUP(B1419,'WinBUGS output'!A:C,3,FALSE)</f>
        <v>CBT individual (over 15 sessions) + imipramine</v>
      </c>
      <c r="E1419" s="5" t="str">
        <f>FIXED('WinBUGS output'!N1418,2)</f>
        <v>1.84</v>
      </c>
      <c r="F1419" s="5" t="str">
        <f>FIXED('WinBUGS output'!M1418,2)</f>
        <v>0.41</v>
      </c>
      <c r="G1419" s="5" t="str">
        <f>FIXED('WinBUGS output'!O1418,2)</f>
        <v>3.25</v>
      </c>
      <c r="H1419"/>
      <c r="I1419"/>
      <c r="J1419"/>
      <c r="X1419" s="5" t="str">
        <f t="shared" si="56"/>
        <v>Tailored computerised psychoeducation and self-help strategies</v>
      </c>
      <c r="Y1419" s="5" t="str">
        <f t="shared" si="57"/>
        <v>CBT individual (over 15 sessions) + imipramine</v>
      </c>
      <c r="Z1419" s="5" t="str">
        <f>FIXED(EXP('WinBUGS output'!N1418),2)</f>
        <v>6.31</v>
      </c>
      <c r="AA1419" s="5" t="str">
        <f>FIXED(EXP('WinBUGS output'!M1418),2)</f>
        <v>1.51</v>
      </c>
      <c r="AB1419" s="5" t="str">
        <f>FIXED(EXP('WinBUGS output'!O1418),2)</f>
        <v>25.76</v>
      </c>
    </row>
    <row r="1420" spans="1:28" x14ac:dyDescent="0.25">
      <c r="A1420">
        <v>32</v>
      </c>
      <c r="B1420">
        <v>54</v>
      </c>
      <c r="C1420" s="5" t="str">
        <f>VLOOKUP(A1420,'WinBUGS output'!A:C,3,FALSE)</f>
        <v>Tailored computerised psychoeducation and self-help strategies</v>
      </c>
      <c r="D1420" s="5" t="str">
        <f>VLOOKUP(B1420,'WinBUGS output'!A:C,3,FALSE)</f>
        <v>CBT group (under 15 sessions) + imipramine</v>
      </c>
      <c r="E1420" s="5" t="str">
        <f>FIXED('WinBUGS output'!N1419,2)</f>
        <v>2.13</v>
      </c>
      <c r="F1420" s="5" t="str">
        <f>FIXED('WinBUGS output'!M1419,2)</f>
        <v>0.49</v>
      </c>
      <c r="G1420" s="5" t="str">
        <f>FIXED('WinBUGS output'!O1419,2)</f>
        <v>3.74</v>
      </c>
      <c r="H1420"/>
      <c r="I1420"/>
      <c r="J1420"/>
      <c r="X1420" s="5" t="str">
        <f t="shared" si="56"/>
        <v>Tailored computerised psychoeducation and self-help strategies</v>
      </c>
      <c r="Y1420" s="5" t="str">
        <f t="shared" si="57"/>
        <v>CBT group (under 15 sessions) + imipramine</v>
      </c>
      <c r="Z1420" s="5" t="str">
        <f>FIXED(EXP('WinBUGS output'!N1419),2)</f>
        <v>8.40</v>
      </c>
      <c r="AA1420" s="5" t="str">
        <f>FIXED(EXP('WinBUGS output'!M1419),2)</f>
        <v>1.63</v>
      </c>
      <c r="AB1420" s="5" t="str">
        <f>FIXED(EXP('WinBUGS output'!O1419),2)</f>
        <v>41.97</v>
      </c>
    </row>
    <row r="1421" spans="1:28" x14ac:dyDescent="0.25">
      <c r="A1421">
        <v>32</v>
      </c>
      <c r="B1421">
        <v>55</v>
      </c>
      <c r="C1421" s="5" t="str">
        <f>VLOOKUP(A1421,'WinBUGS output'!A:C,3,FALSE)</f>
        <v>Tailored computerised psychoeducation and self-help strategies</v>
      </c>
      <c r="D1421" s="5" t="str">
        <f>VLOOKUP(B1421,'WinBUGS output'!A:C,3,FALSE)</f>
        <v>Problem solving individual + any SSRI</v>
      </c>
      <c r="E1421" s="5" t="str">
        <f>FIXED('WinBUGS output'!N1420,2)</f>
        <v>0.25</v>
      </c>
      <c r="F1421" s="5" t="str">
        <f>FIXED('WinBUGS output'!M1420,2)</f>
        <v>-1.27</v>
      </c>
      <c r="G1421" s="5" t="str">
        <f>FIXED('WinBUGS output'!O1420,2)</f>
        <v>1.75</v>
      </c>
      <c r="H1421"/>
      <c r="I1421"/>
      <c r="J1421"/>
      <c r="X1421" s="5" t="str">
        <f t="shared" si="56"/>
        <v>Tailored computerised psychoeducation and self-help strategies</v>
      </c>
      <c r="Y1421" s="5" t="str">
        <f t="shared" si="57"/>
        <v>Problem solving individual + any SSRI</v>
      </c>
      <c r="Z1421" s="5" t="str">
        <f>FIXED(EXP('WinBUGS output'!N1420),2)</f>
        <v>1.29</v>
      </c>
      <c r="AA1421" s="5" t="str">
        <f>FIXED(EXP('WinBUGS output'!M1420),2)</f>
        <v>0.28</v>
      </c>
      <c r="AB1421" s="5" t="str">
        <f>FIXED(EXP('WinBUGS output'!O1420),2)</f>
        <v>5.74</v>
      </c>
    </row>
    <row r="1422" spans="1:28" x14ac:dyDescent="0.25">
      <c r="A1422">
        <v>32</v>
      </c>
      <c r="B1422">
        <v>56</v>
      </c>
      <c r="C1422" s="5" t="str">
        <f>VLOOKUP(A1422,'WinBUGS output'!A:C,3,FALSE)</f>
        <v>Tailored computerised psychoeducation and self-help strategies</v>
      </c>
      <c r="D1422" s="5" t="str">
        <f>VLOOKUP(B1422,'WinBUGS output'!A:C,3,FALSE)</f>
        <v>Supportive psychotherapy + any SSRI</v>
      </c>
      <c r="E1422" s="5" t="str">
        <f>FIXED('WinBUGS output'!N1421,2)</f>
        <v>2.87</v>
      </c>
      <c r="F1422" s="5" t="str">
        <f>FIXED('WinBUGS output'!M1421,2)</f>
        <v>0.66</v>
      </c>
      <c r="G1422" s="5" t="str">
        <f>FIXED('WinBUGS output'!O1421,2)</f>
        <v>5.19</v>
      </c>
      <c r="H1422"/>
      <c r="I1422"/>
      <c r="J1422"/>
      <c r="X1422" s="5" t="str">
        <f t="shared" si="56"/>
        <v>Tailored computerised psychoeducation and self-help strategies</v>
      </c>
      <c r="Y1422" s="5" t="str">
        <f t="shared" si="57"/>
        <v>Supportive psychotherapy + any SSRI</v>
      </c>
      <c r="Z1422" s="5" t="str">
        <f>FIXED(EXP('WinBUGS output'!N1421),2)</f>
        <v>17.65</v>
      </c>
      <c r="AA1422" s="5" t="str">
        <f>FIXED(EXP('WinBUGS output'!M1421),2)</f>
        <v>1.93</v>
      </c>
      <c r="AB1422" s="5" t="str">
        <f>FIXED(EXP('WinBUGS output'!O1421),2)</f>
        <v>178.93</v>
      </c>
    </row>
    <row r="1423" spans="1:28" x14ac:dyDescent="0.25">
      <c r="A1423">
        <v>32</v>
      </c>
      <c r="B1423">
        <v>57</v>
      </c>
      <c r="C1423" s="5" t="str">
        <f>VLOOKUP(A1423,'WinBUGS output'!A:C,3,FALSE)</f>
        <v>Tailored computerised psychoeducation and self-help strategies</v>
      </c>
      <c r="D1423" s="5" t="str">
        <f>VLOOKUP(B1423,'WinBUGS output'!A:C,3,FALSE)</f>
        <v>Interpersonal psychotherapy (IPT) + any AD</v>
      </c>
      <c r="E1423" s="5" t="str">
        <f>FIXED('WinBUGS output'!N1422,2)</f>
        <v>1.55</v>
      </c>
      <c r="F1423" s="5" t="str">
        <f>FIXED('WinBUGS output'!M1422,2)</f>
        <v>0.19</v>
      </c>
      <c r="G1423" s="5" t="str">
        <f>FIXED('WinBUGS output'!O1422,2)</f>
        <v>2.91</v>
      </c>
      <c r="H1423"/>
      <c r="I1423"/>
      <c r="J1423"/>
      <c r="X1423" s="5" t="str">
        <f t="shared" si="56"/>
        <v>Tailored computerised psychoeducation and self-help strategies</v>
      </c>
      <c r="Y1423" s="5" t="str">
        <f t="shared" si="57"/>
        <v>Interpersonal psychotherapy (IPT) + any AD</v>
      </c>
      <c r="Z1423" s="5" t="str">
        <f>FIXED(EXP('WinBUGS output'!N1422),2)</f>
        <v>4.72</v>
      </c>
      <c r="AA1423" s="5" t="str">
        <f>FIXED(EXP('WinBUGS output'!M1422),2)</f>
        <v>1.21</v>
      </c>
      <c r="AB1423" s="5" t="str">
        <f>FIXED(EXP('WinBUGS output'!O1422),2)</f>
        <v>18.28</v>
      </c>
    </row>
    <row r="1424" spans="1:28" x14ac:dyDescent="0.25">
      <c r="A1424">
        <v>32</v>
      </c>
      <c r="B1424">
        <v>58</v>
      </c>
      <c r="C1424" s="5" t="str">
        <f>VLOOKUP(A1424,'WinBUGS output'!A:C,3,FALSE)</f>
        <v>Tailored computerised psychoeducation and self-help strategies</v>
      </c>
      <c r="D1424" s="5" t="str">
        <f>VLOOKUP(B1424,'WinBUGS output'!A:C,3,FALSE)</f>
        <v>Short-term psychodynamic psychotherapy individual + Any AD</v>
      </c>
      <c r="E1424" s="5" t="str">
        <f>FIXED('WinBUGS output'!N1423,2)</f>
        <v>2.10</v>
      </c>
      <c r="F1424" s="5" t="str">
        <f>FIXED('WinBUGS output'!M1423,2)</f>
        <v>0.89</v>
      </c>
      <c r="G1424" s="5" t="str">
        <f>FIXED('WinBUGS output'!O1423,2)</f>
        <v>3.35</v>
      </c>
      <c r="H1424"/>
      <c r="I1424"/>
      <c r="J1424"/>
      <c r="X1424" s="5" t="str">
        <f t="shared" si="56"/>
        <v>Tailored computerised psychoeducation and self-help strategies</v>
      </c>
      <c r="Y1424" s="5" t="str">
        <f t="shared" si="57"/>
        <v>Short-term psychodynamic psychotherapy individual + Any AD</v>
      </c>
      <c r="Z1424" s="5" t="str">
        <f>FIXED(EXP('WinBUGS output'!N1423),2)</f>
        <v>8.17</v>
      </c>
      <c r="AA1424" s="5" t="str">
        <f>FIXED(EXP('WinBUGS output'!M1423),2)</f>
        <v>2.44</v>
      </c>
      <c r="AB1424" s="5" t="str">
        <f>FIXED(EXP('WinBUGS output'!O1423),2)</f>
        <v>28.62</v>
      </c>
    </row>
    <row r="1425" spans="1:28" x14ac:dyDescent="0.25">
      <c r="A1425">
        <v>32</v>
      </c>
      <c r="B1425">
        <v>59</v>
      </c>
      <c r="C1425" s="5" t="str">
        <f>VLOOKUP(A1425,'WinBUGS output'!A:C,3,FALSE)</f>
        <v>Tailored computerised psychoeducation and self-help strategies</v>
      </c>
      <c r="D1425" s="5" t="str">
        <f>VLOOKUP(B1425,'WinBUGS output'!A:C,3,FALSE)</f>
        <v>Short-term psychodynamic psychotherapy individual + any SSRI</v>
      </c>
      <c r="E1425" s="5" t="str">
        <f>FIXED('WinBUGS output'!N1424,2)</f>
        <v>2.14</v>
      </c>
      <c r="F1425" s="5" t="str">
        <f>FIXED('WinBUGS output'!M1424,2)</f>
        <v>0.73</v>
      </c>
      <c r="G1425" s="5" t="str">
        <f>FIXED('WinBUGS output'!O1424,2)</f>
        <v>3.61</v>
      </c>
      <c r="H1425"/>
      <c r="I1425"/>
      <c r="J1425"/>
      <c r="X1425" s="5" t="str">
        <f t="shared" si="56"/>
        <v>Tailored computerised psychoeducation and self-help strategies</v>
      </c>
      <c r="Y1425" s="5" t="str">
        <f t="shared" si="57"/>
        <v>Short-term psychodynamic psychotherapy individual + any SSRI</v>
      </c>
      <c r="Z1425" s="5" t="str">
        <f>FIXED(EXP('WinBUGS output'!N1424),2)</f>
        <v>8.47</v>
      </c>
      <c r="AA1425" s="5" t="str">
        <f>FIXED(EXP('WinBUGS output'!M1424),2)</f>
        <v>2.08</v>
      </c>
      <c r="AB1425" s="5" t="str">
        <f>FIXED(EXP('WinBUGS output'!O1424),2)</f>
        <v>37.00</v>
      </c>
    </row>
    <row r="1426" spans="1:28" x14ac:dyDescent="0.25">
      <c r="A1426">
        <v>32</v>
      </c>
      <c r="B1426">
        <v>60</v>
      </c>
      <c r="C1426" s="5" t="str">
        <f>VLOOKUP(A1426,'WinBUGS output'!A:C,3,FALSE)</f>
        <v>Tailored computerised psychoeducation and self-help strategies</v>
      </c>
      <c r="D1426" s="5" t="str">
        <f>VLOOKUP(B1426,'WinBUGS output'!A:C,3,FALSE)</f>
        <v>CBT individual (over 15 sessions) + Pill placebo</v>
      </c>
      <c r="E1426" s="5" t="str">
        <f>FIXED('WinBUGS output'!N1425,2)</f>
        <v>1.85</v>
      </c>
      <c r="F1426" s="5" t="str">
        <f>FIXED('WinBUGS output'!M1425,2)</f>
        <v>0.21</v>
      </c>
      <c r="G1426" s="5" t="str">
        <f>FIXED('WinBUGS output'!O1425,2)</f>
        <v>3.61</v>
      </c>
      <c r="H1426"/>
      <c r="I1426"/>
      <c r="J1426"/>
      <c r="X1426" s="5" t="str">
        <f t="shared" si="56"/>
        <v>Tailored computerised psychoeducation and self-help strategies</v>
      </c>
      <c r="Y1426" s="5" t="str">
        <f t="shared" si="57"/>
        <v>CBT individual (over 15 sessions) + Pill placebo</v>
      </c>
      <c r="Z1426" s="5" t="str">
        <f>FIXED(EXP('WinBUGS output'!N1425),2)</f>
        <v>6.36</v>
      </c>
      <c r="AA1426" s="5" t="str">
        <f>FIXED(EXP('WinBUGS output'!M1425),2)</f>
        <v>1.24</v>
      </c>
      <c r="AB1426" s="5" t="str">
        <f>FIXED(EXP('WinBUGS output'!O1425),2)</f>
        <v>36.93</v>
      </c>
    </row>
    <row r="1427" spans="1:28" x14ac:dyDescent="0.25">
      <c r="A1427">
        <v>32</v>
      </c>
      <c r="B1427">
        <v>61</v>
      </c>
      <c r="C1427" s="5" t="str">
        <f>VLOOKUP(A1427,'WinBUGS output'!A:C,3,FALSE)</f>
        <v>Tailored computerised psychoeducation and self-help strategies</v>
      </c>
      <c r="D1427" s="5" t="str">
        <f>VLOOKUP(B1427,'WinBUGS output'!A:C,3,FALSE)</f>
        <v>Exercise + Sertraline</v>
      </c>
      <c r="E1427" s="5" t="str">
        <f>FIXED('WinBUGS output'!N1426,2)</f>
        <v>0.51</v>
      </c>
      <c r="F1427" s="5" t="str">
        <f>FIXED('WinBUGS output'!M1426,2)</f>
        <v>-0.69</v>
      </c>
      <c r="G1427" s="5" t="str">
        <f>FIXED('WinBUGS output'!O1426,2)</f>
        <v>1.69</v>
      </c>
      <c r="H1427"/>
      <c r="I1427"/>
      <c r="J1427"/>
      <c r="X1427" s="5" t="str">
        <f t="shared" si="56"/>
        <v>Tailored computerised psychoeducation and self-help strategies</v>
      </c>
      <c r="Y1427" s="5" t="str">
        <f t="shared" si="57"/>
        <v>Exercise + Sertraline</v>
      </c>
      <c r="Z1427" s="5" t="str">
        <f>FIXED(EXP('WinBUGS output'!N1426),2)</f>
        <v>1.67</v>
      </c>
      <c r="AA1427" s="5" t="str">
        <f>FIXED(EXP('WinBUGS output'!M1426),2)</f>
        <v>0.50</v>
      </c>
      <c r="AB1427" s="5" t="str">
        <f>FIXED(EXP('WinBUGS output'!O1426),2)</f>
        <v>5.42</v>
      </c>
    </row>
    <row r="1428" spans="1:28" x14ac:dyDescent="0.25">
      <c r="A1428">
        <v>33</v>
      </c>
      <c r="B1428">
        <v>34</v>
      </c>
      <c r="C1428" s="5" t="str">
        <f>VLOOKUP(A1428,'WinBUGS output'!A:C,3,FALSE)</f>
        <v>Psychoeducational group programme + TAU</v>
      </c>
      <c r="D1428" s="5" t="str">
        <f>VLOOKUP(B1428,'WinBUGS output'!A:C,3,FALSE)</f>
        <v>Interpersonal psychotherapy (IPT)</v>
      </c>
      <c r="E1428" s="5" t="str">
        <f>FIXED('WinBUGS output'!N1427,2)</f>
        <v>0.09</v>
      </c>
      <c r="F1428" s="5" t="str">
        <f>FIXED('WinBUGS output'!M1427,2)</f>
        <v>-0.89</v>
      </c>
      <c r="G1428" s="5" t="str">
        <f>FIXED('WinBUGS output'!O1427,2)</f>
        <v>1.05</v>
      </c>
      <c r="H1428"/>
      <c r="I1428"/>
      <c r="J1428"/>
      <c r="X1428" s="5" t="str">
        <f t="shared" si="56"/>
        <v>Psychoeducational group programme + TAU</v>
      </c>
      <c r="Y1428" s="5" t="str">
        <f t="shared" si="57"/>
        <v>Interpersonal psychotherapy (IPT)</v>
      </c>
      <c r="Z1428" s="5" t="str">
        <f>FIXED(EXP('WinBUGS output'!N1427),2)</f>
        <v>1.09</v>
      </c>
      <c r="AA1428" s="5" t="str">
        <f>FIXED(EXP('WinBUGS output'!M1427),2)</f>
        <v>0.41</v>
      </c>
      <c r="AB1428" s="5" t="str">
        <f>FIXED(EXP('WinBUGS output'!O1427),2)</f>
        <v>2.85</v>
      </c>
    </row>
    <row r="1429" spans="1:28" x14ac:dyDescent="0.25">
      <c r="A1429">
        <v>33</v>
      </c>
      <c r="B1429">
        <v>35</v>
      </c>
      <c r="C1429" s="5" t="str">
        <f>VLOOKUP(A1429,'WinBUGS output'!A:C,3,FALSE)</f>
        <v>Psychoeducational group programme + TAU</v>
      </c>
      <c r="D1429" s="5" t="str">
        <f>VLOOKUP(B1429,'WinBUGS output'!A:C,3,FALSE)</f>
        <v>Emotion-focused therapy (EFT)</v>
      </c>
      <c r="E1429" s="5" t="str">
        <f>FIXED('WinBUGS output'!N1428,2)</f>
        <v>0.09</v>
      </c>
      <c r="F1429" s="5" t="str">
        <f>FIXED('WinBUGS output'!M1428,2)</f>
        <v>-1.25</v>
      </c>
      <c r="G1429" s="5" t="str">
        <f>FIXED('WinBUGS output'!O1428,2)</f>
        <v>1.46</v>
      </c>
      <c r="H1429"/>
      <c r="I1429"/>
      <c r="J1429"/>
      <c r="X1429" s="5" t="str">
        <f t="shared" si="56"/>
        <v>Psychoeducational group programme + TAU</v>
      </c>
      <c r="Y1429" s="5" t="str">
        <f t="shared" si="57"/>
        <v>Emotion-focused therapy (EFT)</v>
      </c>
      <c r="Z1429" s="5" t="str">
        <f>FIXED(EXP('WinBUGS output'!N1428),2)</f>
        <v>1.09</v>
      </c>
      <c r="AA1429" s="5" t="str">
        <f>FIXED(EXP('WinBUGS output'!M1428),2)</f>
        <v>0.29</v>
      </c>
      <c r="AB1429" s="5" t="str">
        <f>FIXED(EXP('WinBUGS output'!O1428),2)</f>
        <v>4.30</v>
      </c>
    </row>
    <row r="1430" spans="1:28" x14ac:dyDescent="0.25">
      <c r="A1430">
        <v>33</v>
      </c>
      <c r="B1430">
        <v>36</v>
      </c>
      <c r="C1430" s="5" t="str">
        <f>VLOOKUP(A1430,'WinBUGS output'!A:C,3,FALSE)</f>
        <v>Psychoeducational group programme + TAU</v>
      </c>
      <c r="D1430" s="5" t="str">
        <f>VLOOKUP(B1430,'WinBUGS output'!A:C,3,FALSE)</f>
        <v>Interpersonal counselling</v>
      </c>
      <c r="E1430" s="5" t="str">
        <f>FIXED('WinBUGS output'!N1429,2)</f>
        <v>0.23</v>
      </c>
      <c r="F1430" s="5" t="str">
        <f>FIXED('WinBUGS output'!M1429,2)</f>
        <v>-0.83</v>
      </c>
      <c r="G1430" s="5" t="str">
        <f>FIXED('WinBUGS output'!O1429,2)</f>
        <v>1.24</v>
      </c>
      <c r="H1430"/>
      <c r="I1430"/>
      <c r="J1430"/>
      <c r="X1430" s="5" t="str">
        <f t="shared" si="56"/>
        <v>Psychoeducational group programme + TAU</v>
      </c>
      <c r="Y1430" s="5" t="str">
        <f t="shared" si="57"/>
        <v>Interpersonal counselling</v>
      </c>
      <c r="Z1430" s="5" t="str">
        <f>FIXED(EXP('WinBUGS output'!N1429),2)</f>
        <v>1.25</v>
      </c>
      <c r="AA1430" s="5" t="str">
        <f>FIXED(EXP('WinBUGS output'!M1429),2)</f>
        <v>0.43</v>
      </c>
      <c r="AB1430" s="5" t="str">
        <f>FIXED(EXP('WinBUGS output'!O1429),2)</f>
        <v>3.46</v>
      </c>
    </row>
    <row r="1431" spans="1:28" x14ac:dyDescent="0.25">
      <c r="A1431">
        <v>33</v>
      </c>
      <c r="B1431">
        <v>37</v>
      </c>
      <c r="C1431" s="5" t="str">
        <f>VLOOKUP(A1431,'WinBUGS output'!A:C,3,FALSE)</f>
        <v>Psychoeducational group programme + TAU</v>
      </c>
      <c r="D1431" s="5" t="str">
        <f>VLOOKUP(B1431,'WinBUGS output'!A:C,3,FALSE)</f>
        <v>Non-directive counselling</v>
      </c>
      <c r="E1431" s="5" t="str">
        <f>FIXED('WinBUGS output'!N1430,2)</f>
        <v>-0.17</v>
      </c>
      <c r="F1431" s="5" t="str">
        <f>FIXED('WinBUGS output'!M1430,2)</f>
        <v>-1.42</v>
      </c>
      <c r="G1431" s="5" t="str">
        <f>FIXED('WinBUGS output'!O1430,2)</f>
        <v>1.01</v>
      </c>
      <c r="H1431"/>
      <c r="I1431"/>
      <c r="J1431"/>
      <c r="X1431" s="5" t="str">
        <f t="shared" si="56"/>
        <v>Psychoeducational group programme + TAU</v>
      </c>
      <c r="Y1431" s="5" t="str">
        <f t="shared" si="57"/>
        <v>Non-directive counselling</v>
      </c>
      <c r="Z1431" s="5" t="str">
        <f>FIXED(EXP('WinBUGS output'!N1430),2)</f>
        <v>0.84</v>
      </c>
      <c r="AA1431" s="5" t="str">
        <f>FIXED(EXP('WinBUGS output'!M1430),2)</f>
        <v>0.24</v>
      </c>
      <c r="AB1431" s="5" t="str">
        <f>FIXED(EXP('WinBUGS output'!O1430),2)</f>
        <v>2.73</v>
      </c>
    </row>
    <row r="1432" spans="1:28" x14ac:dyDescent="0.25">
      <c r="A1432">
        <v>33</v>
      </c>
      <c r="B1432">
        <v>38</v>
      </c>
      <c r="C1432" s="5" t="str">
        <f>VLOOKUP(A1432,'WinBUGS output'!A:C,3,FALSE)</f>
        <v>Psychoeducational group programme + TAU</v>
      </c>
      <c r="D1432" s="5" t="str">
        <f>VLOOKUP(B1432,'WinBUGS output'!A:C,3,FALSE)</f>
        <v>Psychodynamic counselling + TAU</v>
      </c>
      <c r="E1432" s="5" t="str">
        <f>FIXED('WinBUGS output'!N1431,2)</f>
        <v>-0.31</v>
      </c>
      <c r="F1432" s="5" t="str">
        <f>FIXED('WinBUGS output'!M1431,2)</f>
        <v>-1.39</v>
      </c>
      <c r="G1432" s="5" t="str">
        <f>FIXED('WinBUGS output'!O1431,2)</f>
        <v>0.76</v>
      </c>
      <c r="H1432"/>
      <c r="I1432"/>
      <c r="J1432"/>
      <c r="X1432" s="5" t="str">
        <f t="shared" si="56"/>
        <v>Psychoeducational group programme + TAU</v>
      </c>
      <c r="Y1432" s="5" t="str">
        <f t="shared" si="57"/>
        <v>Psychodynamic counselling + TAU</v>
      </c>
      <c r="Z1432" s="5" t="str">
        <f>FIXED(EXP('WinBUGS output'!N1431),2)</f>
        <v>0.73</v>
      </c>
      <c r="AA1432" s="5" t="str">
        <f>FIXED(EXP('WinBUGS output'!M1431),2)</f>
        <v>0.25</v>
      </c>
      <c r="AB1432" s="5" t="str">
        <f>FIXED(EXP('WinBUGS output'!O1431),2)</f>
        <v>2.14</v>
      </c>
    </row>
    <row r="1433" spans="1:28" x14ac:dyDescent="0.25">
      <c r="A1433">
        <v>33</v>
      </c>
      <c r="B1433">
        <v>39</v>
      </c>
      <c r="C1433" s="5" t="str">
        <f>VLOOKUP(A1433,'WinBUGS output'!A:C,3,FALSE)</f>
        <v>Psychoeducational group programme + TAU</v>
      </c>
      <c r="D1433" s="5" t="str">
        <f>VLOOKUP(B1433,'WinBUGS output'!A:C,3,FALSE)</f>
        <v>Relational client-centered therapy</v>
      </c>
      <c r="E1433" s="5" t="str">
        <f>FIXED('WinBUGS output'!N1432,2)</f>
        <v>-0.25</v>
      </c>
      <c r="F1433" s="5" t="str">
        <f>FIXED('WinBUGS output'!M1432,2)</f>
        <v>-1.70</v>
      </c>
      <c r="G1433" s="5" t="str">
        <f>FIXED('WinBUGS output'!O1432,2)</f>
        <v>1.09</v>
      </c>
      <c r="H1433"/>
      <c r="I1433"/>
      <c r="J1433"/>
      <c r="X1433" s="5" t="str">
        <f t="shared" si="56"/>
        <v>Psychoeducational group programme + TAU</v>
      </c>
      <c r="Y1433" s="5" t="str">
        <f t="shared" si="57"/>
        <v>Relational client-centered therapy</v>
      </c>
      <c r="Z1433" s="5" t="str">
        <f>FIXED(EXP('WinBUGS output'!N1432),2)</f>
        <v>0.78</v>
      </c>
      <c r="AA1433" s="5" t="str">
        <f>FIXED(EXP('WinBUGS output'!M1432),2)</f>
        <v>0.18</v>
      </c>
      <c r="AB1433" s="5" t="str">
        <f>FIXED(EXP('WinBUGS output'!O1432),2)</f>
        <v>2.96</v>
      </c>
    </row>
    <row r="1434" spans="1:28" x14ac:dyDescent="0.25">
      <c r="A1434">
        <v>33</v>
      </c>
      <c r="B1434">
        <v>40</v>
      </c>
      <c r="C1434" s="5" t="str">
        <f>VLOOKUP(A1434,'WinBUGS output'!A:C,3,FALSE)</f>
        <v>Psychoeducational group programme + TAU</v>
      </c>
      <c r="D1434" s="5" t="str">
        <f>VLOOKUP(B1434,'WinBUGS output'!A:C,3,FALSE)</f>
        <v>Problem solving individual</v>
      </c>
      <c r="E1434" s="5" t="str">
        <f>FIXED('WinBUGS output'!N1433,2)</f>
        <v>-0.61</v>
      </c>
      <c r="F1434" s="5" t="str">
        <f>FIXED('WinBUGS output'!M1433,2)</f>
        <v>-1.74</v>
      </c>
      <c r="G1434" s="5" t="str">
        <f>FIXED('WinBUGS output'!O1433,2)</f>
        <v>0.51</v>
      </c>
      <c r="H1434"/>
      <c r="I1434"/>
      <c r="J1434"/>
      <c r="X1434" s="5" t="str">
        <f t="shared" si="56"/>
        <v>Psychoeducational group programme + TAU</v>
      </c>
      <c r="Y1434" s="5" t="str">
        <f t="shared" si="57"/>
        <v>Problem solving individual</v>
      </c>
      <c r="Z1434" s="5" t="str">
        <f>FIXED(EXP('WinBUGS output'!N1433),2)</f>
        <v>0.55</v>
      </c>
      <c r="AA1434" s="5" t="str">
        <f>FIXED(EXP('WinBUGS output'!M1433),2)</f>
        <v>0.18</v>
      </c>
      <c r="AB1434" s="5" t="str">
        <f>FIXED(EXP('WinBUGS output'!O1433),2)</f>
        <v>1.67</v>
      </c>
    </row>
    <row r="1435" spans="1:28" x14ac:dyDescent="0.25">
      <c r="A1435">
        <v>33</v>
      </c>
      <c r="B1435">
        <v>41</v>
      </c>
      <c r="C1435" s="5" t="str">
        <f>VLOOKUP(A1435,'WinBUGS output'!A:C,3,FALSE)</f>
        <v>Psychoeducational group programme + TAU</v>
      </c>
      <c r="D1435" s="5" t="str">
        <f>VLOOKUP(B1435,'WinBUGS output'!A:C,3,FALSE)</f>
        <v>Problem solving individual + enhanced TAU</v>
      </c>
      <c r="E1435" s="5" t="str">
        <f>FIXED('WinBUGS output'!N1434,2)</f>
        <v>-0.80</v>
      </c>
      <c r="F1435" s="5" t="str">
        <f>FIXED('WinBUGS output'!M1434,2)</f>
        <v>-1.97</v>
      </c>
      <c r="G1435" s="5" t="str">
        <f>FIXED('WinBUGS output'!O1434,2)</f>
        <v>0.34</v>
      </c>
      <c r="H1435"/>
      <c r="I1435"/>
      <c r="J1435"/>
      <c r="X1435" s="5" t="str">
        <f t="shared" si="56"/>
        <v>Psychoeducational group programme + TAU</v>
      </c>
      <c r="Y1435" s="5" t="str">
        <f t="shared" si="57"/>
        <v>Problem solving individual + enhanced TAU</v>
      </c>
      <c r="Z1435" s="5" t="str">
        <f>FIXED(EXP('WinBUGS output'!N1434),2)</f>
        <v>0.45</v>
      </c>
      <c r="AA1435" s="5" t="str">
        <f>FIXED(EXP('WinBUGS output'!M1434),2)</f>
        <v>0.14</v>
      </c>
      <c r="AB1435" s="5" t="str">
        <f>FIXED(EXP('WinBUGS output'!O1434),2)</f>
        <v>1.41</v>
      </c>
    </row>
    <row r="1436" spans="1:28" x14ac:dyDescent="0.25">
      <c r="A1436">
        <v>33</v>
      </c>
      <c r="B1436">
        <v>42</v>
      </c>
      <c r="C1436" s="5" t="str">
        <f>VLOOKUP(A1436,'WinBUGS output'!A:C,3,FALSE)</f>
        <v>Psychoeducational group programme + TAU</v>
      </c>
      <c r="D1436" s="5" t="str">
        <f>VLOOKUP(B1436,'WinBUGS output'!A:C,3,FALSE)</f>
        <v>Behavioural activation (BA)</v>
      </c>
      <c r="E1436" s="5" t="str">
        <f>FIXED('WinBUGS output'!N1435,2)</f>
        <v>0.56</v>
      </c>
      <c r="F1436" s="5" t="str">
        <f>FIXED('WinBUGS output'!M1435,2)</f>
        <v>-0.54</v>
      </c>
      <c r="G1436" s="5" t="str">
        <f>FIXED('WinBUGS output'!O1435,2)</f>
        <v>1.66</v>
      </c>
      <c r="H1436"/>
      <c r="I1436"/>
      <c r="J1436"/>
      <c r="X1436" s="5" t="str">
        <f t="shared" si="56"/>
        <v>Psychoeducational group programme + TAU</v>
      </c>
      <c r="Y1436" s="5" t="str">
        <f t="shared" si="57"/>
        <v>Behavioural activation (BA)</v>
      </c>
      <c r="Z1436" s="5" t="str">
        <f>FIXED(EXP('WinBUGS output'!N1435),2)</f>
        <v>1.76</v>
      </c>
      <c r="AA1436" s="5" t="str">
        <f>FIXED(EXP('WinBUGS output'!M1435),2)</f>
        <v>0.58</v>
      </c>
      <c r="AB1436" s="5" t="str">
        <f>FIXED(EXP('WinBUGS output'!O1435),2)</f>
        <v>5.26</v>
      </c>
    </row>
    <row r="1437" spans="1:28" x14ac:dyDescent="0.25">
      <c r="A1437">
        <v>33</v>
      </c>
      <c r="B1437">
        <v>43</v>
      </c>
      <c r="C1437" s="5" t="str">
        <f>VLOOKUP(A1437,'WinBUGS output'!A:C,3,FALSE)</f>
        <v>Psychoeducational group programme + TAU</v>
      </c>
      <c r="D1437" s="5" t="str">
        <f>VLOOKUP(B1437,'WinBUGS output'!A:C,3,FALSE)</f>
        <v>Behavioural therapy (Lewinsohn 1976)</v>
      </c>
      <c r="E1437" s="5" t="str">
        <f>FIXED('WinBUGS output'!N1436,2)</f>
        <v>0.40</v>
      </c>
      <c r="F1437" s="5" t="str">
        <f>FIXED('WinBUGS output'!M1436,2)</f>
        <v>-0.99</v>
      </c>
      <c r="G1437" s="5" t="str">
        <f>FIXED('WinBUGS output'!O1436,2)</f>
        <v>1.74</v>
      </c>
      <c r="H1437"/>
      <c r="I1437"/>
      <c r="J1437"/>
      <c r="X1437" s="5" t="str">
        <f t="shared" si="56"/>
        <v>Psychoeducational group programme + TAU</v>
      </c>
      <c r="Y1437" s="5" t="str">
        <f t="shared" si="57"/>
        <v>Behavioural therapy (Lewinsohn 1976)</v>
      </c>
      <c r="Z1437" s="5" t="str">
        <f>FIXED(EXP('WinBUGS output'!N1436),2)</f>
        <v>1.49</v>
      </c>
      <c r="AA1437" s="5" t="str">
        <f>FIXED(EXP('WinBUGS output'!M1436),2)</f>
        <v>0.37</v>
      </c>
      <c r="AB1437" s="5" t="str">
        <f>FIXED(EXP('WinBUGS output'!O1436),2)</f>
        <v>5.70</v>
      </c>
    </row>
    <row r="1438" spans="1:28" x14ac:dyDescent="0.25">
      <c r="A1438">
        <v>33</v>
      </c>
      <c r="B1438">
        <v>44</v>
      </c>
      <c r="C1438" s="5" t="str">
        <f>VLOOKUP(A1438,'WinBUGS output'!A:C,3,FALSE)</f>
        <v>Psychoeducational group programme + TAU</v>
      </c>
      <c r="D1438" s="5" t="str">
        <f>VLOOKUP(B1438,'WinBUGS output'!A:C,3,FALSE)</f>
        <v>CBT individual (under 15 sessions)</v>
      </c>
      <c r="E1438" s="5" t="str">
        <f>FIXED('WinBUGS output'!N1437,2)</f>
        <v>-0.16</v>
      </c>
      <c r="F1438" s="5" t="str">
        <f>FIXED('WinBUGS output'!M1437,2)</f>
        <v>-1.09</v>
      </c>
      <c r="G1438" s="5" t="str">
        <f>FIXED('WinBUGS output'!O1437,2)</f>
        <v>0.79</v>
      </c>
      <c r="H1438"/>
      <c r="I1438"/>
      <c r="J1438"/>
      <c r="X1438" s="5" t="str">
        <f t="shared" si="56"/>
        <v>Psychoeducational group programme + TAU</v>
      </c>
      <c r="Y1438" s="5" t="str">
        <f t="shared" si="57"/>
        <v>CBT individual (under 15 sessions)</v>
      </c>
      <c r="Z1438" s="5" t="str">
        <f>FIXED(EXP('WinBUGS output'!N1437),2)</f>
        <v>0.85</v>
      </c>
      <c r="AA1438" s="5" t="str">
        <f>FIXED(EXP('WinBUGS output'!M1437),2)</f>
        <v>0.33</v>
      </c>
      <c r="AB1438" s="5" t="str">
        <f>FIXED(EXP('WinBUGS output'!O1437),2)</f>
        <v>2.19</v>
      </c>
    </row>
    <row r="1439" spans="1:28" x14ac:dyDescent="0.25">
      <c r="A1439">
        <v>33</v>
      </c>
      <c r="B1439">
        <v>45</v>
      </c>
      <c r="C1439" s="5" t="str">
        <f>VLOOKUP(A1439,'WinBUGS output'!A:C,3,FALSE)</f>
        <v>Psychoeducational group programme + TAU</v>
      </c>
      <c r="D1439" s="5" t="str">
        <f>VLOOKUP(B1439,'WinBUGS output'!A:C,3,FALSE)</f>
        <v>CBT individual (over 15 sessions)</v>
      </c>
      <c r="E1439" s="5" t="str">
        <f>FIXED('WinBUGS output'!N1438,2)</f>
        <v>0.09</v>
      </c>
      <c r="F1439" s="5" t="str">
        <f>FIXED('WinBUGS output'!M1438,2)</f>
        <v>-0.86</v>
      </c>
      <c r="G1439" s="5" t="str">
        <f>FIXED('WinBUGS output'!O1438,2)</f>
        <v>1.04</v>
      </c>
      <c r="H1439"/>
      <c r="I1439"/>
      <c r="J1439"/>
      <c r="X1439" s="5" t="str">
        <f t="shared" si="56"/>
        <v>Psychoeducational group programme + TAU</v>
      </c>
      <c r="Y1439" s="5" t="str">
        <f t="shared" si="57"/>
        <v>CBT individual (over 15 sessions)</v>
      </c>
      <c r="Z1439" s="5" t="str">
        <f>FIXED(EXP('WinBUGS output'!N1438),2)</f>
        <v>1.09</v>
      </c>
      <c r="AA1439" s="5" t="str">
        <f>FIXED(EXP('WinBUGS output'!M1438),2)</f>
        <v>0.42</v>
      </c>
      <c r="AB1439" s="5" t="str">
        <f>FIXED(EXP('WinBUGS output'!O1438),2)</f>
        <v>2.82</v>
      </c>
    </row>
    <row r="1440" spans="1:28" x14ac:dyDescent="0.25">
      <c r="A1440">
        <v>33</v>
      </c>
      <c r="B1440">
        <v>46</v>
      </c>
      <c r="C1440" s="5" t="str">
        <f>VLOOKUP(A1440,'WinBUGS output'!A:C,3,FALSE)</f>
        <v>Psychoeducational group programme + TAU</v>
      </c>
      <c r="D1440" s="5" t="str">
        <f>VLOOKUP(B1440,'WinBUGS output'!A:C,3,FALSE)</f>
        <v>CBT individual (over 15 sessions) + TAU</v>
      </c>
      <c r="E1440" s="5" t="str">
        <f>FIXED('WinBUGS output'!N1439,2)</f>
        <v>0.12</v>
      </c>
      <c r="F1440" s="5" t="str">
        <f>FIXED('WinBUGS output'!M1439,2)</f>
        <v>-0.97</v>
      </c>
      <c r="G1440" s="5" t="str">
        <f>FIXED('WinBUGS output'!O1439,2)</f>
        <v>1.30</v>
      </c>
      <c r="H1440"/>
      <c r="I1440"/>
      <c r="J1440"/>
      <c r="X1440" s="5" t="str">
        <f t="shared" si="56"/>
        <v>Psychoeducational group programme + TAU</v>
      </c>
      <c r="Y1440" s="5" t="str">
        <f t="shared" si="57"/>
        <v>CBT individual (over 15 sessions) + TAU</v>
      </c>
      <c r="Z1440" s="5" t="str">
        <f>FIXED(EXP('WinBUGS output'!N1439),2)</f>
        <v>1.13</v>
      </c>
      <c r="AA1440" s="5" t="str">
        <f>FIXED(EXP('WinBUGS output'!M1439),2)</f>
        <v>0.38</v>
      </c>
      <c r="AB1440" s="5" t="str">
        <f>FIXED(EXP('WinBUGS output'!O1439),2)</f>
        <v>3.67</v>
      </c>
    </row>
    <row r="1441" spans="1:28" x14ac:dyDescent="0.25">
      <c r="A1441">
        <v>33</v>
      </c>
      <c r="B1441">
        <v>47</v>
      </c>
      <c r="C1441" s="5" t="str">
        <f>VLOOKUP(A1441,'WinBUGS output'!A:C,3,FALSE)</f>
        <v>Psychoeducational group programme + TAU</v>
      </c>
      <c r="D1441" s="5" t="str">
        <f>VLOOKUP(B1441,'WinBUGS output'!A:C,3,FALSE)</f>
        <v>Rational emotive behaviour therapy (REBT) individual</v>
      </c>
      <c r="E1441" s="5" t="str">
        <f>FIXED('WinBUGS output'!N1440,2)</f>
        <v>-0.06</v>
      </c>
      <c r="F1441" s="5" t="str">
        <f>FIXED('WinBUGS output'!M1440,2)</f>
        <v>-1.09</v>
      </c>
      <c r="G1441" s="5" t="str">
        <f>FIXED('WinBUGS output'!O1440,2)</f>
        <v>0.97</v>
      </c>
      <c r="H1441"/>
      <c r="I1441"/>
      <c r="J1441"/>
      <c r="X1441" s="5" t="str">
        <f t="shared" si="56"/>
        <v>Psychoeducational group programme + TAU</v>
      </c>
      <c r="Y1441" s="5" t="str">
        <f t="shared" si="57"/>
        <v>Rational emotive behaviour therapy (REBT) individual</v>
      </c>
      <c r="Z1441" s="5" t="str">
        <f>FIXED(EXP('WinBUGS output'!N1440),2)</f>
        <v>0.94</v>
      </c>
      <c r="AA1441" s="5" t="str">
        <f>FIXED(EXP('WinBUGS output'!M1440),2)</f>
        <v>0.34</v>
      </c>
      <c r="AB1441" s="5" t="str">
        <f>FIXED(EXP('WinBUGS output'!O1440),2)</f>
        <v>2.63</v>
      </c>
    </row>
    <row r="1442" spans="1:28" x14ac:dyDescent="0.25">
      <c r="A1442">
        <v>33</v>
      </c>
      <c r="B1442">
        <v>48</v>
      </c>
      <c r="C1442" s="5" t="str">
        <f>VLOOKUP(A1442,'WinBUGS output'!A:C,3,FALSE)</f>
        <v>Psychoeducational group programme + TAU</v>
      </c>
      <c r="D1442" s="5" t="str">
        <f>VLOOKUP(B1442,'WinBUGS output'!A:C,3,FALSE)</f>
        <v>Third-wave cognitive therapy individual</v>
      </c>
      <c r="E1442" s="5" t="str">
        <f>FIXED('WinBUGS output'!N1441,2)</f>
        <v>0.16</v>
      </c>
      <c r="F1442" s="5" t="str">
        <f>FIXED('WinBUGS output'!M1441,2)</f>
        <v>-0.85</v>
      </c>
      <c r="G1442" s="5" t="str">
        <f>FIXED('WinBUGS output'!O1441,2)</f>
        <v>1.21</v>
      </c>
      <c r="H1442"/>
      <c r="I1442"/>
      <c r="J1442"/>
      <c r="X1442" s="5" t="str">
        <f t="shared" si="56"/>
        <v>Psychoeducational group programme + TAU</v>
      </c>
      <c r="Y1442" s="5" t="str">
        <f t="shared" si="57"/>
        <v>Third-wave cognitive therapy individual</v>
      </c>
      <c r="Z1442" s="5" t="str">
        <f>FIXED(EXP('WinBUGS output'!N1441),2)</f>
        <v>1.18</v>
      </c>
      <c r="AA1442" s="5" t="str">
        <f>FIXED(EXP('WinBUGS output'!M1441),2)</f>
        <v>0.43</v>
      </c>
      <c r="AB1442" s="5" t="str">
        <f>FIXED(EXP('WinBUGS output'!O1441),2)</f>
        <v>3.35</v>
      </c>
    </row>
    <row r="1443" spans="1:28" x14ac:dyDescent="0.25">
      <c r="A1443">
        <v>33</v>
      </c>
      <c r="B1443">
        <v>49</v>
      </c>
      <c r="C1443" s="5" t="str">
        <f>VLOOKUP(A1443,'WinBUGS output'!A:C,3,FALSE)</f>
        <v>Psychoeducational group programme + TAU</v>
      </c>
      <c r="D1443" s="5" t="str">
        <f>VLOOKUP(B1443,'WinBUGS output'!A:C,3,FALSE)</f>
        <v>CBT group (under 15 sessions)</v>
      </c>
      <c r="E1443" s="5" t="str">
        <f>FIXED('WinBUGS output'!N1442,2)</f>
        <v>0.55</v>
      </c>
      <c r="F1443" s="5" t="str">
        <f>FIXED('WinBUGS output'!M1442,2)</f>
        <v>-0.58</v>
      </c>
      <c r="G1443" s="5" t="str">
        <f>FIXED('WinBUGS output'!O1442,2)</f>
        <v>1.68</v>
      </c>
      <c r="H1443"/>
      <c r="I1443"/>
      <c r="J1443"/>
      <c r="X1443" s="5" t="str">
        <f t="shared" si="56"/>
        <v>Psychoeducational group programme + TAU</v>
      </c>
      <c r="Y1443" s="5" t="str">
        <f t="shared" si="57"/>
        <v>CBT group (under 15 sessions)</v>
      </c>
      <c r="Z1443" s="5" t="str">
        <f>FIXED(EXP('WinBUGS output'!N1442),2)</f>
        <v>1.74</v>
      </c>
      <c r="AA1443" s="5" t="str">
        <f>FIXED(EXP('WinBUGS output'!M1442),2)</f>
        <v>0.56</v>
      </c>
      <c r="AB1443" s="5" t="str">
        <f>FIXED(EXP('WinBUGS output'!O1442),2)</f>
        <v>5.37</v>
      </c>
    </row>
    <row r="1444" spans="1:28" x14ac:dyDescent="0.25">
      <c r="A1444">
        <v>33</v>
      </c>
      <c r="B1444">
        <v>50</v>
      </c>
      <c r="C1444" s="5" t="str">
        <f>VLOOKUP(A1444,'WinBUGS output'!A:C,3,FALSE)</f>
        <v>Psychoeducational group programme + TAU</v>
      </c>
      <c r="D1444" s="5" t="str">
        <f>VLOOKUP(B1444,'WinBUGS output'!A:C,3,FALSE)</f>
        <v>CBT group (under 15 sessions) + TAU</v>
      </c>
      <c r="E1444" s="5" t="str">
        <f>FIXED('WinBUGS output'!N1443,2)</f>
        <v>0.75</v>
      </c>
      <c r="F1444" s="5" t="str">
        <f>FIXED('WinBUGS output'!M1443,2)</f>
        <v>-0.34</v>
      </c>
      <c r="G1444" s="5" t="str">
        <f>FIXED('WinBUGS output'!O1443,2)</f>
        <v>1.89</v>
      </c>
      <c r="H1444"/>
      <c r="I1444"/>
      <c r="J1444"/>
      <c r="X1444" s="5" t="str">
        <f t="shared" si="56"/>
        <v>Psychoeducational group programme + TAU</v>
      </c>
      <c r="Y1444" s="5" t="str">
        <f t="shared" si="57"/>
        <v>CBT group (under 15 sessions) + TAU</v>
      </c>
      <c r="Z1444" s="5" t="str">
        <f>FIXED(EXP('WinBUGS output'!N1443),2)</f>
        <v>2.11</v>
      </c>
      <c r="AA1444" s="5" t="str">
        <f>FIXED(EXP('WinBUGS output'!M1443),2)</f>
        <v>0.71</v>
      </c>
      <c r="AB1444" s="5" t="str">
        <f>FIXED(EXP('WinBUGS output'!O1443),2)</f>
        <v>6.62</v>
      </c>
    </row>
    <row r="1445" spans="1:28" x14ac:dyDescent="0.25">
      <c r="A1445">
        <v>33</v>
      </c>
      <c r="B1445">
        <v>51</v>
      </c>
      <c r="C1445" s="5" t="str">
        <f>VLOOKUP(A1445,'WinBUGS output'!A:C,3,FALSE)</f>
        <v>Psychoeducational group programme + TAU</v>
      </c>
      <c r="D1445" s="5" t="str">
        <f>VLOOKUP(B1445,'WinBUGS output'!A:C,3,FALSE)</f>
        <v>Coping with Depression course (group) + TAU</v>
      </c>
      <c r="E1445" s="5" t="str">
        <f>FIXED('WinBUGS output'!N1444,2)</f>
        <v>0.43</v>
      </c>
      <c r="F1445" s="5" t="str">
        <f>FIXED('WinBUGS output'!M1444,2)</f>
        <v>-0.67</v>
      </c>
      <c r="G1445" s="5" t="str">
        <f>FIXED('WinBUGS output'!O1444,2)</f>
        <v>1.54</v>
      </c>
      <c r="H1445"/>
      <c r="I1445"/>
      <c r="J1445"/>
      <c r="X1445" s="5" t="str">
        <f t="shared" si="56"/>
        <v>Psychoeducational group programme + TAU</v>
      </c>
      <c r="Y1445" s="5" t="str">
        <f t="shared" si="57"/>
        <v>Coping with Depression course (group) + TAU</v>
      </c>
      <c r="Z1445" s="5" t="str">
        <f>FIXED(EXP('WinBUGS output'!N1444),2)</f>
        <v>1.54</v>
      </c>
      <c r="AA1445" s="5" t="str">
        <f>FIXED(EXP('WinBUGS output'!M1444),2)</f>
        <v>0.51</v>
      </c>
      <c r="AB1445" s="5" t="str">
        <f>FIXED(EXP('WinBUGS output'!O1444),2)</f>
        <v>4.67</v>
      </c>
    </row>
    <row r="1446" spans="1:28" x14ac:dyDescent="0.25">
      <c r="A1446">
        <v>33</v>
      </c>
      <c r="B1446">
        <v>52</v>
      </c>
      <c r="C1446" s="5" t="str">
        <f>VLOOKUP(A1446,'WinBUGS output'!A:C,3,FALSE)</f>
        <v>Psychoeducational group programme + TAU</v>
      </c>
      <c r="D1446" s="5" t="str">
        <f>VLOOKUP(B1446,'WinBUGS output'!A:C,3,FALSE)</f>
        <v>CBT individual (over 15 sessions) + any TCA</v>
      </c>
      <c r="E1446" s="5" t="str">
        <f>FIXED('WinBUGS output'!N1445,2)</f>
        <v>0.86</v>
      </c>
      <c r="F1446" s="5" t="str">
        <f>FIXED('WinBUGS output'!M1445,2)</f>
        <v>-0.51</v>
      </c>
      <c r="G1446" s="5" t="str">
        <f>FIXED('WinBUGS output'!O1445,2)</f>
        <v>2.30</v>
      </c>
      <c r="H1446"/>
      <c r="I1446"/>
      <c r="J1446"/>
      <c r="X1446" s="5" t="str">
        <f t="shared" si="56"/>
        <v>Psychoeducational group programme + TAU</v>
      </c>
      <c r="Y1446" s="5" t="str">
        <f t="shared" si="57"/>
        <v>CBT individual (over 15 sessions) + any TCA</v>
      </c>
      <c r="Z1446" s="5" t="str">
        <f>FIXED(EXP('WinBUGS output'!N1445),2)</f>
        <v>2.37</v>
      </c>
      <c r="AA1446" s="5" t="str">
        <f>FIXED(EXP('WinBUGS output'!M1445),2)</f>
        <v>0.60</v>
      </c>
      <c r="AB1446" s="5" t="str">
        <f>FIXED(EXP('WinBUGS output'!O1445),2)</f>
        <v>9.97</v>
      </c>
    </row>
    <row r="1447" spans="1:28" x14ac:dyDescent="0.25">
      <c r="A1447">
        <v>33</v>
      </c>
      <c r="B1447">
        <v>53</v>
      </c>
      <c r="C1447" s="5" t="str">
        <f>VLOOKUP(A1447,'WinBUGS output'!A:C,3,FALSE)</f>
        <v>Psychoeducational group programme + TAU</v>
      </c>
      <c r="D1447" s="5" t="str">
        <f>VLOOKUP(B1447,'WinBUGS output'!A:C,3,FALSE)</f>
        <v>CBT individual (over 15 sessions) + imipramine</v>
      </c>
      <c r="E1447" s="5" t="str">
        <f>FIXED('WinBUGS output'!N1446,2)</f>
        <v>0.96</v>
      </c>
      <c r="F1447" s="5" t="str">
        <f>FIXED('WinBUGS output'!M1446,2)</f>
        <v>-0.42</v>
      </c>
      <c r="G1447" s="5" t="str">
        <f>FIXED('WinBUGS output'!O1446,2)</f>
        <v>2.40</v>
      </c>
      <c r="H1447"/>
      <c r="I1447"/>
      <c r="J1447"/>
      <c r="X1447" s="5" t="str">
        <f t="shared" si="56"/>
        <v>Psychoeducational group programme + TAU</v>
      </c>
      <c r="Y1447" s="5" t="str">
        <f t="shared" si="57"/>
        <v>CBT individual (over 15 sessions) + imipramine</v>
      </c>
      <c r="Z1447" s="5" t="str">
        <f>FIXED(EXP('WinBUGS output'!N1446),2)</f>
        <v>2.60</v>
      </c>
      <c r="AA1447" s="5" t="str">
        <f>FIXED(EXP('WinBUGS output'!M1446),2)</f>
        <v>0.66</v>
      </c>
      <c r="AB1447" s="5" t="str">
        <f>FIXED(EXP('WinBUGS output'!O1446),2)</f>
        <v>10.99</v>
      </c>
    </row>
    <row r="1448" spans="1:28" x14ac:dyDescent="0.25">
      <c r="A1448">
        <v>33</v>
      </c>
      <c r="B1448">
        <v>54</v>
      </c>
      <c r="C1448" s="5" t="str">
        <f>VLOOKUP(A1448,'WinBUGS output'!A:C,3,FALSE)</f>
        <v>Psychoeducational group programme + TAU</v>
      </c>
      <c r="D1448" s="5" t="str">
        <f>VLOOKUP(B1448,'WinBUGS output'!A:C,3,FALSE)</f>
        <v>CBT group (under 15 sessions) + imipramine</v>
      </c>
      <c r="E1448" s="5" t="str">
        <f>FIXED('WinBUGS output'!N1447,2)</f>
        <v>1.25</v>
      </c>
      <c r="F1448" s="5" t="str">
        <f>FIXED('WinBUGS output'!M1447,2)</f>
        <v>-0.35</v>
      </c>
      <c r="G1448" s="5" t="str">
        <f>FIXED('WinBUGS output'!O1447,2)</f>
        <v>2.85</v>
      </c>
      <c r="H1448"/>
      <c r="I1448"/>
      <c r="J1448"/>
      <c r="X1448" s="5" t="str">
        <f t="shared" si="56"/>
        <v>Psychoeducational group programme + TAU</v>
      </c>
      <c r="Y1448" s="5" t="str">
        <f t="shared" si="57"/>
        <v>CBT group (under 15 sessions) + imipramine</v>
      </c>
      <c r="Z1448" s="5" t="str">
        <f>FIXED(EXP('WinBUGS output'!N1447),2)</f>
        <v>3.49</v>
      </c>
      <c r="AA1448" s="5" t="str">
        <f>FIXED(EXP('WinBUGS output'!M1447),2)</f>
        <v>0.70</v>
      </c>
      <c r="AB1448" s="5" t="str">
        <f>FIXED(EXP('WinBUGS output'!O1447),2)</f>
        <v>17.25</v>
      </c>
    </row>
    <row r="1449" spans="1:28" x14ac:dyDescent="0.25">
      <c r="A1449">
        <v>33</v>
      </c>
      <c r="B1449">
        <v>55</v>
      </c>
      <c r="C1449" s="5" t="str">
        <f>VLOOKUP(A1449,'WinBUGS output'!A:C,3,FALSE)</f>
        <v>Psychoeducational group programme + TAU</v>
      </c>
      <c r="D1449" s="5" t="str">
        <f>VLOOKUP(B1449,'WinBUGS output'!A:C,3,FALSE)</f>
        <v>Problem solving individual + any SSRI</v>
      </c>
      <c r="E1449" s="5" t="str">
        <f>FIXED('WinBUGS output'!N1448,2)</f>
        <v>-0.63</v>
      </c>
      <c r="F1449" s="5" t="str">
        <f>FIXED('WinBUGS output'!M1448,2)</f>
        <v>-2.07</v>
      </c>
      <c r="G1449" s="5" t="str">
        <f>FIXED('WinBUGS output'!O1448,2)</f>
        <v>0.86</v>
      </c>
      <c r="H1449"/>
      <c r="I1449"/>
      <c r="J1449"/>
      <c r="X1449" s="5" t="str">
        <f t="shared" si="56"/>
        <v>Psychoeducational group programme + TAU</v>
      </c>
      <c r="Y1449" s="5" t="str">
        <f t="shared" si="57"/>
        <v>Problem solving individual + any SSRI</v>
      </c>
      <c r="Z1449" s="5" t="str">
        <f>FIXED(EXP('WinBUGS output'!N1448),2)</f>
        <v>0.53</v>
      </c>
      <c r="AA1449" s="5" t="str">
        <f>FIXED(EXP('WinBUGS output'!M1448),2)</f>
        <v>0.13</v>
      </c>
      <c r="AB1449" s="5" t="str">
        <f>FIXED(EXP('WinBUGS output'!O1448),2)</f>
        <v>2.37</v>
      </c>
    </row>
    <row r="1450" spans="1:28" x14ac:dyDescent="0.25">
      <c r="A1450">
        <v>33</v>
      </c>
      <c r="B1450">
        <v>56</v>
      </c>
      <c r="C1450" s="5" t="str">
        <f>VLOOKUP(A1450,'WinBUGS output'!A:C,3,FALSE)</f>
        <v>Psychoeducational group programme + TAU</v>
      </c>
      <c r="D1450" s="5" t="str">
        <f>VLOOKUP(B1450,'WinBUGS output'!A:C,3,FALSE)</f>
        <v>Supportive psychotherapy + any SSRI</v>
      </c>
      <c r="E1450" s="5" t="str">
        <f>FIXED('WinBUGS output'!N1449,2)</f>
        <v>1.99</v>
      </c>
      <c r="F1450" s="5" t="str">
        <f>FIXED('WinBUGS output'!M1449,2)</f>
        <v>-0.20</v>
      </c>
      <c r="G1450" s="5" t="str">
        <f>FIXED('WinBUGS output'!O1449,2)</f>
        <v>4.26</v>
      </c>
      <c r="H1450"/>
      <c r="I1450"/>
      <c r="J1450"/>
      <c r="X1450" s="5" t="str">
        <f t="shared" si="56"/>
        <v>Psychoeducational group programme + TAU</v>
      </c>
      <c r="Y1450" s="5" t="str">
        <f t="shared" si="57"/>
        <v>Supportive psychotherapy + any SSRI</v>
      </c>
      <c r="Z1450" s="5" t="str">
        <f>FIXED(EXP('WinBUGS output'!N1449),2)</f>
        <v>7.32</v>
      </c>
      <c r="AA1450" s="5" t="str">
        <f>FIXED(EXP('WinBUGS output'!M1449),2)</f>
        <v>0.82</v>
      </c>
      <c r="AB1450" s="5" t="str">
        <f>FIXED(EXP('WinBUGS output'!O1449),2)</f>
        <v>70.53</v>
      </c>
    </row>
    <row r="1451" spans="1:28" x14ac:dyDescent="0.25">
      <c r="A1451">
        <v>33</v>
      </c>
      <c r="B1451">
        <v>57</v>
      </c>
      <c r="C1451" s="5" t="str">
        <f>VLOOKUP(A1451,'WinBUGS output'!A:C,3,FALSE)</f>
        <v>Psychoeducational group programme + TAU</v>
      </c>
      <c r="D1451" s="5" t="str">
        <f>VLOOKUP(B1451,'WinBUGS output'!A:C,3,FALSE)</f>
        <v>Interpersonal psychotherapy (IPT) + any AD</v>
      </c>
      <c r="E1451" s="5" t="str">
        <f>FIXED('WinBUGS output'!N1450,2)</f>
        <v>0.67</v>
      </c>
      <c r="F1451" s="5" t="str">
        <f>FIXED('WinBUGS output'!M1450,2)</f>
        <v>-0.65</v>
      </c>
      <c r="G1451" s="5" t="str">
        <f>FIXED('WinBUGS output'!O1450,2)</f>
        <v>1.99</v>
      </c>
      <c r="H1451"/>
      <c r="I1451"/>
      <c r="J1451"/>
      <c r="X1451" s="5" t="str">
        <f t="shared" si="56"/>
        <v>Psychoeducational group programme + TAU</v>
      </c>
      <c r="Y1451" s="5" t="str">
        <f t="shared" si="57"/>
        <v>Interpersonal psychotherapy (IPT) + any AD</v>
      </c>
      <c r="Z1451" s="5" t="str">
        <f>FIXED(EXP('WinBUGS output'!N1450),2)</f>
        <v>1.96</v>
      </c>
      <c r="AA1451" s="5" t="str">
        <f>FIXED(EXP('WinBUGS output'!M1450),2)</f>
        <v>0.52</v>
      </c>
      <c r="AB1451" s="5" t="str">
        <f>FIXED(EXP('WinBUGS output'!O1450),2)</f>
        <v>7.29</v>
      </c>
    </row>
    <row r="1452" spans="1:28" x14ac:dyDescent="0.25">
      <c r="A1452">
        <v>33</v>
      </c>
      <c r="B1452">
        <v>58</v>
      </c>
      <c r="C1452" s="5" t="str">
        <f>VLOOKUP(A1452,'WinBUGS output'!A:C,3,FALSE)</f>
        <v>Psychoeducational group programme + TAU</v>
      </c>
      <c r="D1452" s="5" t="str">
        <f>VLOOKUP(B1452,'WinBUGS output'!A:C,3,FALSE)</f>
        <v>Short-term psychodynamic psychotherapy individual + Any AD</v>
      </c>
      <c r="E1452" s="5" t="str">
        <f>FIXED('WinBUGS output'!N1451,2)</f>
        <v>1.23</v>
      </c>
      <c r="F1452" s="5" t="str">
        <f>FIXED('WinBUGS output'!M1451,2)</f>
        <v>0.06</v>
      </c>
      <c r="G1452" s="5" t="str">
        <f>FIXED('WinBUGS output'!O1451,2)</f>
        <v>2.40</v>
      </c>
      <c r="H1452"/>
      <c r="I1452"/>
      <c r="J1452"/>
      <c r="X1452" s="5" t="str">
        <f t="shared" si="56"/>
        <v>Psychoeducational group programme + TAU</v>
      </c>
      <c r="Y1452" s="5" t="str">
        <f t="shared" si="57"/>
        <v>Short-term psychodynamic psychotherapy individual + Any AD</v>
      </c>
      <c r="Z1452" s="5" t="str">
        <f>FIXED(EXP('WinBUGS output'!N1451),2)</f>
        <v>3.42</v>
      </c>
      <c r="AA1452" s="5" t="str">
        <f>FIXED(EXP('WinBUGS output'!M1451),2)</f>
        <v>1.06</v>
      </c>
      <c r="AB1452" s="5" t="str">
        <f>FIXED(EXP('WinBUGS output'!O1451),2)</f>
        <v>11.00</v>
      </c>
    </row>
    <row r="1453" spans="1:28" x14ac:dyDescent="0.25">
      <c r="A1453">
        <v>33</v>
      </c>
      <c r="B1453">
        <v>59</v>
      </c>
      <c r="C1453" s="5" t="str">
        <f>VLOOKUP(A1453,'WinBUGS output'!A:C,3,FALSE)</f>
        <v>Psychoeducational group programme + TAU</v>
      </c>
      <c r="D1453" s="5" t="str">
        <f>VLOOKUP(B1453,'WinBUGS output'!A:C,3,FALSE)</f>
        <v>Short-term psychodynamic psychotherapy individual + any SSRI</v>
      </c>
      <c r="E1453" s="5" t="str">
        <f>FIXED('WinBUGS output'!N1452,2)</f>
        <v>1.27</v>
      </c>
      <c r="F1453" s="5" t="str">
        <f>FIXED('WinBUGS output'!M1452,2)</f>
        <v>-0.11</v>
      </c>
      <c r="G1453" s="5" t="str">
        <f>FIXED('WinBUGS output'!O1452,2)</f>
        <v>2.66</v>
      </c>
      <c r="H1453"/>
      <c r="I1453"/>
      <c r="J1453"/>
      <c r="X1453" s="5" t="str">
        <f t="shared" si="56"/>
        <v>Psychoeducational group programme + TAU</v>
      </c>
      <c r="Y1453" s="5" t="str">
        <f t="shared" si="57"/>
        <v>Short-term psychodynamic psychotherapy individual + any SSRI</v>
      </c>
      <c r="Z1453" s="5" t="str">
        <f>FIXED(EXP('WinBUGS output'!N1452),2)</f>
        <v>3.54</v>
      </c>
      <c r="AA1453" s="5" t="str">
        <f>FIXED(EXP('WinBUGS output'!M1452),2)</f>
        <v>0.89</v>
      </c>
      <c r="AB1453" s="5" t="str">
        <f>FIXED(EXP('WinBUGS output'!O1452),2)</f>
        <v>14.24</v>
      </c>
    </row>
    <row r="1454" spans="1:28" x14ac:dyDescent="0.25">
      <c r="A1454">
        <v>33</v>
      </c>
      <c r="B1454">
        <v>60</v>
      </c>
      <c r="C1454" s="5" t="str">
        <f>VLOOKUP(A1454,'WinBUGS output'!A:C,3,FALSE)</f>
        <v>Psychoeducational group programme + TAU</v>
      </c>
      <c r="D1454" s="5" t="str">
        <f>VLOOKUP(B1454,'WinBUGS output'!A:C,3,FALSE)</f>
        <v>CBT individual (over 15 sessions) + Pill placebo</v>
      </c>
      <c r="E1454" s="5" t="str">
        <f>FIXED('WinBUGS output'!N1453,2)</f>
        <v>0.98</v>
      </c>
      <c r="F1454" s="5" t="str">
        <f>FIXED('WinBUGS output'!M1453,2)</f>
        <v>-0.67</v>
      </c>
      <c r="G1454" s="5" t="str">
        <f>FIXED('WinBUGS output'!O1453,2)</f>
        <v>2.72</v>
      </c>
      <c r="H1454"/>
      <c r="I1454"/>
      <c r="J1454"/>
      <c r="X1454" s="5" t="str">
        <f t="shared" si="56"/>
        <v>Psychoeducational group programme + TAU</v>
      </c>
      <c r="Y1454" s="5" t="str">
        <f t="shared" si="57"/>
        <v>CBT individual (over 15 sessions) + Pill placebo</v>
      </c>
      <c r="Z1454" s="5" t="str">
        <f>FIXED(EXP('WinBUGS output'!N1453),2)</f>
        <v>2.66</v>
      </c>
      <c r="AA1454" s="5" t="str">
        <f>FIXED(EXP('WinBUGS output'!M1453),2)</f>
        <v>0.51</v>
      </c>
      <c r="AB1454" s="5" t="str">
        <f>FIXED(EXP('WinBUGS output'!O1453),2)</f>
        <v>15.12</v>
      </c>
    </row>
    <row r="1455" spans="1:28" x14ac:dyDescent="0.25">
      <c r="A1455">
        <v>33</v>
      </c>
      <c r="B1455">
        <v>61</v>
      </c>
      <c r="C1455" s="5" t="str">
        <f>VLOOKUP(A1455,'WinBUGS output'!A:C,3,FALSE)</f>
        <v>Psychoeducational group programme + TAU</v>
      </c>
      <c r="D1455" s="5" t="str">
        <f>VLOOKUP(B1455,'WinBUGS output'!A:C,3,FALSE)</f>
        <v>Exercise + Sertraline</v>
      </c>
      <c r="E1455" s="5" t="str">
        <f>FIXED('WinBUGS output'!N1454,2)</f>
        <v>-0.36</v>
      </c>
      <c r="F1455" s="5" t="str">
        <f>FIXED('WinBUGS output'!M1454,2)</f>
        <v>-1.52</v>
      </c>
      <c r="G1455" s="5" t="str">
        <f>FIXED('WinBUGS output'!O1454,2)</f>
        <v>0.78</v>
      </c>
      <c r="H1455"/>
      <c r="I1455"/>
      <c r="J1455"/>
      <c r="X1455" s="5" t="str">
        <f t="shared" si="56"/>
        <v>Psychoeducational group programme + TAU</v>
      </c>
      <c r="Y1455" s="5" t="str">
        <f t="shared" si="57"/>
        <v>Exercise + Sertraline</v>
      </c>
      <c r="Z1455" s="5" t="str">
        <f>FIXED(EXP('WinBUGS output'!N1454),2)</f>
        <v>0.70</v>
      </c>
      <c r="AA1455" s="5" t="str">
        <f>FIXED(EXP('WinBUGS output'!M1454),2)</f>
        <v>0.22</v>
      </c>
      <c r="AB1455" s="5" t="str">
        <f>FIXED(EXP('WinBUGS output'!O1454),2)</f>
        <v>2.19</v>
      </c>
    </row>
    <row r="1456" spans="1:28" x14ac:dyDescent="0.25">
      <c r="A1456">
        <v>34</v>
      </c>
      <c r="B1456">
        <v>35</v>
      </c>
      <c r="C1456" s="5" t="str">
        <f>VLOOKUP(A1456,'WinBUGS output'!A:C,3,FALSE)</f>
        <v>Interpersonal psychotherapy (IPT)</v>
      </c>
      <c r="D1456" s="5" t="str">
        <f>VLOOKUP(B1456,'WinBUGS output'!A:C,3,FALSE)</f>
        <v>Emotion-focused therapy (EFT)</v>
      </c>
      <c r="E1456" s="5" t="str">
        <f>FIXED('WinBUGS output'!N1455,2)</f>
        <v>-0.01</v>
      </c>
      <c r="F1456" s="5" t="str">
        <f>FIXED('WinBUGS output'!M1455,2)</f>
        <v>-1.14</v>
      </c>
      <c r="G1456" s="5" t="str">
        <f>FIXED('WinBUGS output'!O1455,2)</f>
        <v>1.21</v>
      </c>
      <c r="H1456"/>
      <c r="I1456"/>
      <c r="J1456"/>
      <c r="X1456" s="5" t="str">
        <f t="shared" si="56"/>
        <v>Interpersonal psychotherapy (IPT)</v>
      </c>
      <c r="Y1456" s="5" t="str">
        <f t="shared" si="57"/>
        <v>Emotion-focused therapy (EFT)</v>
      </c>
      <c r="Z1456" s="5" t="str">
        <f>FIXED(EXP('WinBUGS output'!N1455),2)</f>
        <v>0.99</v>
      </c>
      <c r="AA1456" s="5" t="str">
        <f>FIXED(EXP('WinBUGS output'!M1455),2)</f>
        <v>0.32</v>
      </c>
      <c r="AB1456" s="5" t="str">
        <f>FIXED(EXP('WinBUGS output'!O1455),2)</f>
        <v>3.37</v>
      </c>
    </row>
    <row r="1457" spans="1:28" x14ac:dyDescent="0.25">
      <c r="A1457">
        <v>34</v>
      </c>
      <c r="B1457">
        <v>36</v>
      </c>
      <c r="C1457" s="5" t="str">
        <f>VLOOKUP(A1457,'WinBUGS output'!A:C,3,FALSE)</f>
        <v>Interpersonal psychotherapy (IPT)</v>
      </c>
      <c r="D1457" s="5" t="str">
        <f>VLOOKUP(B1457,'WinBUGS output'!A:C,3,FALSE)</f>
        <v>Interpersonal counselling</v>
      </c>
      <c r="E1457" s="5" t="str">
        <f>FIXED('WinBUGS output'!N1456,2)</f>
        <v>0.14</v>
      </c>
      <c r="F1457" s="5" t="str">
        <f>FIXED('WinBUGS output'!M1456,2)</f>
        <v>-0.60</v>
      </c>
      <c r="G1457" s="5" t="str">
        <f>FIXED('WinBUGS output'!O1456,2)</f>
        <v>0.83</v>
      </c>
      <c r="H1457"/>
      <c r="I1457"/>
      <c r="J1457"/>
      <c r="X1457" s="5" t="str">
        <f t="shared" si="56"/>
        <v>Interpersonal psychotherapy (IPT)</v>
      </c>
      <c r="Y1457" s="5" t="str">
        <f t="shared" si="57"/>
        <v>Interpersonal counselling</v>
      </c>
      <c r="Z1457" s="5" t="str">
        <f>FIXED(EXP('WinBUGS output'!N1456),2)</f>
        <v>1.15</v>
      </c>
      <c r="AA1457" s="5" t="str">
        <f>FIXED(EXP('WinBUGS output'!M1456),2)</f>
        <v>0.55</v>
      </c>
      <c r="AB1457" s="5" t="str">
        <f>FIXED(EXP('WinBUGS output'!O1456),2)</f>
        <v>2.30</v>
      </c>
    </row>
    <row r="1458" spans="1:28" x14ac:dyDescent="0.25">
      <c r="A1458">
        <v>34</v>
      </c>
      <c r="B1458">
        <v>37</v>
      </c>
      <c r="C1458" s="5" t="str">
        <f>VLOOKUP(A1458,'WinBUGS output'!A:C,3,FALSE)</f>
        <v>Interpersonal psychotherapy (IPT)</v>
      </c>
      <c r="D1458" s="5" t="str">
        <f>VLOOKUP(B1458,'WinBUGS output'!A:C,3,FALSE)</f>
        <v>Non-directive counselling</v>
      </c>
      <c r="E1458" s="5" t="str">
        <f>FIXED('WinBUGS output'!N1457,2)</f>
        <v>-0.25</v>
      </c>
      <c r="F1458" s="5" t="str">
        <f>FIXED('WinBUGS output'!M1457,2)</f>
        <v>-1.28</v>
      </c>
      <c r="G1458" s="5" t="str">
        <f>FIXED('WinBUGS output'!O1457,2)</f>
        <v>0.68</v>
      </c>
      <c r="H1458"/>
      <c r="I1458"/>
      <c r="J1458"/>
      <c r="X1458" s="5" t="str">
        <f t="shared" si="56"/>
        <v>Interpersonal psychotherapy (IPT)</v>
      </c>
      <c r="Y1458" s="5" t="str">
        <f t="shared" si="57"/>
        <v>Non-directive counselling</v>
      </c>
      <c r="Z1458" s="5" t="str">
        <f>FIXED(EXP('WinBUGS output'!N1457),2)</f>
        <v>0.78</v>
      </c>
      <c r="AA1458" s="5" t="str">
        <f>FIXED(EXP('WinBUGS output'!M1457),2)</f>
        <v>0.28</v>
      </c>
      <c r="AB1458" s="5" t="str">
        <f>FIXED(EXP('WinBUGS output'!O1457),2)</f>
        <v>1.97</v>
      </c>
    </row>
    <row r="1459" spans="1:28" x14ac:dyDescent="0.25">
      <c r="A1459">
        <v>34</v>
      </c>
      <c r="B1459">
        <v>38</v>
      </c>
      <c r="C1459" s="5" t="str">
        <f>VLOOKUP(A1459,'WinBUGS output'!A:C,3,FALSE)</f>
        <v>Interpersonal psychotherapy (IPT)</v>
      </c>
      <c r="D1459" s="5" t="str">
        <f>VLOOKUP(B1459,'WinBUGS output'!A:C,3,FALSE)</f>
        <v>Psychodynamic counselling + TAU</v>
      </c>
      <c r="E1459" s="5" t="str">
        <f>FIXED('WinBUGS output'!N1458,2)</f>
        <v>-0.39</v>
      </c>
      <c r="F1459" s="5" t="str">
        <f>FIXED('WinBUGS output'!M1458,2)</f>
        <v>-1.25</v>
      </c>
      <c r="G1459" s="5" t="str">
        <f>FIXED('WinBUGS output'!O1458,2)</f>
        <v>0.43</v>
      </c>
      <c r="H1459"/>
      <c r="I1459"/>
      <c r="J1459"/>
      <c r="X1459" s="5" t="str">
        <f t="shared" si="56"/>
        <v>Interpersonal psychotherapy (IPT)</v>
      </c>
      <c r="Y1459" s="5" t="str">
        <f t="shared" si="57"/>
        <v>Psychodynamic counselling + TAU</v>
      </c>
      <c r="Z1459" s="5" t="str">
        <f>FIXED(EXP('WinBUGS output'!N1458),2)</f>
        <v>0.68</v>
      </c>
      <c r="AA1459" s="5" t="str">
        <f>FIXED(EXP('WinBUGS output'!M1458),2)</f>
        <v>0.29</v>
      </c>
      <c r="AB1459" s="5" t="str">
        <f>FIXED(EXP('WinBUGS output'!O1458),2)</f>
        <v>1.53</v>
      </c>
    </row>
    <row r="1460" spans="1:28" x14ac:dyDescent="0.25">
      <c r="A1460">
        <v>34</v>
      </c>
      <c r="B1460">
        <v>39</v>
      </c>
      <c r="C1460" s="5" t="str">
        <f>VLOOKUP(A1460,'WinBUGS output'!A:C,3,FALSE)</f>
        <v>Interpersonal psychotherapy (IPT)</v>
      </c>
      <c r="D1460" s="5" t="str">
        <f>VLOOKUP(B1460,'WinBUGS output'!A:C,3,FALSE)</f>
        <v>Relational client-centered therapy</v>
      </c>
      <c r="E1460" s="5" t="str">
        <f>FIXED('WinBUGS output'!N1459,2)</f>
        <v>-0.32</v>
      </c>
      <c r="F1460" s="5" t="str">
        <f>FIXED('WinBUGS output'!M1459,2)</f>
        <v>-1.61</v>
      </c>
      <c r="G1460" s="5" t="str">
        <f>FIXED('WinBUGS output'!O1459,2)</f>
        <v>0.78</v>
      </c>
      <c r="H1460"/>
      <c r="I1460"/>
      <c r="J1460"/>
      <c r="X1460" s="5" t="str">
        <f t="shared" si="56"/>
        <v>Interpersonal psychotherapy (IPT)</v>
      </c>
      <c r="Y1460" s="5" t="str">
        <f t="shared" si="57"/>
        <v>Relational client-centered therapy</v>
      </c>
      <c r="Z1460" s="5" t="str">
        <f>FIXED(EXP('WinBUGS output'!N1459),2)</f>
        <v>0.73</v>
      </c>
      <c r="AA1460" s="5" t="str">
        <f>FIXED(EXP('WinBUGS output'!M1459),2)</f>
        <v>0.20</v>
      </c>
      <c r="AB1460" s="5" t="str">
        <f>FIXED(EXP('WinBUGS output'!O1459),2)</f>
        <v>2.18</v>
      </c>
    </row>
    <row r="1461" spans="1:28" x14ac:dyDescent="0.25">
      <c r="A1461">
        <v>34</v>
      </c>
      <c r="B1461">
        <v>40</v>
      </c>
      <c r="C1461" s="5" t="str">
        <f>VLOOKUP(A1461,'WinBUGS output'!A:C,3,FALSE)</f>
        <v>Interpersonal psychotherapy (IPT)</v>
      </c>
      <c r="D1461" s="5" t="str">
        <f>VLOOKUP(B1461,'WinBUGS output'!A:C,3,FALSE)</f>
        <v>Problem solving individual</v>
      </c>
      <c r="E1461" s="5" t="str">
        <f>FIXED('WinBUGS output'!N1460,2)</f>
        <v>-0.70</v>
      </c>
      <c r="F1461" s="5" t="str">
        <f>FIXED('WinBUGS output'!M1460,2)</f>
        <v>-1.53</v>
      </c>
      <c r="G1461" s="5" t="str">
        <f>FIXED('WinBUGS output'!O1460,2)</f>
        <v>0.14</v>
      </c>
      <c r="H1461"/>
      <c r="I1461"/>
      <c r="J1461"/>
      <c r="X1461" s="5" t="str">
        <f t="shared" si="56"/>
        <v>Interpersonal psychotherapy (IPT)</v>
      </c>
      <c r="Y1461" s="5" t="str">
        <f t="shared" si="57"/>
        <v>Problem solving individual</v>
      </c>
      <c r="Z1461" s="5" t="str">
        <f>FIXED(EXP('WinBUGS output'!N1460),2)</f>
        <v>0.50</v>
      </c>
      <c r="AA1461" s="5" t="str">
        <f>FIXED(EXP('WinBUGS output'!M1460),2)</f>
        <v>0.22</v>
      </c>
      <c r="AB1461" s="5" t="str">
        <f>FIXED(EXP('WinBUGS output'!O1460),2)</f>
        <v>1.15</v>
      </c>
    </row>
    <row r="1462" spans="1:28" x14ac:dyDescent="0.25">
      <c r="A1462">
        <v>34</v>
      </c>
      <c r="B1462">
        <v>41</v>
      </c>
      <c r="C1462" s="5" t="str">
        <f>VLOOKUP(A1462,'WinBUGS output'!A:C,3,FALSE)</f>
        <v>Interpersonal psychotherapy (IPT)</v>
      </c>
      <c r="D1462" s="5" t="str">
        <f>VLOOKUP(B1462,'WinBUGS output'!A:C,3,FALSE)</f>
        <v>Problem solving individual + enhanced TAU</v>
      </c>
      <c r="E1462" s="5" t="str">
        <f>FIXED('WinBUGS output'!N1461,2)</f>
        <v>-0.89</v>
      </c>
      <c r="F1462" s="5" t="str">
        <f>FIXED('WinBUGS output'!M1461,2)</f>
        <v>-1.80</v>
      </c>
      <c r="G1462" s="5" t="str">
        <f>FIXED('WinBUGS output'!O1461,2)</f>
        <v>-0.01</v>
      </c>
      <c r="H1462"/>
      <c r="I1462"/>
      <c r="J1462"/>
      <c r="X1462" s="5" t="str">
        <f t="shared" si="56"/>
        <v>Interpersonal psychotherapy (IPT)</v>
      </c>
      <c r="Y1462" s="5" t="str">
        <f t="shared" si="57"/>
        <v>Problem solving individual + enhanced TAU</v>
      </c>
      <c r="Z1462" s="5" t="str">
        <f>FIXED(EXP('WinBUGS output'!N1461),2)</f>
        <v>0.41</v>
      </c>
      <c r="AA1462" s="5" t="str">
        <f>FIXED(EXP('WinBUGS output'!M1461),2)</f>
        <v>0.17</v>
      </c>
      <c r="AB1462" s="5" t="str">
        <f>FIXED(EXP('WinBUGS output'!O1461),2)</f>
        <v>0.99</v>
      </c>
    </row>
    <row r="1463" spans="1:28" x14ac:dyDescent="0.25">
      <c r="A1463">
        <v>34</v>
      </c>
      <c r="B1463">
        <v>42</v>
      </c>
      <c r="C1463" s="5" t="str">
        <f>VLOOKUP(A1463,'WinBUGS output'!A:C,3,FALSE)</f>
        <v>Interpersonal psychotherapy (IPT)</v>
      </c>
      <c r="D1463" s="5" t="str">
        <f>VLOOKUP(B1463,'WinBUGS output'!A:C,3,FALSE)</f>
        <v>Behavioural activation (BA)</v>
      </c>
      <c r="E1463" s="5" t="str">
        <f>FIXED('WinBUGS output'!N1462,2)</f>
        <v>0.48</v>
      </c>
      <c r="F1463" s="5" t="str">
        <f>FIXED('WinBUGS output'!M1462,2)</f>
        <v>-0.33</v>
      </c>
      <c r="G1463" s="5" t="str">
        <f>FIXED('WinBUGS output'!O1462,2)</f>
        <v>1.29</v>
      </c>
      <c r="H1463"/>
      <c r="I1463"/>
      <c r="J1463"/>
      <c r="X1463" s="5" t="str">
        <f t="shared" si="56"/>
        <v>Interpersonal psychotherapy (IPT)</v>
      </c>
      <c r="Y1463" s="5" t="str">
        <f t="shared" si="57"/>
        <v>Behavioural activation (BA)</v>
      </c>
      <c r="Z1463" s="5" t="str">
        <f>FIXED(EXP('WinBUGS output'!N1462),2)</f>
        <v>1.61</v>
      </c>
      <c r="AA1463" s="5" t="str">
        <f>FIXED(EXP('WinBUGS output'!M1462),2)</f>
        <v>0.72</v>
      </c>
      <c r="AB1463" s="5" t="str">
        <f>FIXED(EXP('WinBUGS output'!O1462),2)</f>
        <v>3.64</v>
      </c>
    </row>
    <row r="1464" spans="1:28" x14ac:dyDescent="0.25">
      <c r="A1464">
        <v>34</v>
      </c>
      <c r="B1464">
        <v>43</v>
      </c>
      <c r="C1464" s="5" t="str">
        <f>VLOOKUP(A1464,'WinBUGS output'!A:C,3,FALSE)</f>
        <v>Interpersonal psychotherapy (IPT)</v>
      </c>
      <c r="D1464" s="5" t="str">
        <f>VLOOKUP(B1464,'WinBUGS output'!A:C,3,FALSE)</f>
        <v>Behavioural therapy (Lewinsohn 1976)</v>
      </c>
      <c r="E1464" s="5" t="str">
        <f>FIXED('WinBUGS output'!N1463,2)</f>
        <v>0.33</v>
      </c>
      <c r="F1464" s="5" t="str">
        <f>FIXED('WinBUGS output'!M1463,2)</f>
        <v>-0.89</v>
      </c>
      <c r="G1464" s="5" t="str">
        <f>FIXED('WinBUGS output'!O1463,2)</f>
        <v>1.44</v>
      </c>
      <c r="H1464"/>
      <c r="I1464"/>
      <c r="J1464"/>
      <c r="X1464" s="5" t="str">
        <f t="shared" si="56"/>
        <v>Interpersonal psychotherapy (IPT)</v>
      </c>
      <c r="Y1464" s="5" t="str">
        <f t="shared" si="57"/>
        <v>Behavioural therapy (Lewinsohn 1976)</v>
      </c>
      <c r="Z1464" s="5" t="str">
        <f>FIXED(EXP('WinBUGS output'!N1463),2)</f>
        <v>1.39</v>
      </c>
      <c r="AA1464" s="5" t="str">
        <f>FIXED(EXP('WinBUGS output'!M1463),2)</f>
        <v>0.41</v>
      </c>
      <c r="AB1464" s="5" t="str">
        <f>FIXED(EXP('WinBUGS output'!O1463),2)</f>
        <v>4.22</v>
      </c>
    </row>
    <row r="1465" spans="1:28" x14ac:dyDescent="0.25">
      <c r="A1465">
        <v>34</v>
      </c>
      <c r="B1465">
        <v>44</v>
      </c>
      <c r="C1465" s="5" t="str">
        <f>VLOOKUP(A1465,'WinBUGS output'!A:C,3,FALSE)</f>
        <v>Interpersonal psychotherapy (IPT)</v>
      </c>
      <c r="D1465" s="5" t="str">
        <f>VLOOKUP(B1465,'WinBUGS output'!A:C,3,FALSE)</f>
        <v>CBT individual (under 15 sessions)</v>
      </c>
      <c r="E1465" s="5" t="str">
        <f>FIXED('WinBUGS output'!N1464,2)</f>
        <v>-0.24</v>
      </c>
      <c r="F1465" s="5" t="str">
        <f>FIXED('WinBUGS output'!M1464,2)</f>
        <v>-0.86</v>
      </c>
      <c r="G1465" s="5" t="str">
        <f>FIXED('WinBUGS output'!O1464,2)</f>
        <v>0.36</v>
      </c>
      <c r="H1465"/>
      <c r="I1465"/>
      <c r="J1465"/>
      <c r="X1465" s="5" t="str">
        <f t="shared" si="56"/>
        <v>Interpersonal psychotherapy (IPT)</v>
      </c>
      <c r="Y1465" s="5" t="str">
        <f t="shared" si="57"/>
        <v>CBT individual (under 15 sessions)</v>
      </c>
      <c r="Z1465" s="5" t="str">
        <f>FIXED(EXP('WinBUGS output'!N1464),2)</f>
        <v>0.78</v>
      </c>
      <c r="AA1465" s="5" t="str">
        <f>FIXED(EXP('WinBUGS output'!M1464),2)</f>
        <v>0.42</v>
      </c>
      <c r="AB1465" s="5" t="str">
        <f>FIXED(EXP('WinBUGS output'!O1464),2)</f>
        <v>1.43</v>
      </c>
    </row>
    <row r="1466" spans="1:28" x14ac:dyDescent="0.25">
      <c r="A1466">
        <v>34</v>
      </c>
      <c r="B1466">
        <v>45</v>
      </c>
      <c r="C1466" s="5" t="str">
        <f>VLOOKUP(A1466,'WinBUGS output'!A:C,3,FALSE)</f>
        <v>Interpersonal psychotherapy (IPT)</v>
      </c>
      <c r="D1466" s="5" t="str">
        <f>VLOOKUP(B1466,'WinBUGS output'!A:C,3,FALSE)</f>
        <v>CBT individual (over 15 sessions)</v>
      </c>
      <c r="E1466" s="5" t="str">
        <f>FIXED('WinBUGS output'!N1465,2)</f>
        <v>0.00</v>
      </c>
      <c r="F1466" s="5" t="str">
        <f>FIXED('WinBUGS output'!M1465,2)</f>
        <v>-0.55</v>
      </c>
      <c r="G1466" s="5" t="str">
        <f>FIXED('WinBUGS output'!O1465,2)</f>
        <v>0.56</v>
      </c>
      <c r="H1466" t="s">
        <v>2531</v>
      </c>
      <c r="I1466" t="s">
        <v>2663</v>
      </c>
      <c r="J1466" t="s">
        <v>2664</v>
      </c>
      <c r="X1466" s="5" t="str">
        <f t="shared" si="56"/>
        <v>Interpersonal psychotherapy (IPT)</v>
      </c>
      <c r="Y1466" s="5" t="str">
        <f t="shared" si="57"/>
        <v>CBT individual (over 15 sessions)</v>
      </c>
      <c r="Z1466" s="5" t="str">
        <f>FIXED(EXP('WinBUGS output'!N1465),2)</f>
        <v>1.00</v>
      </c>
      <c r="AA1466" s="5" t="str">
        <f>FIXED(EXP('WinBUGS output'!M1465),2)</f>
        <v>0.58</v>
      </c>
      <c r="AB1466" s="5" t="str">
        <f>FIXED(EXP('WinBUGS output'!O1465),2)</f>
        <v>1.75</v>
      </c>
    </row>
    <row r="1467" spans="1:28" x14ac:dyDescent="0.25">
      <c r="A1467">
        <v>34</v>
      </c>
      <c r="B1467">
        <v>46</v>
      </c>
      <c r="C1467" s="5" t="str">
        <f>VLOOKUP(A1467,'WinBUGS output'!A:C,3,FALSE)</f>
        <v>Interpersonal psychotherapy (IPT)</v>
      </c>
      <c r="D1467" s="5" t="str">
        <f>VLOOKUP(B1467,'WinBUGS output'!A:C,3,FALSE)</f>
        <v>CBT individual (over 15 sessions) + TAU</v>
      </c>
      <c r="E1467" s="5" t="str">
        <f>FIXED('WinBUGS output'!N1466,2)</f>
        <v>0.03</v>
      </c>
      <c r="F1467" s="5" t="str">
        <f>FIXED('WinBUGS output'!M1466,2)</f>
        <v>-0.77</v>
      </c>
      <c r="G1467" s="5" t="str">
        <f>FIXED('WinBUGS output'!O1466,2)</f>
        <v>0.98</v>
      </c>
      <c r="H1467"/>
      <c r="I1467"/>
      <c r="J1467"/>
      <c r="X1467" s="5" t="str">
        <f t="shared" si="56"/>
        <v>Interpersonal psychotherapy (IPT)</v>
      </c>
      <c r="Y1467" s="5" t="str">
        <f t="shared" si="57"/>
        <v>CBT individual (over 15 sessions) + TAU</v>
      </c>
      <c r="Z1467" s="5" t="str">
        <f>FIXED(EXP('WinBUGS output'!N1466),2)</f>
        <v>1.03</v>
      </c>
      <c r="AA1467" s="5" t="str">
        <f>FIXED(EXP('WinBUGS output'!M1466),2)</f>
        <v>0.46</v>
      </c>
      <c r="AB1467" s="5" t="str">
        <f>FIXED(EXP('WinBUGS output'!O1466),2)</f>
        <v>2.68</v>
      </c>
    </row>
    <row r="1468" spans="1:28" x14ac:dyDescent="0.25">
      <c r="A1468">
        <v>34</v>
      </c>
      <c r="B1468">
        <v>47</v>
      </c>
      <c r="C1468" s="5" t="str">
        <f>VLOOKUP(A1468,'WinBUGS output'!A:C,3,FALSE)</f>
        <v>Interpersonal psychotherapy (IPT)</v>
      </c>
      <c r="D1468" s="5" t="str">
        <f>VLOOKUP(B1468,'WinBUGS output'!A:C,3,FALSE)</f>
        <v>Rational emotive behaviour therapy (REBT) individual</v>
      </c>
      <c r="E1468" s="5" t="str">
        <f>FIXED('WinBUGS output'!N1467,2)</f>
        <v>-0.14</v>
      </c>
      <c r="F1468" s="5" t="str">
        <f>FIXED('WinBUGS output'!M1467,2)</f>
        <v>-0.85</v>
      </c>
      <c r="G1468" s="5" t="str">
        <f>FIXED('WinBUGS output'!O1467,2)</f>
        <v>0.55</v>
      </c>
      <c r="H1468"/>
      <c r="I1468"/>
      <c r="J1468"/>
      <c r="X1468" s="5" t="str">
        <f t="shared" si="56"/>
        <v>Interpersonal psychotherapy (IPT)</v>
      </c>
      <c r="Y1468" s="5" t="str">
        <f t="shared" si="57"/>
        <v>Rational emotive behaviour therapy (REBT) individual</v>
      </c>
      <c r="Z1468" s="5" t="str">
        <f>FIXED(EXP('WinBUGS output'!N1467),2)</f>
        <v>0.87</v>
      </c>
      <c r="AA1468" s="5" t="str">
        <f>FIXED(EXP('WinBUGS output'!M1467),2)</f>
        <v>0.43</v>
      </c>
      <c r="AB1468" s="5" t="str">
        <f>FIXED(EXP('WinBUGS output'!O1467),2)</f>
        <v>1.74</v>
      </c>
    </row>
    <row r="1469" spans="1:28" x14ac:dyDescent="0.25">
      <c r="A1469">
        <v>34</v>
      </c>
      <c r="B1469">
        <v>48</v>
      </c>
      <c r="C1469" s="5" t="str">
        <f>VLOOKUP(A1469,'WinBUGS output'!A:C,3,FALSE)</f>
        <v>Interpersonal psychotherapy (IPT)</v>
      </c>
      <c r="D1469" s="5" t="str">
        <f>VLOOKUP(B1469,'WinBUGS output'!A:C,3,FALSE)</f>
        <v>Third-wave cognitive therapy individual</v>
      </c>
      <c r="E1469" s="5" t="str">
        <f>FIXED('WinBUGS output'!N1468,2)</f>
        <v>0.07</v>
      </c>
      <c r="F1469" s="5" t="str">
        <f>FIXED('WinBUGS output'!M1468,2)</f>
        <v>-0.61</v>
      </c>
      <c r="G1469" s="5" t="str">
        <f>FIXED('WinBUGS output'!O1468,2)</f>
        <v>0.83</v>
      </c>
      <c r="H1469"/>
      <c r="I1469"/>
      <c r="J1469"/>
      <c r="X1469" s="5" t="str">
        <f t="shared" si="56"/>
        <v>Interpersonal psychotherapy (IPT)</v>
      </c>
      <c r="Y1469" s="5" t="str">
        <f t="shared" si="57"/>
        <v>Third-wave cognitive therapy individual</v>
      </c>
      <c r="Z1469" s="5" t="str">
        <f>FIXED(EXP('WinBUGS output'!N1468),2)</f>
        <v>1.08</v>
      </c>
      <c r="AA1469" s="5" t="str">
        <f>FIXED(EXP('WinBUGS output'!M1468),2)</f>
        <v>0.54</v>
      </c>
      <c r="AB1469" s="5" t="str">
        <f>FIXED(EXP('WinBUGS output'!O1468),2)</f>
        <v>2.30</v>
      </c>
    </row>
    <row r="1470" spans="1:28" x14ac:dyDescent="0.25">
      <c r="A1470">
        <v>34</v>
      </c>
      <c r="B1470">
        <v>49</v>
      </c>
      <c r="C1470" s="5" t="str">
        <f>VLOOKUP(A1470,'WinBUGS output'!A:C,3,FALSE)</f>
        <v>Interpersonal psychotherapy (IPT)</v>
      </c>
      <c r="D1470" s="5" t="str">
        <f>VLOOKUP(B1470,'WinBUGS output'!A:C,3,FALSE)</f>
        <v>CBT group (under 15 sessions)</v>
      </c>
      <c r="E1470" s="5" t="str">
        <f>FIXED('WinBUGS output'!N1469,2)</f>
        <v>0.47</v>
      </c>
      <c r="F1470" s="5" t="str">
        <f>FIXED('WinBUGS output'!M1469,2)</f>
        <v>-0.39</v>
      </c>
      <c r="G1470" s="5" t="str">
        <f>FIXED('WinBUGS output'!O1469,2)</f>
        <v>1.33</v>
      </c>
      <c r="H1470"/>
      <c r="I1470"/>
      <c r="J1470"/>
      <c r="X1470" s="5" t="str">
        <f t="shared" si="56"/>
        <v>Interpersonal psychotherapy (IPT)</v>
      </c>
      <c r="Y1470" s="5" t="str">
        <f t="shared" si="57"/>
        <v>CBT group (under 15 sessions)</v>
      </c>
      <c r="Z1470" s="5" t="str">
        <f>FIXED(EXP('WinBUGS output'!N1469),2)</f>
        <v>1.60</v>
      </c>
      <c r="AA1470" s="5" t="str">
        <f>FIXED(EXP('WinBUGS output'!M1469),2)</f>
        <v>0.68</v>
      </c>
      <c r="AB1470" s="5" t="str">
        <f>FIXED(EXP('WinBUGS output'!O1469),2)</f>
        <v>3.77</v>
      </c>
    </row>
    <row r="1471" spans="1:28" x14ac:dyDescent="0.25">
      <c r="A1471">
        <v>34</v>
      </c>
      <c r="B1471">
        <v>50</v>
      </c>
      <c r="C1471" s="5" t="str">
        <f>VLOOKUP(A1471,'WinBUGS output'!A:C,3,FALSE)</f>
        <v>Interpersonal psychotherapy (IPT)</v>
      </c>
      <c r="D1471" s="5" t="str">
        <f>VLOOKUP(B1471,'WinBUGS output'!A:C,3,FALSE)</f>
        <v>CBT group (under 15 sessions) + TAU</v>
      </c>
      <c r="E1471" s="5" t="str">
        <f>FIXED('WinBUGS output'!N1470,2)</f>
        <v>0.66</v>
      </c>
      <c r="F1471" s="5" t="str">
        <f>FIXED('WinBUGS output'!M1470,2)</f>
        <v>-0.18</v>
      </c>
      <c r="G1471" s="5" t="str">
        <f>FIXED('WinBUGS output'!O1470,2)</f>
        <v>1.60</v>
      </c>
      <c r="H1471"/>
      <c r="I1471"/>
      <c r="J1471"/>
      <c r="X1471" s="5" t="str">
        <f t="shared" si="56"/>
        <v>Interpersonal psychotherapy (IPT)</v>
      </c>
      <c r="Y1471" s="5" t="str">
        <f t="shared" si="57"/>
        <v>CBT group (under 15 sessions) + TAU</v>
      </c>
      <c r="Z1471" s="5" t="str">
        <f>FIXED(EXP('WinBUGS output'!N1470),2)</f>
        <v>1.93</v>
      </c>
      <c r="AA1471" s="5" t="str">
        <f>FIXED(EXP('WinBUGS output'!M1470),2)</f>
        <v>0.84</v>
      </c>
      <c r="AB1471" s="5" t="str">
        <f>FIXED(EXP('WinBUGS output'!O1470),2)</f>
        <v>4.94</v>
      </c>
    </row>
    <row r="1472" spans="1:28" x14ac:dyDescent="0.25">
      <c r="A1472">
        <v>34</v>
      </c>
      <c r="B1472">
        <v>51</v>
      </c>
      <c r="C1472" s="5" t="str">
        <f>VLOOKUP(A1472,'WinBUGS output'!A:C,3,FALSE)</f>
        <v>Interpersonal psychotherapy (IPT)</v>
      </c>
      <c r="D1472" s="5" t="str">
        <f>VLOOKUP(B1472,'WinBUGS output'!A:C,3,FALSE)</f>
        <v>Coping with Depression course (group) + TAU</v>
      </c>
      <c r="E1472" s="5" t="str">
        <f>FIXED('WinBUGS output'!N1471,2)</f>
        <v>0.35</v>
      </c>
      <c r="F1472" s="5" t="str">
        <f>FIXED('WinBUGS output'!M1471,2)</f>
        <v>-0.55</v>
      </c>
      <c r="G1472" s="5" t="str">
        <f>FIXED('WinBUGS output'!O1471,2)</f>
        <v>1.22</v>
      </c>
      <c r="H1472"/>
      <c r="I1472"/>
      <c r="J1472"/>
      <c r="X1472" s="5" t="str">
        <f t="shared" si="56"/>
        <v>Interpersonal psychotherapy (IPT)</v>
      </c>
      <c r="Y1472" s="5" t="str">
        <f t="shared" si="57"/>
        <v>Coping with Depression course (group) + TAU</v>
      </c>
      <c r="Z1472" s="5" t="str">
        <f>FIXED(EXP('WinBUGS output'!N1471),2)</f>
        <v>1.41</v>
      </c>
      <c r="AA1472" s="5" t="str">
        <f>FIXED(EXP('WinBUGS output'!M1471),2)</f>
        <v>0.57</v>
      </c>
      <c r="AB1472" s="5" t="str">
        <f>FIXED(EXP('WinBUGS output'!O1471),2)</f>
        <v>3.39</v>
      </c>
    </row>
    <row r="1473" spans="1:28" x14ac:dyDescent="0.25">
      <c r="A1473">
        <v>34</v>
      </c>
      <c r="B1473">
        <v>52</v>
      </c>
      <c r="C1473" s="5" t="str">
        <f>VLOOKUP(A1473,'WinBUGS output'!A:C,3,FALSE)</f>
        <v>Interpersonal psychotherapy (IPT)</v>
      </c>
      <c r="D1473" s="5" t="str">
        <f>VLOOKUP(B1473,'WinBUGS output'!A:C,3,FALSE)</f>
        <v>CBT individual (over 15 sessions) + any TCA</v>
      </c>
      <c r="E1473" s="5" t="str">
        <f>FIXED('WinBUGS output'!N1472,2)</f>
        <v>0.77</v>
      </c>
      <c r="F1473" s="5" t="str">
        <f>FIXED('WinBUGS output'!M1472,2)</f>
        <v>-0.36</v>
      </c>
      <c r="G1473" s="5" t="str">
        <f>FIXED('WinBUGS output'!O1472,2)</f>
        <v>1.97</v>
      </c>
      <c r="H1473"/>
      <c r="I1473"/>
      <c r="J1473"/>
      <c r="X1473" s="5" t="str">
        <f t="shared" si="56"/>
        <v>Interpersonal psychotherapy (IPT)</v>
      </c>
      <c r="Y1473" s="5" t="str">
        <f t="shared" si="57"/>
        <v>CBT individual (over 15 sessions) + any TCA</v>
      </c>
      <c r="Z1473" s="5" t="str">
        <f>FIXED(EXP('WinBUGS output'!N1472),2)</f>
        <v>2.17</v>
      </c>
      <c r="AA1473" s="5" t="str">
        <f>FIXED(EXP('WinBUGS output'!M1472),2)</f>
        <v>0.69</v>
      </c>
      <c r="AB1473" s="5" t="str">
        <f>FIXED(EXP('WinBUGS output'!O1472),2)</f>
        <v>7.19</v>
      </c>
    </row>
    <row r="1474" spans="1:28" x14ac:dyDescent="0.25">
      <c r="A1474">
        <v>34</v>
      </c>
      <c r="B1474">
        <v>53</v>
      </c>
      <c r="C1474" s="5" t="str">
        <f>VLOOKUP(A1474,'WinBUGS output'!A:C,3,FALSE)</f>
        <v>Interpersonal psychotherapy (IPT)</v>
      </c>
      <c r="D1474" s="5" t="str">
        <f>VLOOKUP(B1474,'WinBUGS output'!A:C,3,FALSE)</f>
        <v>CBT individual (over 15 sessions) + imipramine</v>
      </c>
      <c r="E1474" s="5" t="str">
        <f>FIXED('WinBUGS output'!N1473,2)</f>
        <v>0.87</v>
      </c>
      <c r="F1474" s="5" t="str">
        <f>FIXED('WinBUGS output'!M1473,2)</f>
        <v>-0.27</v>
      </c>
      <c r="G1474" s="5" t="str">
        <f>FIXED('WinBUGS output'!O1473,2)</f>
        <v>2.06</v>
      </c>
      <c r="H1474"/>
      <c r="I1474"/>
      <c r="J1474"/>
      <c r="X1474" s="5" t="str">
        <f t="shared" si="56"/>
        <v>Interpersonal psychotherapy (IPT)</v>
      </c>
      <c r="Y1474" s="5" t="str">
        <f t="shared" si="57"/>
        <v>CBT individual (over 15 sessions) + imipramine</v>
      </c>
      <c r="Z1474" s="5" t="str">
        <f>FIXED(EXP('WinBUGS output'!N1473),2)</f>
        <v>2.39</v>
      </c>
      <c r="AA1474" s="5" t="str">
        <f>FIXED(EXP('WinBUGS output'!M1473),2)</f>
        <v>0.76</v>
      </c>
      <c r="AB1474" s="5" t="str">
        <f>FIXED(EXP('WinBUGS output'!O1473),2)</f>
        <v>7.87</v>
      </c>
    </row>
    <row r="1475" spans="1:28" x14ac:dyDescent="0.25">
      <c r="A1475">
        <v>34</v>
      </c>
      <c r="B1475">
        <v>54</v>
      </c>
      <c r="C1475" s="5" t="str">
        <f>VLOOKUP(A1475,'WinBUGS output'!A:C,3,FALSE)</f>
        <v>Interpersonal psychotherapy (IPT)</v>
      </c>
      <c r="D1475" s="5" t="str">
        <f>VLOOKUP(B1475,'WinBUGS output'!A:C,3,FALSE)</f>
        <v>CBT group (under 15 sessions) + imipramine</v>
      </c>
      <c r="E1475" s="5" t="str">
        <f>FIXED('WinBUGS output'!N1474,2)</f>
        <v>1.16</v>
      </c>
      <c r="F1475" s="5" t="str">
        <f>FIXED('WinBUGS output'!M1474,2)</f>
        <v>-0.24</v>
      </c>
      <c r="G1475" s="5" t="str">
        <f>FIXED('WinBUGS output'!O1474,2)</f>
        <v>2.59</v>
      </c>
      <c r="H1475"/>
      <c r="I1475"/>
      <c r="J1475"/>
      <c r="X1475" s="5" t="str">
        <f t="shared" si="56"/>
        <v>Interpersonal psychotherapy (IPT)</v>
      </c>
      <c r="Y1475" s="5" t="str">
        <f t="shared" si="57"/>
        <v>CBT group (under 15 sessions) + imipramine</v>
      </c>
      <c r="Z1475" s="5" t="str">
        <f>FIXED(EXP('WinBUGS output'!N1474),2)</f>
        <v>3.20</v>
      </c>
      <c r="AA1475" s="5" t="str">
        <f>FIXED(EXP('WinBUGS output'!M1474),2)</f>
        <v>0.79</v>
      </c>
      <c r="AB1475" s="5" t="str">
        <f>FIXED(EXP('WinBUGS output'!O1474),2)</f>
        <v>13.26</v>
      </c>
    </row>
    <row r="1476" spans="1:28" x14ac:dyDescent="0.25">
      <c r="A1476">
        <v>34</v>
      </c>
      <c r="B1476">
        <v>55</v>
      </c>
      <c r="C1476" s="5" t="str">
        <f>VLOOKUP(A1476,'WinBUGS output'!A:C,3,FALSE)</f>
        <v>Interpersonal psychotherapy (IPT)</v>
      </c>
      <c r="D1476" s="5" t="str">
        <f>VLOOKUP(B1476,'WinBUGS output'!A:C,3,FALSE)</f>
        <v>Problem solving individual + any SSRI</v>
      </c>
      <c r="E1476" s="5" t="str">
        <f>FIXED('WinBUGS output'!N1475,2)</f>
        <v>-0.71</v>
      </c>
      <c r="F1476" s="5" t="str">
        <f>FIXED('WinBUGS output'!M1475,2)</f>
        <v>-1.95</v>
      </c>
      <c r="G1476" s="5" t="str">
        <f>FIXED('WinBUGS output'!O1475,2)</f>
        <v>0.56</v>
      </c>
      <c r="H1476"/>
      <c r="I1476"/>
      <c r="J1476"/>
      <c r="X1476" s="5" t="str">
        <f t="shared" si="56"/>
        <v>Interpersonal psychotherapy (IPT)</v>
      </c>
      <c r="Y1476" s="5" t="str">
        <f t="shared" si="57"/>
        <v>Problem solving individual + any SSRI</v>
      </c>
      <c r="Z1476" s="5" t="str">
        <f>FIXED(EXP('WinBUGS output'!N1475),2)</f>
        <v>0.49</v>
      </c>
      <c r="AA1476" s="5" t="str">
        <f>FIXED(EXP('WinBUGS output'!M1475),2)</f>
        <v>0.14</v>
      </c>
      <c r="AB1476" s="5" t="str">
        <f>FIXED(EXP('WinBUGS output'!O1475),2)</f>
        <v>1.75</v>
      </c>
    </row>
    <row r="1477" spans="1:28" x14ac:dyDescent="0.25">
      <c r="A1477">
        <v>34</v>
      </c>
      <c r="B1477">
        <v>56</v>
      </c>
      <c r="C1477" s="5" t="str">
        <f>VLOOKUP(A1477,'WinBUGS output'!A:C,3,FALSE)</f>
        <v>Interpersonal psychotherapy (IPT)</v>
      </c>
      <c r="D1477" s="5" t="str">
        <f>VLOOKUP(B1477,'WinBUGS output'!A:C,3,FALSE)</f>
        <v>Supportive psychotherapy + any SSRI</v>
      </c>
      <c r="E1477" s="5" t="str">
        <f>FIXED('WinBUGS output'!N1476,2)</f>
        <v>1.91</v>
      </c>
      <c r="F1477" s="5" t="str">
        <f>FIXED('WinBUGS output'!M1476,2)</f>
        <v>-0.11</v>
      </c>
      <c r="G1477" s="5" t="str">
        <f>FIXED('WinBUGS output'!O1476,2)</f>
        <v>4.06</v>
      </c>
      <c r="H1477"/>
      <c r="I1477"/>
      <c r="J1477"/>
      <c r="X1477" s="5" t="str">
        <f t="shared" ref="X1477:X1540" si="58">C1477</f>
        <v>Interpersonal psychotherapy (IPT)</v>
      </c>
      <c r="Y1477" s="5" t="str">
        <f t="shared" ref="Y1477:Y1540" si="59">D1477</f>
        <v>Supportive psychotherapy + any SSRI</v>
      </c>
      <c r="Z1477" s="5" t="str">
        <f>FIXED(EXP('WinBUGS output'!N1476),2)</f>
        <v>6.77</v>
      </c>
      <c r="AA1477" s="5" t="str">
        <f>FIXED(EXP('WinBUGS output'!M1476),2)</f>
        <v>0.90</v>
      </c>
      <c r="AB1477" s="5" t="str">
        <f>FIXED(EXP('WinBUGS output'!O1476),2)</f>
        <v>57.97</v>
      </c>
    </row>
    <row r="1478" spans="1:28" x14ac:dyDescent="0.25">
      <c r="A1478">
        <v>34</v>
      </c>
      <c r="B1478">
        <v>57</v>
      </c>
      <c r="C1478" s="5" t="str">
        <f>VLOOKUP(A1478,'WinBUGS output'!A:C,3,FALSE)</f>
        <v>Interpersonal psychotherapy (IPT)</v>
      </c>
      <c r="D1478" s="5" t="str">
        <f>VLOOKUP(B1478,'WinBUGS output'!A:C,3,FALSE)</f>
        <v>Interpersonal psychotherapy (IPT) + any AD</v>
      </c>
      <c r="E1478" s="5" t="str">
        <f>FIXED('WinBUGS output'!N1477,2)</f>
        <v>0.59</v>
      </c>
      <c r="F1478" s="5" t="str">
        <f>FIXED('WinBUGS output'!M1477,2)</f>
        <v>-0.51</v>
      </c>
      <c r="G1478" s="5" t="str">
        <f>FIXED('WinBUGS output'!O1477,2)</f>
        <v>1.67</v>
      </c>
      <c r="H1478"/>
      <c r="I1478"/>
      <c r="J1478"/>
      <c r="X1478" s="5" t="str">
        <f t="shared" si="58"/>
        <v>Interpersonal psychotherapy (IPT)</v>
      </c>
      <c r="Y1478" s="5" t="str">
        <f t="shared" si="59"/>
        <v>Interpersonal psychotherapy (IPT) + any AD</v>
      </c>
      <c r="Z1478" s="5" t="str">
        <f>FIXED(EXP('WinBUGS output'!N1477),2)</f>
        <v>1.80</v>
      </c>
      <c r="AA1478" s="5" t="str">
        <f>FIXED(EXP('WinBUGS output'!M1477),2)</f>
        <v>0.60</v>
      </c>
      <c r="AB1478" s="5" t="str">
        <f>FIXED(EXP('WinBUGS output'!O1477),2)</f>
        <v>5.33</v>
      </c>
    </row>
    <row r="1479" spans="1:28" x14ac:dyDescent="0.25">
      <c r="A1479">
        <v>34</v>
      </c>
      <c r="B1479">
        <v>58</v>
      </c>
      <c r="C1479" s="5" t="str">
        <f>VLOOKUP(A1479,'WinBUGS output'!A:C,3,FALSE)</f>
        <v>Interpersonal psychotherapy (IPT)</v>
      </c>
      <c r="D1479" s="5" t="str">
        <f>VLOOKUP(B1479,'WinBUGS output'!A:C,3,FALSE)</f>
        <v>Short-term psychodynamic psychotherapy individual + Any AD</v>
      </c>
      <c r="E1479" s="5" t="str">
        <f>FIXED('WinBUGS output'!N1478,2)</f>
        <v>1.14</v>
      </c>
      <c r="F1479" s="5" t="str">
        <f>FIXED('WinBUGS output'!M1478,2)</f>
        <v>0.24</v>
      </c>
      <c r="G1479" s="5" t="str">
        <f>FIXED('WinBUGS output'!O1478,2)</f>
        <v>2.05</v>
      </c>
      <c r="H1479"/>
      <c r="I1479"/>
      <c r="J1479"/>
      <c r="X1479" s="5" t="str">
        <f t="shared" si="58"/>
        <v>Interpersonal psychotherapy (IPT)</v>
      </c>
      <c r="Y1479" s="5" t="str">
        <f t="shared" si="59"/>
        <v>Short-term psychodynamic psychotherapy individual + Any AD</v>
      </c>
      <c r="Z1479" s="5" t="str">
        <f>FIXED(EXP('WinBUGS output'!N1478),2)</f>
        <v>3.14</v>
      </c>
      <c r="AA1479" s="5" t="str">
        <f>FIXED(EXP('WinBUGS output'!M1478),2)</f>
        <v>1.27</v>
      </c>
      <c r="AB1479" s="5" t="str">
        <f>FIXED(EXP('WinBUGS output'!O1478),2)</f>
        <v>7.74</v>
      </c>
    </row>
    <row r="1480" spans="1:28" x14ac:dyDescent="0.25">
      <c r="A1480">
        <v>34</v>
      </c>
      <c r="B1480">
        <v>59</v>
      </c>
      <c r="C1480" s="5" t="str">
        <f>VLOOKUP(A1480,'WinBUGS output'!A:C,3,FALSE)</f>
        <v>Interpersonal psychotherapy (IPT)</v>
      </c>
      <c r="D1480" s="5" t="str">
        <f>VLOOKUP(B1480,'WinBUGS output'!A:C,3,FALSE)</f>
        <v>Short-term psychodynamic psychotherapy individual + any SSRI</v>
      </c>
      <c r="E1480" s="5" t="str">
        <f>FIXED('WinBUGS output'!N1479,2)</f>
        <v>1.18</v>
      </c>
      <c r="F1480" s="5" t="str">
        <f>FIXED('WinBUGS output'!M1479,2)</f>
        <v>0.03</v>
      </c>
      <c r="G1480" s="5" t="str">
        <f>FIXED('WinBUGS output'!O1479,2)</f>
        <v>2.36</v>
      </c>
      <c r="H1480"/>
      <c r="I1480"/>
      <c r="J1480"/>
      <c r="X1480" s="5" t="str">
        <f t="shared" si="58"/>
        <v>Interpersonal psychotherapy (IPT)</v>
      </c>
      <c r="Y1480" s="5" t="str">
        <f t="shared" si="59"/>
        <v>Short-term psychodynamic psychotherapy individual + any SSRI</v>
      </c>
      <c r="Z1480" s="5" t="str">
        <f>FIXED(EXP('WinBUGS output'!N1479),2)</f>
        <v>3.24</v>
      </c>
      <c r="AA1480" s="5" t="str">
        <f>FIXED(EXP('WinBUGS output'!M1479),2)</f>
        <v>1.03</v>
      </c>
      <c r="AB1480" s="5" t="str">
        <f>FIXED(EXP('WinBUGS output'!O1479),2)</f>
        <v>10.59</v>
      </c>
    </row>
    <row r="1481" spans="1:28" x14ac:dyDescent="0.25">
      <c r="A1481">
        <v>34</v>
      </c>
      <c r="B1481">
        <v>60</v>
      </c>
      <c r="C1481" s="5" t="str">
        <f>VLOOKUP(A1481,'WinBUGS output'!A:C,3,FALSE)</f>
        <v>Interpersonal psychotherapy (IPT)</v>
      </c>
      <c r="D1481" s="5" t="str">
        <f>VLOOKUP(B1481,'WinBUGS output'!A:C,3,FALSE)</f>
        <v>CBT individual (over 15 sessions) + Pill placebo</v>
      </c>
      <c r="E1481" s="5" t="str">
        <f>FIXED('WinBUGS output'!N1480,2)</f>
        <v>0.88</v>
      </c>
      <c r="F1481" s="5" t="str">
        <f>FIXED('WinBUGS output'!M1480,2)</f>
        <v>-0.54</v>
      </c>
      <c r="G1481" s="5" t="str">
        <f>FIXED('WinBUGS output'!O1480,2)</f>
        <v>2.46</v>
      </c>
      <c r="H1481"/>
      <c r="I1481"/>
      <c r="J1481"/>
      <c r="X1481" s="5" t="str">
        <f t="shared" si="58"/>
        <v>Interpersonal psychotherapy (IPT)</v>
      </c>
      <c r="Y1481" s="5" t="str">
        <f t="shared" si="59"/>
        <v>CBT individual (over 15 sessions) + Pill placebo</v>
      </c>
      <c r="Z1481" s="5" t="str">
        <f>FIXED(EXP('WinBUGS output'!N1480),2)</f>
        <v>2.42</v>
      </c>
      <c r="AA1481" s="5" t="str">
        <f>FIXED(EXP('WinBUGS output'!M1480),2)</f>
        <v>0.58</v>
      </c>
      <c r="AB1481" s="5" t="str">
        <f>FIXED(EXP('WinBUGS output'!O1480),2)</f>
        <v>11.65</v>
      </c>
    </row>
    <row r="1482" spans="1:28" x14ac:dyDescent="0.25">
      <c r="A1482">
        <v>34</v>
      </c>
      <c r="B1482">
        <v>61</v>
      </c>
      <c r="C1482" s="5" t="str">
        <f>VLOOKUP(A1482,'WinBUGS output'!A:C,3,FALSE)</f>
        <v>Interpersonal psychotherapy (IPT)</v>
      </c>
      <c r="D1482" s="5" t="str">
        <f>VLOOKUP(B1482,'WinBUGS output'!A:C,3,FALSE)</f>
        <v>Exercise + Sertraline</v>
      </c>
      <c r="E1482" s="5" t="str">
        <f>FIXED('WinBUGS output'!N1481,2)</f>
        <v>-0.45</v>
      </c>
      <c r="F1482" s="5" t="str">
        <f>FIXED('WinBUGS output'!M1481,2)</f>
        <v>-1.28</v>
      </c>
      <c r="G1482" s="5" t="str">
        <f>FIXED('WinBUGS output'!O1481,2)</f>
        <v>0.36</v>
      </c>
      <c r="H1482"/>
      <c r="I1482"/>
      <c r="J1482"/>
      <c r="X1482" s="5" t="str">
        <f t="shared" si="58"/>
        <v>Interpersonal psychotherapy (IPT)</v>
      </c>
      <c r="Y1482" s="5" t="str">
        <f t="shared" si="59"/>
        <v>Exercise + Sertraline</v>
      </c>
      <c r="Z1482" s="5" t="str">
        <f>FIXED(EXP('WinBUGS output'!N1481),2)</f>
        <v>0.64</v>
      </c>
      <c r="AA1482" s="5" t="str">
        <f>FIXED(EXP('WinBUGS output'!M1481),2)</f>
        <v>0.28</v>
      </c>
      <c r="AB1482" s="5" t="str">
        <f>FIXED(EXP('WinBUGS output'!O1481),2)</f>
        <v>1.43</v>
      </c>
    </row>
    <row r="1483" spans="1:28" x14ac:dyDescent="0.25">
      <c r="A1483">
        <v>35</v>
      </c>
      <c r="B1483">
        <v>36</v>
      </c>
      <c r="C1483" s="5" t="str">
        <f>VLOOKUP(A1483,'WinBUGS output'!A:C,3,FALSE)</f>
        <v>Emotion-focused therapy (EFT)</v>
      </c>
      <c r="D1483" s="5" t="str">
        <f>VLOOKUP(B1483,'WinBUGS output'!A:C,3,FALSE)</f>
        <v>Interpersonal counselling</v>
      </c>
      <c r="E1483" s="5" t="str">
        <f>FIXED('WinBUGS output'!N1482,2)</f>
        <v>0.12</v>
      </c>
      <c r="F1483" s="5" t="str">
        <f>FIXED('WinBUGS output'!M1482,2)</f>
        <v>-0.93</v>
      </c>
      <c r="G1483" s="5" t="str">
        <f>FIXED('WinBUGS output'!O1482,2)</f>
        <v>1.20</v>
      </c>
      <c r="H1483"/>
      <c r="I1483"/>
      <c r="J1483"/>
      <c r="X1483" s="5" t="str">
        <f t="shared" si="58"/>
        <v>Emotion-focused therapy (EFT)</v>
      </c>
      <c r="Y1483" s="5" t="str">
        <f t="shared" si="59"/>
        <v>Interpersonal counselling</v>
      </c>
      <c r="Z1483" s="5" t="str">
        <f>FIXED(EXP('WinBUGS output'!N1482),2)</f>
        <v>1.13</v>
      </c>
      <c r="AA1483" s="5" t="str">
        <f>FIXED(EXP('WinBUGS output'!M1482),2)</f>
        <v>0.39</v>
      </c>
      <c r="AB1483" s="5" t="str">
        <f>FIXED(EXP('WinBUGS output'!O1482),2)</f>
        <v>3.31</v>
      </c>
    </row>
    <row r="1484" spans="1:28" x14ac:dyDescent="0.25">
      <c r="A1484">
        <v>35</v>
      </c>
      <c r="B1484">
        <v>37</v>
      </c>
      <c r="C1484" s="5" t="str">
        <f>VLOOKUP(A1484,'WinBUGS output'!A:C,3,FALSE)</f>
        <v>Emotion-focused therapy (EFT)</v>
      </c>
      <c r="D1484" s="5" t="str">
        <f>VLOOKUP(B1484,'WinBUGS output'!A:C,3,FALSE)</f>
        <v>Non-directive counselling</v>
      </c>
      <c r="E1484" s="5" t="str">
        <f>FIXED('WinBUGS output'!N1483,2)</f>
        <v>-0.22</v>
      </c>
      <c r="F1484" s="5" t="str">
        <f>FIXED('WinBUGS output'!M1483,2)</f>
        <v>-1.49</v>
      </c>
      <c r="G1484" s="5" t="str">
        <f>FIXED('WinBUGS output'!O1483,2)</f>
        <v>0.76</v>
      </c>
      <c r="H1484"/>
      <c r="I1484"/>
      <c r="J1484"/>
      <c r="X1484" s="5" t="str">
        <f t="shared" si="58"/>
        <v>Emotion-focused therapy (EFT)</v>
      </c>
      <c r="Y1484" s="5" t="str">
        <f t="shared" si="59"/>
        <v>Non-directive counselling</v>
      </c>
      <c r="Z1484" s="5" t="str">
        <f>FIXED(EXP('WinBUGS output'!N1483),2)</f>
        <v>0.80</v>
      </c>
      <c r="AA1484" s="5" t="str">
        <f>FIXED(EXP('WinBUGS output'!M1483),2)</f>
        <v>0.23</v>
      </c>
      <c r="AB1484" s="5" t="str">
        <f>FIXED(EXP('WinBUGS output'!O1483),2)</f>
        <v>2.15</v>
      </c>
    </row>
    <row r="1485" spans="1:28" x14ac:dyDescent="0.25">
      <c r="A1485">
        <v>35</v>
      </c>
      <c r="B1485">
        <v>38</v>
      </c>
      <c r="C1485" s="5" t="str">
        <f>VLOOKUP(A1485,'WinBUGS output'!A:C,3,FALSE)</f>
        <v>Emotion-focused therapy (EFT)</v>
      </c>
      <c r="D1485" s="5" t="str">
        <f>VLOOKUP(B1485,'WinBUGS output'!A:C,3,FALSE)</f>
        <v>Psychodynamic counselling + TAU</v>
      </c>
      <c r="E1485" s="5" t="str">
        <f>FIXED('WinBUGS output'!N1484,2)</f>
        <v>-0.35</v>
      </c>
      <c r="F1485" s="5" t="str">
        <f>FIXED('WinBUGS output'!M1484,2)</f>
        <v>-1.64</v>
      </c>
      <c r="G1485" s="5" t="str">
        <f>FIXED('WinBUGS output'!O1484,2)</f>
        <v>0.60</v>
      </c>
      <c r="H1485"/>
      <c r="I1485"/>
      <c r="J1485"/>
      <c r="X1485" s="5" t="str">
        <f t="shared" si="58"/>
        <v>Emotion-focused therapy (EFT)</v>
      </c>
      <c r="Y1485" s="5" t="str">
        <f t="shared" si="59"/>
        <v>Psychodynamic counselling + TAU</v>
      </c>
      <c r="Z1485" s="5" t="str">
        <f>FIXED(EXP('WinBUGS output'!N1484),2)</f>
        <v>0.71</v>
      </c>
      <c r="AA1485" s="5" t="str">
        <f>FIXED(EXP('WinBUGS output'!M1484),2)</f>
        <v>0.19</v>
      </c>
      <c r="AB1485" s="5" t="str">
        <f>FIXED(EXP('WinBUGS output'!O1484),2)</f>
        <v>1.82</v>
      </c>
    </row>
    <row r="1486" spans="1:28" x14ac:dyDescent="0.25">
      <c r="A1486">
        <v>35</v>
      </c>
      <c r="B1486">
        <v>39</v>
      </c>
      <c r="C1486" s="5" t="str">
        <f>VLOOKUP(A1486,'WinBUGS output'!A:C,3,FALSE)</f>
        <v>Emotion-focused therapy (EFT)</v>
      </c>
      <c r="D1486" s="5" t="str">
        <f>VLOOKUP(B1486,'WinBUGS output'!A:C,3,FALSE)</f>
        <v>Relational client-centered therapy</v>
      </c>
      <c r="E1486" s="5" t="str">
        <f>FIXED('WinBUGS output'!N1485,2)</f>
        <v>-0.30</v>
      </c>
      <c r="F1486" s="5" t="str">
        <f>FIXED('WinBUGS output'!M1485,2)</f>
        <v>-1.48</v>
      </c>
      <c r="G1486" s="5" t="str">
        <f>FIXED('WinBUGS output'!O1485,2)</f>
        <v>0.58</v>
      </c>
      <c r="H1486" t="s">
        <v>2607</v>
      </c>
      <c r="I1486" t="s">
        <v>2665</v>
      </c>
      <c r="J1486" t="s">
        <v>2459</v>
      </c>
      <c r="X1486" s="5" t="str">
        <f t="shared" si="58"/>
        <v>Emotion-focused therapy (EFT)</v>
      </c>
      <c r="Y1486" s="5" t="str">
        <f t="shared" si="59"/>
        <v>Relational client-centered therapy</v>
      </c>
      <c r="Z1486" s="5" t="str">
        <f>FIXED(EXP('WinBUGS output'!N1485),2)</f>
        <v>0.74</v>
      </c>
      <c r="AA1486" s="5" t="str">
        <f>FIXED(EXP('WinBUGS output'!M1485),2)</f>
        <v>0.23</v>
      </c>
      <c r="AB1486" s="5" t="str">
        <f>FIXED(EXP('WinBUGS output'!O1485),2)</f>
        <v>1.78</v>
      </c>
    </row>
    <row r="1487" spans="1:28" x14ac:dyDescent="0.25">
      <c r="A1487">
        <v>35</v>
      </c>
      <c r="B1487">
        <v>40</v>
      </c>
      <c r="C1487" s="5" t="str">
        <f>VLOOKUP(A1487,'WinBUGS output'!A:C,3,FALSE)</f>
        <v>Emotion-focused therapy (EFT)</v>
      </c>
      <c r="D1487" s="5" t="str">
        <f>VLOOKUP(B1487,'WinBUGS output'!A:C,3,FALSE)</f>
        <v>Problem solving individual</v>
      </c>
      <c r="E1487" s="5" t="str">
        <f>FIXED('WinBUGS output'!N1486,2)</f>
        <v>-0.69</v>
      </c>
      <c r="F1487" s="5" t="str">
        <f>FIXED('WinBUGS output'!M1486,2)</f>
        <v>-2.01</v>
      </c>
      <c r="G1487" s="5" t="str">
        <f>FIXED('WinBUGS output'!O1486,2)</f>
        <v>0.56</v>
      </c>
      <c r="H1487"/>
      <c r="I1487"/>
      <c r="J1487"/>
      <c r="X1487" s="5" t="str">
        <f t="shared" si="58"/>
        <v>Emotion-focused therapy (EFT)</v>
      </c>
      <c r="Y1487" s="5" t="str">
        <f t="shared" si="59"/>
        <v>Problem solving individual</v>
      </c>
      <c r="Z1487" s="5" t="str">
        <f>FIXED(EXP('WinBUGS output'!N1486),2)</f>
        <v>0.50</v>
      </c>
      <c r="AA1487" s="5" t="str">
        <f>FIXED(EXP('WinBUGS output'!M1486),2)</f>
        <v>0.13</v>
      </c>
      <c r="AB1487" s="5" t="str">
        <f>FIXED(EXP('WinBUGS output'!O1486),2)</f>
        <v>1.74</v>
      </c>
    </row>
    <row r="1488" spans="1:28" x14ac:dyDescent="0.25">
      <c r="A1488">
        <v>35</v>
      </c>
      <c r="B1488">
        <v>41</v>
      </c>
      <c r="C1488" s="5" t="str">
        <f>VLOOKUP(A1488,'WinBUGS output'!A:C,3,FALSE)</f>
        <v>Emotion-focused therapy (EFT)</v>
      </c>
      <c r="D1488" s="5" t="str">
        <f>VLOOKUP(B1488,'WinBUGS output'!A:C,3,FALSE)</f>
        <v>Problem solving individual + enhanced TAU</v>
      </c>
      <c r="E1488" s="5" t="str">
        <f>FIXED('WinBUGS output'!N1487,2)</f>
        <v>-0.88</v>
      </c>
      <c r="F1488" s="5" t="str">
        <f>FIXED('WinBUGS output'!M1487,2)</f>
        <v>-2.26</v>
      </c>
      <c r="G1488" s="5" t="str">
        <f>FIXED('WinBUGS output'!O1487,2)</f>
        <v>0.42</v>
      </c>
      <c r="H1488"/>
      <c r="I1488"/>
      <c r="J1488"/>
      <c r="X1488" s="5" t="str">
        <f t="shared" si="58"/>
        <v>Emotion-focused therapy (EFT)</v>
      </c>
      <c r="Y1488" s="5" t="str">
        <f t="shared" si="59"/>
        <v>Problem solving individual + enhanced TAU</v>
      </c>
      <c r="Z1488" s="5" t="str">
        <f>FIXED(EXP('WinBUGS output'!N1487),2)</f>
        <v>0.41</v>
      </c>
      <c r="AA1488" s="5" t="str">
        <f>FIXED(EXP('WinBUGS output'!M1487),2)</f>
        <v>0.10</v>
      </c>
      <c r="AB1488" s="5" t="str">
        <f>FIXED(EXP('WinBUGS output'!O1487),2)</f>
        <v>1.52</v>
      </c>
    </row>
    <row r="1489" spans="1:28" x14ac:dyDescent="0.25">
      <c r="A1489">
        <v>35</v>
      </c>
      <c r="B1489">
        <v>42</v>
      </c>
      <c r="C1489" s="5" t="str">
        <f>VLOOKUP(A1489,'WinBUGS output'!A:C,3,FALSE)</f>
        <v>Emotion-focused therapy (EFT)</v>
      </c>
      <c r="D1489" s="5" t="str">
        <f>VLOOKUP(B1489,'WinBUGS output'!A:C,3,FALSE)</f>
        <v>Behavioural activation (BA)</v>
      </c>
      <c r="E1489" s="5" t="str">
        <f>FIXED('WinBUGS output'!N1488,2)</f>
        <v>0.48</v>
      </c>
      <c r="F1489" s="5" t="str">
        <f>FIXED('WinBUGS output'!M1488,2)</f>
        <v>-0.80</v>
      </c>
      <c r="G1489" s="5" t="str">
        <f>FIXED('WinBUGS output'!O1488,2)</f>
        <v>1.71</v>
      </c>
      <c r="H1489"/>
      <c r="I1489"/>
      <c r="J1489"/>
      <c r="X1489" s="5" t="str">
        <f t="shared" si="58"/>
        <v>Emotion-focused therapy (EFT)</v>
      </c>
      <c r="Y1489" s="5" t="str">
        <f t="shared" si="59"/>
        <v>Behavioural activation (BA)</v>
      </c>
      <c r="Z1489" s="5" t="str">
        <f>FIXED(EXP('WinBUGS output'!N1488),2)</f>
        <v>1.62</v>
      </c>
      <c r="AA1489" s="5" t="str">
        <f>FIXED(EXP('WinBUGS output'!M1488),2)</f>
        <v>0.45</v>
      </c>
      <c r="AB1489" s="5" t="str">
        <f>FIXED(EXP('WinBUGS output'!O1488),2)</f>
        <v>5.50</v>
      </c>
    </row>
    <row r="1490" spans="1:28" x14ac:dyDescent="0.25">
      <c r="A1490">
        <v>35</v>
      </c>
      <c r="B1490">
        <v>43</v>
      </c>
      <c r="C1490" s="5" t="str">
        <f>VLOOKUP(A1490,'WinBUGS output'!A:C,3,FALSE)</f>
        <v>Emotion-focused therapy (EFT)</v>
      </c>
      <c r="D1490" s="5" t="str">
        <f>VLOOKUP(B1490,'WinBUGS output'!A:C,3,FALSE)</f>
        <v>Behavioural therapy (Lewinsohn 1976)</v>
      </c>
      <c r="E1490" s="5" t="str">
        <f>FIXED('WinBUGS output'!N1489,2)</f>
        <v>0.32</v>
      </c>
      <c r="F1490" s="5" t="str">
        <f>FIXED('WinBUGS output'!M1489,2)</f>
        <v>-1.22</v>
      </c>
      <c r="G1490" s="5" t="str">
        <f>FIXED('WinBUGS output'!O1489,2)</f>
        <v>1.78</v>
      </c>
      <c r="H1490"/>
      <c r="I1490"/>
      <c r="J1490"/>
      <c r="X1490" s="5" t="str">
        <f t="shared" si="58"/>
        <v>Emotion-focused therapy (EFT)</v>
      </c>
      <c r="Y1490" s="5" t="str">
        <f t="shared" si="59"/>
        <v>Behavioural therapy (Lewinsohn 1976)</v>
      </c>
      <c r="Z1490" s="5" t="str">
        <f>FIXED(EXP('WinBUGS output'!N1489),2)</f>
        <v>1.37</v>
      </c>
      <c r="AA1490" s="5" t="str">
        <f>FIXED(EXP('WinBUGS output'!M1489),2)</f>
        <v>0.29</v>
      </c>
      <c r="AB1490" s="5" t="str">
        <f>FIXED(EXP('WinBUGS output'!O1489),2)</f>
        <v>5.92</v>
      </c>
    </row>
    <row r="1491" spans="1:28" x14ac:dyDescent="0.25">
      <c r="A1491">
        <v>35</v>
      </c>
      <c r="B1491">
        <v>44</v>
      </c>
      <c r="C1491" s="5" t="str">
        <f>VLOOKUP(A1491,'WinBUGS output'!A:C,3,FALSE)</f>
        <v>Emotion-focused therapy (EFT)</v>
      </c>
      <c r="D1491" s="5" t="str">
        <f>VLOOKUP(B1491,'WinBUGS output'!A:C,3,FALSE)</f>
        <v>CBT individual (under 15 sessions)</v>
      </c>
      <c r="E1491" s="5" t="str">
        <f>FIXED('WinBUGS output'!N1490,2)</f>
        <v>-0.23</v>
      </c>
      <c r="F1491" s="5" t="str">
        <f>FIXED('WinBUGS output'!M1490,2)</f>
        <v>-1.45</v>
      </c>
      <c r="G1491" s="5" t="str">
        <f>FIXED('WinBUGS output'!O1490,2)</f>
        <v>0.87</v>
      </c>
      <c r="H1491"/>
      <c r="I1491"/>
      <c r="J1491"/>
      <c r="X1491" s="5" t="str">
        <f t="shared" si="58"/>
        <v>Emotion-focused therapy (EFT)</v>
      </c>
      <c r="Y1491" s="5" t="str">
        <f t="shared" si="59"/>
        <v>CBT individual (under 15 sessions)</v>
      </c>
      <c r="Z1491" s="5" t="str">
        <f>FIXED(EXP('WinBUGS output'!N1490),2)</f>
        <v>0.79</v>
      </c>
      <c r="AA1491" s="5" t="str">
        <f>FIXED(EXP('WinBUGS output'!M1490),2)</f>
        <v>0.23</v>
      </c>
      <c r="AB1491" s="5" t="str">
        <f>FIXED(EXP('WinBUGS output'!O1490),2)</f>
        <v>2.40</v>
      </c>
    </row>
    <row r="1492" spans="1:28" x14ac:dyDescent="0.25">
      <c r="A1492">
        <v>35</v>
      </c>
      <c r="B1492">
        <v>45</v>
      </c>
      <c r="C1492" s="5" t="str">
        <f>VLOOKUP(A1492,'WinBUGS output'!A:C,3,FALSE)</f>
        <v>Emotion-focused therapy (EFT)</v>
      </c>
      <c r="D1492" s="5" t="str">
        <f>VLOOKUP(B1492,'WinBUGS output'!A:C,3,FALSE)</f>
        <v>CBT individual (over 15 sessions)</v>
      </c>
      <c r="E1492" s="5" t="str">
        <f>FIXED('WinBUGS output'!N1491,2)</f>
        <v>0.01</v>
      </c>
      <c r="F1492" s="5" t="str">
        <f>FIXED('WinBUGS output'!M1491,2)</f>
        <v>-1.17</v>
      </c>
      <c r="G1492" s="5" t="str">
        <f>FIXED('WinBUGS output'!O1491,2)</f>
        <v>1.12</v>
      </c>
      <c r="H1492"/>
      <c r="I1492"/>
      <c r="J1492"/>
      <c r="X1492" s="5" t="str">
        <f t="shared" si="58"/>
        <v>Emotion-focused therapy (EFT)</v>
      </c>
      <c r="Y1492" s="5" t="str">
        <f t="shared" si="59"/>
        <v>CBT individual (over 15 sessions)</v>
      </c>
      <c r="Z1492" s="5" t="str">
        <f>FIXED(EXP('WinBUGS output'!N1491),2)</f>
        <v>1.01</v>
      </c>
      <c r="AA1492" s="5" t="str">
        <f>FIXED(EXP('WinBUGS output'!M1491),2)</f>
        <v>0.31</v>
      </c>
      <c r="AB1492" s="5" t="str">
        <f>FIXED(EXP('WinBUGS output'!O1491),2)</f>
        <v>3.07</v>
      </c>
    </row>
    <row r="1493" spans="1:28" x14ac:dyDescent="0.25">
      <c r="A1493">
        <v>35</v>
      </c>
      <c r="B1493">
        <v>46</v>
      </c>
      <c r="C1493" s="5" t="str">
        <f>VLOOKUP(A1493,'WinBUGS output'!A:C,3,FALSE)</f>
        <v>Emotion-focused therapy (EFT)</v>
      </c>
      <c r="D1493" s="5" t="str">
        <f>VLOOKUP(B1493,'WinBUGS output'!A:C,3,FALSE)</f>
        <v>CBT individual (over 15 sessions) + TAU</v>
      </c>
      <c r="E1493" s="5" t="str">
        <f>FIXED('WinBUGS output'!N1492,2)</f>
        <v>0.04</v>
      </c>
      <c r="F1493" s="5" t="str">
        <f>FIXED('WinBUGS output'!M1492,2)</f>
        <v>-1.27</v>
      </c>
      <c r="G1493" s="5" t="str">
        <f>FIXED('WinBUGS output'!O1492,2)</f>
        <v>1.35</v>
      </c>
      <c r="H1493"/>
      <c r="I1493"/>
      <c r="J1493"/>
      <c r="X1493" s="5" t="str">
        <f t="shared" si="58"/>
        <v>Emotion-focused therapy (EFT)</v>
      </c>
      <c r="Y1493" s="5" t="str">
        <f t="shared" si="59"/>
        <v>CBT individual (over 15 sessions) + TAU</v>
      </c>
      <c r="Z1493" s="5" t="str">
        <f>FIXED(EXP('WinBUGS output'!N1492),2)</f>
        <v>1.04</v>
      </c>
      <c r="AA1493" s="5" t="str">
        <f>FIXED(EXP('WinBUGS output'!M1492),2)</f>
        <v>0.28</v>
      </c>
      <c r="AB1493" s="5" t="str">
        <f>FIXED(EXP('WinBUGS output'!O1492),2)</f>
        <v>3.86</v>
      </c>
    </row>
    <row r="1494" spans="1:28" x14ac:dyDescent="0.25">
      <c r="A1494">
        <v>35</v>
      </c>
      <c r="B1494">
        <v>47</v>
      </c>
      <c r="C1494" s="5" t="str">
        <f>VLOOKUP(A1494,'WinBUGS output'!A:C,3,FALSE)</f>
        <v>Emotion-focused therapy (EFT)</v>
      </c>
      <c r="D1494" s="5" t="str">
        <f>VLOOKUP(B1494,'WinBUGS output'!A:C,3,FALSE)</f>
        <v>Rational emotive behaviour therapy (REBT) individual</v>
      </c>
      <c r="E1494" s="5" t="str">
        <f>FIXED('WinBUGS output'!N1493,2)</f>
        <v>-0.14</v>
      </c>
      <c r="F1494" s="5" t="str">
        <f>FIXED('WinBUGS output'!M1493,2)</f>
        <v>-1.40</v>
      </c>
      <c r="G1494" s="5" t="str">
        <f>FIXED('WinBUGS output'!O1493,2)</f>
        <v>1.05</v>
      </c>
      <c r="H1494"/>
      <c r="I1494"/>
      <c r="J1494"/>
      <c r="X1494" s="5" t="str">
        <f t="shared" si="58"/>
        <v>Emotion-focused therapy (EFT)</v>
      </c>
      <c r="Y1494" s="5" t="str">
        <f t="shared" si="59"/>
        <v>Rational emotive behaviour therapy (REBT) individual</v>
      </c>
      <c r="Z1494" s="5" t="str">
        <f>FIXED(EXP('WinBUGS output'!N1493),2)</f>
        <v>0.87</v>
      </c>
      <c r="AA1494" s="5" t="str">
        <f>FIXED(EXP('WinBUGS output'!M1493),2)</f>
        <v>0.25</v>
      </c>
      <c r="AB1494" s="5" t="str">
        <f>FIXED(EXP('WinBUGS output'!O1493),2)</f>
        <v>2.84</v>
      </c>
    </row>
    <row r="1495" spans="1:28" x14ac:dyDescent="0.25">
      <c r="A1495">
        <v>35</v>
      </c>
      <c r="B1495">
        <v>48</v>
      </c>
      <c r="C1495" s="5" t="str">
        <f>VLOOKUP(A1495,'WinBUGS output'!A:C,3,FALSE)</f>
        <v>Emotion-focused therapy (EFT)</v>
      </c>
      <c r="D1495" s="5" t="str">
        <f>VLOOKUP(B1495,'WinBUGS output'!A:C,3,FALSE)</f>
        <v>Third-wave cognitive therapy individual</v>
      </c>
      <c r="E1495" s="5" t="str">
        <f>FIXED('WinBUGS output'!N1494,2)</f>
        <v>0.08</v>
      </c>
      <c r="F1495" s="5" t="str">
        <f>FIXED('WinBUGS output'!M1494,2)</f>
        <v>-1.16</v>
      </c>
      <c r="G1495" s="5" t="str">
        <f>FIXED('WinBUGS output'!O1494,2)</f>
        <v>1.28</v>
      </c>
      <c r="H1495"/>
      <c r="I1495"/>
      <c r="J1495"/>
      <c r="X1495" s="5" t="str">
        <f t="shared" si="58"/>
        <v>Emotion-focused therapy (EFT)</v>
      </c>
      <c r="Y1495" s="5" t="str">
        <f t="shared" si="59"/>
        <v>Third-wave cognitive therapy individual</v>
      </c>
      <c r="Z1495" s="5" t="str">
        <f>FIXED(EXP('WinBUGS output'!N1494),2)</f>
        <v>1.09</v>
      </c>
      <c r="AA1495" s="5" t="str">
        <f>FIXED(EXP('WinBUGS output'!M1494),2)</f>
        <v>0.31</v>
      </c>
      <c r="AB1495" s="5" t="str">
        <f>FIXED(EXP('WinBUGS output'!O1494),2)</f>
        <v>3.59</v>
      </c>
    </row>
    <row r="1496" spans="1:28" x14ac:dyDescent="0.25">
      <c r="A1496">
        <v>35</v>
      </c>
      <c r="B1496">
        <v>49</v>
      </c>
      <c r="C1496" s="5" t="str">
        <f>VLOOKUP(A1496,'WinBUGS output'!A:C,3,FALSE)</f>
        <v>Emotion-focused therapy (EFT)</v>
      </c>
      <c r="D1496" s="5" t="str">
        <f>VLOOKUP(B1496,'WinBUGS output'!A:C,3,FALSE)</f>
        <v>CBT group (under 15 sessions)</v>
      </c>
      <c r="E1496" s="5" t="str">
        <f>FIXED('WinBUGS output'!N1495,2)</f>
        <v>0.48</v>
      </c>
      <c r="F1496" s="5" t="str">
        <f>FIXED('WinBUGS output'!M1495,2)</f>
        <v>-0.89</v>
      </c>
      <c r="G1496" s="5" t="str">
        <f>FIXED('WinBUGS output'!O1495,2)</f>
        <v>1.74</v>
      </c>
      <c r="H1496"/>
      <c r="I1496"/>
      <c r="J1496"/>
      <c r="X1496" s="5" t="str">
        <f t="shared" si="58"/>
        <v>Emotion-focused therapy (EFT)</v>
      </c>
      <c r="Y1496" s="5" t="str">
        <f t="shared" si="59"/>
        <v>CBT group (under 15 sessions)</v>
      </c>
      <c r="Z1496" s="5" t="str">
        <f>FIXED(EXP('WinBUGS output'!N1495),2)</f>
        <v>1.61</v>
      </c>
      <c r="AA1496" s="5" t="str">
        <f>FIXED(EXP('WinBUGS output'!M1495),2)</f>
        <v>0.41</v>
      </c>
      <c r="AB1496" s="5" t="str">
        <f>FIXED(EXP('WinBUGS output'!O1495),2)</f>
        <v>5.67</v>
      </c>
    </row>
    <row r="1497" spans="1:28" x14ac:dyDescent="0.25">
      <c r="A1497">
        <v>35</v>
      </c>
      <c r="B1497">
        <v>50</v>
      </c>
      <c r="C1497" s="5" t="str">
        <f>VLOOKUP(A1497,'WinBUGS output'!A:C,3,FALSE)</f>
        <v>Emotion-focused therapy (EFT)</v>
      </c>
      <c r="D1497" s="5" t="str">
        <f>VLOOKUP(B1497,'WinBUGS output'!A:C,3,FALSE)</f>
        <v>CBT group (under 15 sessions) + TAU</v>
      </c>
      <c r="E1497" s="5" t="str">
        <f>FIXED('WinBUGS output'!N1496,2)</f>
        <v>0.67</v>
      </c>
      <c r="F1497" s="5" t="str">
        <f>FIXED('WinBUGS output'!M1496,2)</f>
        <v>-0.69</v>
      </c>
      <c r="G1497" s="5" t="str">
        <f>FIXED('WinBUGS output'!O1496,2)</f>
        <v>1.98</v>
      </c>
      <c r="H1497"/>
      <c r="I1497"/>
      <c r="J1497"/>
      <c r="X1497" s="5" t="str">
        <f t="shared" si="58"/>
        <v>Emotion-focused therapy (EFT)</v>
      </c>
      <c r="Y1497" s="5" t="str">
        <f t="shared" si="59"/>
        <v>CBT group (under 15 sessions) + TAU</v>
      </c>
      <c r="Z1497" s="5" t="str">
        <f>FIXED(EXP('WinBUGS output'!N1496),2)</f>
        <v>1.96</v>
      </c>
      <c r="AA1497" s="5" t="str">
        <f>FIXED(EXP('WinBUGS output'!M1496),2)</f>
        <v>0.50</v>
      </c>
      <c r="AB1497" s="5" t="str">
        <f>FIXED(EXP('WinBUGS output'!O1496),2)</f>
        <v>7.21</v>
      </c>
    </row>
    <row r="1498" spans="1:28" x14ac:dyDescent="0.25">
      <c r="A1498">
        <v>35</v>
      </c>
      <c r="B1498">
        <v>51</v>
      </c>
      <c r="C1498" s="5" t="str">
        <f>VLOOKUP(A1498,'WinBUGS output'!A:C,3,FALSE)</f>
        <v>Emotion-focused therapy (EFT)</v>
      </c>
      <c r="D1498" s="5" t="str">
        <f>VLOOKUP(B1498,'WinBUGS output'!A:C,3,FALSE)</f>
        <v>Coping with Depression course (group) + TAU</v>
      </c>
      <c r="E1498" s="5" t="str">
        <f>FIXED('WinBUGS output'!N1497,2)</f>
        <v>0.35</v>
      </c>
      <c r="F1498" s="5" t="str">
        <f>FIXED('WinBUGS output'!M1497,2)</f>
        <v>-1.02</v>
      </c>
      <c r="G1498" s="5" t="str">
        <f>FIXED('WinBUGS output'!O1497,2)</f>
        <v>1.62</v>
      </c>
      <c r="H1498"/>
      <c r="I1498"/>
      <c r="J1498"/>
      <c r="X1498" s="5" t="str">
        <f t="shared" si="58"/>
        <v>Emotion-focused therapy (EFT)</v>
      </c>
      <c r="Y1498" s="5" t="str">
        <f t="shared" si="59"/>
        <v>Coping with Depression course (group) + TAU</v>
      </c>
      <c r="Z1498" s="5" t="str">
        <f>FIXED(EXP('WinBUGS output'!N1497),2)</f>
        <v>1.43</v>
      </c>
      <c r="AA1498" s="5" t="str">
        <f>FIXED(EXP('WinBUGS output'!M1497),2)</f>
        <v>0.36</v>
      </c>
      <c r="AB1498" s="5" t="str">
        <f>FIXED(EXP('WinBUGS output'!O1497),2)</f>
        <v>5.07</v>
      </c>
    </row>
    <row r="1499" spans="1:28" x14ac:dyDescent="0.25">
      <c r="A1499">
        <v>35</v>
      </c>
      <c r="B1499">
        <v>52</v>
      </c>
      <c r="C1499" s="5" t="str">
        <f>VLOOKUP(A1499,'WinBUGS output'!A:C,3,FALSE)</f>
        <v>Emotion-focused therapy (EFT)</v>
      </c>
      <c r="D1499" s="5" t="str">
        <f>VLOOKUP(B1499,'WinBUGS output'!A:C,3,FALSE)</f>
        <v>CBT individual (over 15 sessions) + any TCA</v>
      </c>
      <c r="E1499" s="5" t="str">
        <f>FIXED('WinBUGS output'!N1498,2)</f>
        <v>0.78</v>
      </c>
      <c r="F1499" s="5" t="str">
        <f>FIXED('WinBUGS output'!M1498,2)</f>
        <v>-0.77</v>
      </c>
      <c r="G1499" s="5" t="str">
        <f>FIXED('WinBUGS output'!O1498,2)</f>
        <v>2.31</v>
      </c>
      <c r="H1499"/>
      <c r="I1499"/>
      <c r="J1499"/>
      <c r="X1499" s="5" t="str">
        <f t="shared" si="58"/>
        <v>Emotion-focused therapy (EFT)</v>
      </c>
      <c r="Y1499" s="5" t="str">
        <f t="shared" si="59"/>
        <v>CBT individual (over 15 sessions) + any TCA</v>
      </c>
      <c r="Z1499" s="5" t="str">
        <f>FIXED(EXP('WinBUGS output'!N1498),2)</f>
        <v>2.19</v>
      </c>
      <c r="AA1499" s="5" t="str">
        <f>FIXED(EXP('WinBUGS output'!M1498),2)</f>
        <v>0.46</v>
      </c>
      <c r="AB1499" s="5" t="str">
        <f>FIXED(EXP('WinBUGS output'!O1498),2)</f>
        <v>10.07</v>
      </c>
    </row>
    <row r="1500" spans="1:28" x14ac:dyDescent="0.25">
      <c r="A1500">
        <v>35</v>
      </c>
      <c r="B1500">
        <v>53</v>
      </c>
      <c r="C1500" s="5" t="str">
        <f>VLOOKUP(A1500,'WinBUGS output'!A:C,3,FALSE)</f>
        <v>Emotion-focused therapy (EFT)</v>
      </c>
      <c r="D1500" s="5" t="str">
        <f>VLOOKUP(B1500,'WinBUGS output'!A:C,3,FALSE)</f>
        <v>CBT individual (over 15 sessions) + imipramine</v>
      </c>
      <c r="E1500" s="5" t="str">
        <f>FIXED('WinBUGS output'!N1499,2)</f>
        <v>0.88</v>
      </c>
      <c r="F1500" s="5" t="str">
        <f>FIXED('WinBUGS output'!M1499,2)</f>
        <v>-0.68</v>
      </c>
      <c r="G1500" s="5" t="str">
        <f>FIXED('WinBUGS output'!O1499,2)</f>
        <v>2.39</v>
      </c>
      <c r="H1500"/>
      <c r="I1500"/>
      <c r="J1500"/>
      <c r="X1500" s="5" t="str">
        <f t="shared" si="58"/>
        <v>Emotion-focused therapy (EFT)</v>
      </c>
      <c r="Y1500" s="5" t="str">
        <f t="shared" si="59"/>
        <v>CBT individual (over 15 sessions) + imipramine</v>
      </c>
      <c r="Z1500" s="5" t="str">
        <f>FIXED(EXP('WinBUGS output'!N1499),2)</f>
        <v>2.41</v>
      </c>
      <c r="AA1500" s="5" t="str">
        <f>FIXED(EXP('WinBUGS output'!M1499),2)</f>
        <v>0.50</v>
      </c>
      <c r="AB1500" s="5" t="str">
        <f>FIXED(EXP('WinBUGS output'!O1499),2)</f>
        <v>10.87</v>
      </c>
    </row>
    <row r="1501" spans="1:28" x14ac:dyDescent="0.25">
      <c r="A1501">
        <v>35</v>
      </c>
      <c r="B1501">
        <v>54</v>
      </c>
      <c r="C1501" s="5" t="str">
        <f>VLOOKUP(A1501,'WinBUGS output'!A:C,3,FALSE)</f>
        <v>Emotion-focused therapy (EFT)</v>
      </c>
      <c r="D1501" s="5" t="str">
        <f>VLOOKUP(B1501,'WinBUGS output'!A:C,3,FALSE)</f>
        <v>CBT group (under 15 sessions) + imipramine</v>
      </c>
      <c r="E1501" s="5" t="str">
        <f>FIXED('WinBUGS output'!N1500,2)</f>
        <v>1.18</v>
      </c>
      <c r="F1501" s="5" t="str">
        <f>FIXED('WinBUGS output'!M1500,2)</f>
        <v>-0.60</v>
      </c>
      <c r="G1501" s="5" t="str">
        <f>FIXED('WinBUGS output'!O1500,2)</f>
        <v>2.83</v>
      </c>
      <c r="H1501"/>
      <c r="I1501"/>
      <c r="J1501"/>
      <c r="X1501" s="5" t="str">
        <f t="shared" si="58"/>
        <v>Emotion-focused therapy (EFT)</v>
      </c>
      <c r="Y1501" s="5" t="str">
        <f t="shared" si="59"/>
        <v>CBT group (under 15 sessions) + imipramine</v>
      </c>
      <c r="Z1501" s="5" t="str">
        <f>FIXED(EXP('WinBUGS output'!N1500),2)</f>
        <v>3.25</v>
      </c>
      <c r="AA1501" s="5" t="str">
        <f>FIXED(EXP('WinBUGS output'!M1500),2)</f>
        <v>0.55</v>
      </c>
      <c r="AB1501" s="5" t="str">
        <f>FIXED(EXP('WinBUGS output'!O1500),2)</f>
        <v>17.00</v>
      </c>
    </row>
    <row r="1502" spans="1:28" x14ac:dyDescent="0.25">
      <c r="A1502">
        <v>35</v>
      </c>
      <c r="B1502">
        <v>55</v>
      </c>
      <c r="C1502" s="5" t="str">
        <f>VLOOKUP(A1502,'WinBUGS output'!A:C,3,FALSE)</f>
        <v>Emotion-focused therapy (EFT)</v>
      </c>
      <c r="D1502" s="5" t="str">
        <f>VLOOKUP(B1502,'WinBUGS output'!A:C,3,FALSE)</f>
        <v>Problem solving individual + any SSRI</v>
      </c>
      <c r="E1502" s="5" t="str">
        <f>FIXED('WinBUGS output'!N1501,2)</f>
        <v>-0.71</v>
      </c>
      <c r="F1502" s="5" t="str">
        <f>FIXED('WinBUGS output'!M1501,2)</f>
        <v>-2.30</v>
      </c>
      <c r="G1502" s="5" t="str">
        <f>FIXED('WinBUGS output'!O1501,2)</f>
        <v>0.85</v>
      </c>
      <c r="H1502"/>
      <c r="I1502"/>
      <c r="J1502"/>
      <c r="X1502" s="5" t="str">
        <f t="shared" si="58"/>
        <v>Emotion-focused therapy (EFT)</v>
      </c>
      <c r="Y1502" s="5" t="str">
        <f t="shared" si="59"/>
        <v>Problem solving individual + any SSRI</v>
      </c>
      <c r="Z1502" s="5" t="str">
        <f>FIXED(EXP('WinBUGS output'!N1501),2)</f>
        <v>0.49</v>
      </c>
      <c r="AA1502" s="5" t="str">
        <f>FIXED(EXP('WinBUGS output'!M1501),2)</f>
        <v>0.10</v>
      </c>
      <c r="AB1502" s="5" t="str">
        <f>FIXED(EXP('WinBUGS output'!O1501),2)</f>
        <v>2.35</v>
      </c>
    </row>
    <row r="1503" spans="1:28" x14ac:dyDescent="0.25">
      <c r="A1503">
        <v>35</v>
      </c>
      <c r="B1503">
        <v>56</v>
      </c>
      <c r="C1503" s="5" t="str">
        <f>VLOOKUP(A1503,'WinBUGS output'!A:C,3,FALSE)</f>
        <v>Emotion-focused therapy (EFT)</v>
      </c>
      <c r="D1503" s="5" t="str">
        <f>VLOOKUP(B1503,'WinBUGS output'!A:C,3,FALSE)</f>
        <v>Supportive psychotherapy + any SSRI</v>
      </c>
      <c r="E1503" s="5" t="str">
        <f>FIXED('WinBUGS output'!N1502,2)</f>
        <v>1.91</v>
      </c>
      <c r="F1503" s="5" t="str">
        <f>FIXED('WinBUGS output'!M1502,2)</f>
        <v>-0.29</v>
      </c>
      <c r="G1503" s="5" t="str">
        <f>FIXED('WinBUGS output'!O1502,2)</f>
        <v>4.22</v>
      </c>
      <c r="H1503"/>
      <c r="I1503"/>
      <c r="J1503"/>
      <c r="X1503" s="5" t="str">
        <f t="shared" si="58"/>
        <v>Emotion-focused therapy (EFT)</v>
      </c>
      <c r="Y1503" s="5" t="str">
        <f t="shared" si="59"/>
        <v>Supportive psychotherapy + any SSRI</v>
      </c>
      <c r="Z1503" s="5" t="str">
        <f>FIXED(EXP('WinBUGS output'!N1502),2)</f>
        <v>6.73</v>
      </c>
      <c r="AA1503" s="5" t="str">
        <f>FIXED(EXP('WinBUGS output'!M1502),2)</f>
        <v>0.75</v>
      </c>
      <c r="AB1503" s="5" t="str">
        <f>FIXED(EXP('WinBUGS output'!O1502),2)</f>
        <v>67.97</v>
      </c>
    </row>
    <row r="1504" spans="1:28" x14ac:dyDescent="0.25">
      <c r="A1504">
        <v>35</v>
      </c>
      <c r="B1504">
        <v>57</v>
      </c>
      <c r="C1504" s="5" t="str">
        <f>VLOOKUP(A1504,'WinBUGS output'!A:C,3,FALSE)</f>
        <v>Emotion-focused therapy (EFT)</v>
      </c>
      <c r="D1504" s="5" t="str">
        <f>VLOOKUP(B1504,'WinBUGS output'!A:C,3,FALSE)</f>
        <v>Interpersonal psychotherapy (IPT) + any AD</v>
      </c>
      <c r="E1504" s="5" t="str">
        <f>FIXED('WinBUGS output'!N1503,2)</f>
        <v>0.59</v>
      </c>
      <c r="F1504" s="5" t="str">
        <f>FIXED('WinBUGS output'!M1503,2)</f>
        <v>-0.86</v>
      </c>
      <c r="G1504" s="5" t="str">
        <f>FIXED('WinBUGS output'!O1503,2)</f>
        <v>2.00</v>
      </c>
      <c r="H1504"/>
      <c r="I1504"/>
      <c r="J1504"/>
      <c r="X1504" s="5" t="str">
        <f t="shared" si="58"/>
        <v>Emotion-focused therapy (EFT)</v>
      </c>
      <c r="Y1504" s="5" t="str">
        <f t="shared" si="59"/>
        <v>Interpersonal psychotherapy (IPT) + any AD</v>
      </c>
      <c r="Z1504" s="5" t="str">
        <f>FIXED(EXP('WinBUGS output'!N1503),2)</f>
        <v>1.81</v>
      </c>
      <c r="AA1504" s="5" t="str">
        <f>FIXED(EXP('WinBUGS output'!M1503),2)</f>
        <v>0.42</v>
      </c>
      <c r="AB1504" s="5" t="str">
        <f>FIXED(EXP('WinBUGS output'!O1503),2)</f>
        <v>7.41</v>
      </c>
    </row>
    <row r="1505" spans="1:28" x14ac:dyDescent="0.25">
      <c r="A1505">
        <v>35</v>
      </c>
      <c r="B1505">
        <v>58</v>
      </c>
      <c r="C1505" s="5" t="str">
        <f>VLOOKUP(A1505,'WinBUGS output'!A:C,3,FALSE)</f>
        <v>Emotion-focused therapy (EFT)</v>
      </c>
      <c r="D1505" s="5" t="str">
        <f>VLOOKUP(B1505,'WinBUGS output'!A:C,3,FALSE)</f>
        <v>Short-term psychodynamic psychotherapy individual + Any AD</v>
      </c>
      <c r="E1505" s="5" t="str">
        <f>FIXED('WinBUGS output'!N1504,2)</f>
        <v>1.15</v>
      </c>
      <c r="F1505" s="5" t="str">
        <f>FIXED('WinBUGS output'!M1504,2)</f>
        <v>-0.15</v>
      </c>
      <c r="G1505" s="5" t="str">
        <f>FIXED('WinBUGS output'!O1504,2)</f>
        <v>2.38</v>
      </c>
      <c r="H1505"/>
      <c r="I1505"/>
      <c r="J1505"/>
      <c r="X1505" s="5" t="str">
        <f t="shared" si="58"/>
        <v>Emotion-focused therapy (EFT)</v>
      </c>
      <c r="Y1505" s="5" t="str">
        <f t="shared" si="59"/>
        <v>Short-term psychodynamic psychotherapy individual + Any AD</v>
      </c>
      <c r="Z1505" s="5" t="str">
        <f>FIXED(EXP('WinBUGS output'!N1504),2)</f>
        <v>3.15</v>
      </c>
      <c r="AA1505" s="5" t="str">
        <f>FIXED(EXP('WinBUGS output'!M1504),2)</f>
        <v>0.86</v>
      </c>
      <c r="AB1505" s="5" t="str">
        <f>FIXED(EXP('WinBUGS output'!O1504),2)</f>
        <v>10.79</v>
      </c>
    </row>
    <row r="1506" spans="1:28" x14ac:dyDescent="0.25">
      <c r="A1506">
        <v>35</v>
      </c>
      <c r="B1506">
        <v>59</v>
      </c>
      <c r="C1506" s="5" t="str">
        <f>VLOOKUP(A1506,'WinBUGS output'!A:C,3,FALSE)</f>
        <v>Emotion-focused therapy (EFT)</v>
      </c>
      <c r="D1506" s="5" t="str">
        <f>VLOOKUP(B1506,'WinBUGS output'!A:C,3,FALSE)</f>
        <v>Short-term psychodynamic psychotherapy individual + any SSRI</v>
      </c>
      <c r="E1506" s="5" t="str">
        <f>FIXED('WinBUGS output'!N1505,2)</f>
        <v>1.18</v>
      </c>
      <c r="F1506" s="5" t="str">
        <f>FIXED('WinBUGS output'!M1505,2)</f>
        <v>-0.28</v>
      </c>
      <c r="G1506" s="5" t="str">
        <f>FIXED('WinBUGS output'!O1505,2)</f>
        <v>2.63</v>
      </c>
      <c r="H1506"/>
      <c r="I1506"/>
      <c r="J1506"/>
      <c r="X1506" s="5" t="str">
        <f t="shared" si="58"/>
        <v>Emotion-focused therapy (EFT)</v>
      </c>
      <c r="Y1506" s="5" t="str">
        <f t="shared" si="59"/>
        <v>Short-term psychodynamic psychotherapy individual + any SSRI</v>
      </c>
      <c r="Z1506" s="5" t="str">
        <f>FIXED(EXP('WinBUGS output'!N1505),2)</f>
        <v>3.24</v>
      </c>
      <c r="AA1506" s="5" t="str">
        <f>FIXED(EXP('WinBUGS output'!M1505),2)</f>
        <v>0.75</v>
      </c>
      <c r="AB1506" s="5" t="str">
        <f>FIXED(EXP('WinBUGS output'!O1505),2)</f>
        <v>13.92</v>
      </c>
    </row>
    <row r="1507" spans="1:28" x14ac:dyDescent="0.25">
      <c r="A1507">
        <v>35</v>
      </c>
      <c r="B1507">
        <v>60</v>
      </c>
      <c r="C1507" s="5" t="str">
        <f>VLOOKUP(A1507,'WinBUGS output'!A:C,3,FALSE)</f>
        <v>Emotion-focused therapy (EFT)</v>
      </c>
      <c r="D1507" s="5" t="str">
        <f>VLOOKUP(B1507,'WinBUGS output'!A:C,3,FALSE)</f>
        <v>CBT individual (over 15 sessions) + Pill placebo</v>
      </c>
      <c r="E1507" s="5" t="str">
        <f>FIXED('WinBUGS output'!N1506,2)</f>
        <v>0.89</v>
      </c>
      <c r="F1507" s="5" t="str">
        <f>FIXED('WinBUGS output'!M1506,2)</f>
        <v>-0.89</v>
      </c>
      <c r="G1507" s="5" t="str">
        <f>FIXED('WinBUGS output'!O1506,2)</f>
        <v>2.71</v>
      </c>
      <c r="H1507"/>
      <c r="I1507"/>
      <c r="J1507"/>
      <c r="X1507" s="5" t="str">
        <f t="shared" si="58"/>
        <v>Emotion-focused therapy (EFT)</v>
      </c>
      <c r="Y1507" s="5" t="str">
        <f t="shared" si="59"/>
        <v>CBT individual (over 15 sessions) + Pill placebo</v>
      </c>
      <c r="Z1507" s="5" t="str">
        <f>FIXED(EXP('WinBUGS output'!N1506),2)</f>
        <v>2.45</v>
      </c>
      <c r="AA1507" s="5" t="str">
        <f>FIXED(EXP('WinBUGS output'!M1506),2)</f>
        <v>0.41</v>
      </c>
      <c r="AB1507" s="5" t="str">
        <f>FIXED(EXP('WinBUGS output'!O1506),2)</f>
        <v>15.00</v>
      </c>
    </row>
    <row r="1508" spans="1:28" x14ac:dyDescent="0.25">
      <c r="A1508">
        <v>35</v>
      </c>
      <c r="B1508">
        <v>61</v>
      </c>
      <c r="C1508" s="5" t="str">
        <f>VLOOKUP(A1508,'WinBUGS output'!A:C,3,FALSE)</f>
        <v>Emotion-focused therapy (EFT)</v>
      </c>
      <c r="D1508" s="5" t="str">
        <f>VLOOKUP(B1508,'WinBUGS output'!A:C,3,FALSE)</f>
        <v>Exercise + Sertraline</v>
      </c>
      <c r="E1508" s="5" t="str">
        <f>FIXED('WinBUGS output'!N1507,2)</f>
        <v>-0.45</v>
      </c>
      <c r="F1508" s="5" t="str">
        <f>FIXED('WinBUGS output'!M1507,2)</f>
        <v>-1.78</v>
      </c>
      <c r="G1508" s="5" t="str">
        <f>FIXED('WinBUGS output'!O1507,2)</f>
        <v>0.84</v>
      </c>
      <c r="H1508"/>
      <c r="I1508"/>
      <c r="J1508"/>
      <c r="X1508" s="5" t="str">
        <f t="shared" si="58"/>
        <v>Emotion-focused therapy (EFT)</v>
      </c>
      <c r="Y1508" s="5" t="str">
        <f t="shared" si="59"/>
        <v>Exercise + Sertraline</v>
      </c>
      <c r="Z1508" s="5" t="str">
        <f>FIXED(EXP('WinBUGS output'!N1507),2)</f>
        <v>0.64</v>
      </c>
      <c r="AA1508" s="5" t="str">
        <f>FIXED(EXP('WinBUGS output'!M1507),2)</f>
        <v>0.17</v>
      </c>
      <c r="AB1508" s="5" t="str">
        <f>FIXED(EXP('WinBUGS output'!O1507),2)</f>
        <v>2.31</v>
      </c>
    </row>
    <row r="1509" spans="1:28" x14ac:dyDescent="0.25">
      <c r="A1509">
        <v>36</v>
      </c>
      <c r="B1509">
        <v>37</v>
      </c>
      <c r="C1509" s="5" t="str">
        <f>VLOOKUP(A1509,'WinBUGS output'!A:C,3,FALSE)</f>
        <v>Interpersonal counselling</v>
      </c>
      <c r="D1509" s="5" t="str">
        <f>VLOOKUP(B1509,'WinBUGS output'!A:C,3,FALSE)</f>
        <v>Non-directive counselling</v>
      </c>
      <c r="E1509" s="5" t="str">
        <f>FIXED('WinBUGS output'!N1508,2)</f>
        <v>-0.37</v>
      </c>
      <c r="F1509" s="5" t="str">
        <f>FIXED('WinBUGS output'!M1508,2)</f>
        <v>-1.39</v>
      </c>
      <c r="G1509" s="5" t="str">
        <f>FIXED('WinBUGS output'!O1508,2)</f>
        <v>0.44</v>
      </c>
      <c r="H1509"/>
      <c r="I1509"/>
      <c r="J1509"/>
      <c r="X1509" s="5" t="str">
        <f t="shared" si="58"/>
        <v>Interpersonal counselling</v>
      </c>
      <c r="Y1509" s="5" t="str">
        <f t="shared" si="59"/>
        <v>Non-directive counselling</v>
      </c>
      <c r="Z1509" s="5" t="str">
        <f>FIXED(EXP('WinBUGS output'!N1508),2)</f>
        <v>0.69</v>
      </c>
      <c r="AA1509" s="5" t="str">
        <f>FIXED(EXP('WinBUGS output'!M1508),2)</f>
        <v>0.25</v>
      </c>
      <c r="AB1509" s="5" t="str">
        <f>FIXED(EXP('WinBUGS output'!O1508),2)</f>
        <v>1.55</v>
      </c>
    </row>
    <row r="1510" spans="1:28" x14ac:dyDescent="0.25">
      <c r="A1510">
        <v>36</v>
      </c>
      <c r="B1510">
        <v>38</v>
      </c>
      <c r="C1510" s="5" t="str">
        <f>VLOOKUP(A1510,'WinBUGS output'!A:C,3,FALSE)</f>
        <v>Interpersonal counselling</v>
      </c>
      <c r="D1510" s="5" t="str">
        <f>VLOOKUP(B1510,'WinBUGS output'!A:C,3,FALSE)</f>
        <v>Psychodynamic counselling + TAU</v>
      </c>
      <c r="E1510" s="5" t="str">
        <f>FIXED('WinBUGS output'!N1509,2)</f>
        <v>-0.51</v>
      </c>
      <c r="F1510" s="5" t="str">
        <f>FIXED('WinBUGS output'!M1509,2)</f>
        <v>-1.42</v>
      </c>
      <c r="G1510" s="5" t="str">
        <f>FIXED('WinBUGS output'!O1509,2)</f>
        <v>0.24</v>
      </c>
      <c r="H1510"/>
      <c r="I1510"/>
      <c r="J1510"/>
      <c r="X1510" s="5" t="str">
        <f t="shared" si="58"/>
        <v>Interpersonal counselling</v>
      </c>
      <c r="Y1510" s="5" t="str">
        <f t="shared" si="59"/>
        <v>Psychodynamic counselling + TAU</v>
      </c>
      <c r="Z1510" s="5" t="str">
        <f>FIXED(EXP('WinBUGS output'!N1509),2)</f>
        <v>0.60</v>
      </c>
      <c r="AA1510" s="5" t="str">
        <f>FIXED(EXP('WinBUGS output'!M1509),2)</f>
        <v>0.24</v>
      </c>
      <c r="AB1510" s="5" t="str">
        <f>FIXED(EXP('WinBUGS output'!O1509),2)</f>
        <v>1.27</v>
      </c>
    </row>
    <row r="1511" spans="1:28" x14ac:dyDescent="0.25">
      <c r="A1511">
        <v>36</v>
      </c>
      <c r="B1511">
        <v>39</v>
      </c>
      <c r="C1511" s="5" t="str">
        <f>VLOOKUP(A1511,'WinBUGS output'!A:C,3,FALSE)</f>
        <v>Interpersonal counselling</v>
      </c>
      <c r="D1511" s="5" t="str">
        <f>VLOOKUP(B1511,'WinBUGS output'!A:C,3,FALSE)</f>
        <v>Relational client-centered therapy</v>
      </c>
      <c r="E1511" s="5" t="str">
        <f>FIXED('WinBUGS output'!N1510,2)</f>
        <v>-0.42</v>
      </c>
      <c r="F1511" s="5" t="str">
        <f>FIXED('WinBUGS output'!M1510,2)</f>
        <v>-1.72</v>
      </c>
      <c r="G1511" s="5" t="str">
        <f>FIXED('WinBUGS output'!O1510,2)</f>
        <v>0.50</v>
      </c>
      <c r="H1511"/>
      <c r="I1511"/>
      <c r="J1511"/>
      <c r="X1511" s="5" t="str">
        <f t="shared" si="58"/>
        <v>Interpersonal counselling</v>
      </c>
      <c r="Y1511" s="5" t="str">
        <f t="shared" si="59"/>
        <v>Relational client-centered therapy</v>
      </c>
      <c r="Z1511" s="5" t="str">
        <f>FIXED(EXP('WinBUGS output'!N1510),2)</f>
        <v>0.65</v>
      </c>
      <c r="AA1511" s="5" t="str">
        <f>FIXED(EXP('WinBUGS output'!M1510),2)</f>
        <v>0.18</v>
      </c>
      <c r="AB1511" s="5" t="str">
        <f>FIXED(EXP('WinBUGS output'!O1510),2)</f>
        <v>1.65</v>
      </c>
    </row>
    <row r="1512" spans="1:28" x14ac:dyDescent="0.25">
      <c r="A1512">
        <v>36</v>
      </c>
      <c r="B1512">
        <v>40</v>
      </c>
      <c r="C1512" s="5" t="str">
        <f>VLOOKUP(A1512,'WinBUGS output'!A:C,3,FALSE)</f>
        <v>Interpersonal counselling</v>
      </c>
      <c r="D1512" s="5" t="str">
        <f>VLOOKUP(B1512,'WinBUGS output'!A:C,3,FALSE)</f>
        <v>Problem solving individual</v>
      </c>
      <c r="E1512" s="5" t="str">
        <f>FIXED('WinBUGS output'!N1511,2)</f>
        <v>-0.83</v>
      </c>
      <c r="F1512" s="5" t="str">
        <f>FIXED('WinBUGS output'!M1511,2)</f>
        <v>-1.69</v>
      </c>
      <c r="G1512" s="5" t="str">
        <f>FIXED('WinBUGS output'!O1511,2)</f>
        <v>0.05</v>
      </c>
      <c r="H1512"/>
      <c r="I1512"/>
      <c r="J1512"/>
      <c r="X1512" s="5" t="str">
        <f t="shared" si="58"/>
        <v>Interpersonal counselling</v>
      </c>
      <c r="Y1512" s="5" t="str">
        <f t="shared" si="59"/>
        <v>Problem solving individual</v>
      </c>
      <c r="Z1512" s="5" t="str">
        <f>FIXED(EXP('WinBUGS output'!N1511),2)</f>
        <v>0.44</v>
      </c>
      <c r="AA1512" s="5" t="str">
        <f>FIXED(EXP('WinBUGS output'!M1511),2)</f>
        <v>0.18</v>
      </c>
      <c r="AB1512" s="5" t="str">
        <f>FIXED(EXP('WinBUGS output'!O1511),2)</f>
        <v>1.05</v>
      </c>
    </row>
    <row r="1513" spans="1:28" x14ac:dyDescent="0.25">
      <c r="A1513">
        <v>36</v>
      </c>
      <c r="B1513">
        <v>41</v>
      </c>
      <c r="C1513" s="5" t="str">
        <f>VLOOKUP(A1513,'WinBUGS output'!A:C,3,FALSE)</f>
        <v>Interpersonal counselling</v>
      </c>
      <c r="D1513" s="5" t="str">
        <f>VLOOKUP(B1513,'WinBUGS output'!A:C,3,FALSE)</f>
        <v>Problem solving individual + enhanced TAU</v>
      </c>
      <c r="E1513" s="5" t="str">
        <f>FIXED('WinBUGS output'!N1512,2)</f>
        <v>-1.02</v>
      </c>
      <c r="F1513" s="5" t="str">
        <f>FIXED('WinBUGS output'!M1512,2)</f>
        <v>-1.97</v>
      </c>
      <c r="G1513" s="5" t="str">
        <f>FIXED('WinBUGS output'!O1512,2)</f>
        <v>-0.07</v>
      </c>
      <c r="H1513"/>
      <c r="I1513"/>
      <c r="J1513"/>
      <c r="X1513" s="5" t="str">
        <f t="shared" si="58"/>
        <v>Interpersonal counselling</v>
      </c>
      <c r="Y1513" s="5" t="str">
        <f t="shared" si="59"/>
        <v>Problem solving individual + enhanced TAU</v>
      </c>
      <c r="Z1513" s="5" t="str">
        <f>FIXED(EXP('WinBUGS output'!N1512),2)</f>
        <v>0.36</v>
      </c>
      <c r="AA1513" s="5" t="str">
        <f>FIXED(EXP('WinBUGS output'!M1512),2)</f>
        <v>0.14</v>
      </c>
      <c r="AB1513" s="5" t="str">
        <f>FIXED(EXP('WinBUGS output'!O1512),2)</f>
        <v>0.93</v>
      </c>
    </row>
    <row r="1514" spans="1:28" x14ac:dyDescent="0.25">
      <c r="A1514">
        <v>36</v>
      </c>
      <c r="B1514">
        <v>42</v>
      </c>
      <c r="C1514" s="5" t="str">
        <f>VLOOKUP(A1514,'WinBUGS output'!A:C,3,FALSE)</f>
        <v>Interpersonal counselling</v>
      </c>
      <c r="D1514" s="5" t="str">
        <f>VLOOKUP(B1514,'WinBUGS output'!A:C,3,FALSE)</f>
        <v>Behavioural activation (BA)</v>
      </c>
      <c r="E1514" s="5" t="str">
        <f>FIXED('WinBUGS output'!N1513,2)</f>
        <v>0.34</v>
      </c>
      <c r="F1514" s="5" t="str">
        <f>FIXED('WinBUGS output'!M1513,2)</f>
        <v>-0.50</v>
      </c>
      <c r="G1514" s="5" t="str">
        <f>FIXED('WinBUGS output'!O1513,2)</f>
        <v>1.23</v>
      </c>
      <c r="H1514"/>
      <c r="I1514"/>
      <c r="J1514"/>
      <c r="X1514" s="5" t="str">
        <f t="shared" si="58"/>
        <v>Interpersonal counselling</v>
      </c>
      <c r="Y1514" s="5" t="str">
        <f t="shared" si="59"/>
        <v>Behavioural activation (BA)</v>
      </c>
      <c r="Z1514" s="5" t="str">
        <f>FIXED(EXP('WinBUGS output'!N1513),2)</f>
        <v>1.40</v>
      </c>
      <c r="AA1514" s="5" t="str">
        <f>FIXED(EXP('WinBUGS output'!M1513),2)</f>
        <v>0.60</v>
      </c>
      <c r="AB1514" s="5" t="str">
        <f>FIXED(EXP('WinBUGS output'!O1513),2)</f>
        <v>3.40</v>
      </c>
    </row>
    <row r="1515" spans="1:28" x14ac:dyDescent="0.25">
      <c r="A1515">
        <v>36</v>
      </c>
      <c r="B1515">
        <v>43</v>
      </c>
      <c r="C1515" s="5" t="str">
        <f>VLOOKUP(A1515,'WinBUGS output'!A:C,3,FALSE)</f>
        <v>Interpersonal counselling</v>
      </c>
      <c r="D1515" s="5" t="str">
        <f>VLOOKUP(B1515,'WinBUGS output'!A:C,3,FALSE)</f>
        <v>Behavioural therapy (Lewinsohn 1976)</v>
      </c>
      <c r="E1515" s="5" t="str">
        <f>FIXED('WinBUGS output'!N1514,2)</f>
        <v>0.19</v>
      </c>
      <c r="F1515" s="5" t="str">
        <f>FIXED('WinBUGS output'!M1514,2)</f>
        <v>-1.06</v>
      </c>
      <c r="G1515" s="5" t="str">
        <f>FIXED('WinBUGS output'!O1514,2)</f>
        <v>1.37</v>
      </c>
      <c r="H1515"/>
      <c r="I1515"/>
      <c r="J1515"/>
      <c r="X1515" s="5" t="str">
        <f t="shared" si="58"/>
        <v>Interpersonal counselling</v>
      </c>
      <c r="Y1515" s="5" t="str">
        <f t="shared" si="59"/>
        <v>Behavioural therapy (Lewinsohn 1976)</v>
      </c>
      <c r="Z1515" s="5" t="str">
        <f>FIXED(EXP('WinBUGS output'!N1514),2)</f>
        <v>1.21</v>
      </c>
      <c r="AA1515" s="5" t="str">
        <f>FIXED(EXP('WinBUGS output'!M1514),2)</f>
        <v>0.35</v>
      </c>
      <c r="AB1515" s="5" t="str">
        <f>FIXED(EXP('WinBUGS output'!O1514),2)</f>
        <v>3.92</v>
      </c>
    </row>
    <row r="1516" spans="1:28" x14ac:dyDescent="0.25">
      <c r="A1516">
        <v>36</v>
      </c>
      <c r="B1516">
        <v>44</v>
      </c>
      <c r="C1516" s="5" t="str">
        <f>VLOOKUP(A1516,'WinBUGS output'!A:C,3,FALSE)</f>
        <v>Interpersonal counselling</v>
      </c>
      <c r="D1516" s="5" t="str">
        <f>VLOOKUP(B1516,'WinBUGS output'!A:C,3,FALSE)</f>
        <v>CBT individual (under 15 sessions)</v>
      </c>
      <c r="E1516" s="5" t="str">
        <f>FIXED('WinBUGS output'!N1515,2)</f>
        <v>-0.38</v>
      </c>
      <c r="F1516" s="5" t="str">
        <f>FIXED('WinBUGS output'!M1515,2)</f>
        <v>-1.08</v>
      </c>
      <c r="G1516" s="5" t="str">
        <f>FIXED('WinBUGS output'!O1515,2)</f>
        <v>0.35</v>
      </c>
      <c r="H1516"/>
      <c r="I1516"/>
      <c r="J1516"/>
      <c r="X1516" s="5" t="str">
        <f t="shared" si="58"/>
        <v>Interpersonal counselling</v>
      </c>
      <c r="Y1516" s="5" t="str">
        <f t="shared" si="59"/>
        <v>CBT individual (under 15 sessions)</v>
      </c>
      <c r="Z1516" s="5" t="str">
        <f>FIXED(EXP('WinBUGS output'!N1515),2)</f>
        <v>0.68</v>
      </c>
      <c r="AA1516" s="5" t="str">
        <f>FIXED(EXP('WinBUGS output'!M1515),2)</f>
        <v>0.34</v>
      </c>
      <c r="AB1516" s="5" t="str">
        <f>FIXED(EXP('WinBUGS output'!O1515),2)</f>
        <v>1.42</v>
      </c>
    </row>
    <row r="1517" spans="1:28" x14ac:dyDescent="0.25">
      <c r="A1517">
        <v>36</v>
      </c>
      <c r="B1517">
        <v>45</v>
      </c>
      <c r="C1517" s="5" t="str">
        <f>VLOOKUP(A1517,'WinBUGS output'!A:C,3,FALSE)</f>
        <v>Interpersonal counselling</v>
      </c>
      <c r="D1517" s="5" t="str">
        <f>VLOOKUP(B1517,'WinBUGS output'!A:C,3,FALSE)</f>
        <v>CBT individual (over 15 sessions)</v>
      </c>
      <c r="E1517" s="5" t="str">
        <f>FIXED('WinBUGS output'!N1516,2)</f>
        <v>-0.14</v>
      </c>
      <c r="F1517" s="5" t="str">
        <f>FIXED('WinBUGS output'!M1516,2)</f>
        <v>-0.78</v>
      </c>
      <c r="G1517" s="5" t="str">
        <f>FIXED('WinBUGS output'!O1516,2)</f>
        <v>0.55</v>
      </c>
      <c r="H1517"/>
      <c r="I1517"/>
      <c r="J1517"/>
      <c r="X1517" s="5" t="str">
        <f t="shared" si="58"/>
        <v>Interpersonal counselling</v>
      </c>
      <c r="Y1517" s="5" t="str">
        <f t="shared" si="59"/>
        <v>CBT individual (over 15 sessions)</v>
      </c>
      <c r="Z1517" s="5" t="str">
        <f>FIXED(EXP('WinBUGS output'!N1516),2)</f>
        <v>0.87</v>
      </c>
      <c r="AA1517" s="5" t="str">
        <f>FIXED(EXP('WinBUGS output'!M1516),2)</f>
        <v>0.46</v>
      </c>
      <c r="AB1517" s="5" t="str">
        <f>FIXED(EXP('WinBUGS output'!O1516),2)</f>
        <v>1.74</v>
      </c>
    </row>
    <row r="1518" spans="1:28" x14ac:dyDescent="0.25">
      <c r="A1518">
        <v>36</v>
      </c>
      <c r="B1518">
        <v>46</v>
      </c>
      <c r="C1518" s="5" t="str">
        <f>VLOOKUP(A1518,'WinBUGS output'!A:C,3,FALSE)</f>
        <v>Interpersonal counselling</v>
      </c>
      <c r="D1518" s="5" t="str">
        <f>VLOOKUP(B1518,'WinBUGS output'!A:C,3,FALSE)</f>
        <v>CBT individual (over 15 sessions) + TAU</v>
      </c>
      <c r="E1518" s="5" t="str">
        <f>FIXED('WinBUGS output'!N1517,2)</f>
        <v>-0.11</v>
      </c>
      <c r="F1518" s="5" t="str">
        <f>FIXED('WinBUGS output'!M1517,2)</f>
        <v>-0.98</v>
      </c>
      <c r="G1518" s="5" t="str">
        <f>FIXED('WinBUGS output'!O1517,2)</f>
        <v>0.91</v>
      </c>
      <c r="H1518"/>
      <c r="I1518"/>
      <c r="J1518"/>
      <c r="X1518" s="5" t="str">
        <f t="shared" si="58"/>
        <v>Interpersonal counselling</v>
      </c>
      <c r="Y1518" s="5" t="str">
        <f t="shared" si="59"/>
        <v>CBT individual (over 15 sessions) + TAU</v>
      </c>
      <c r="Z1518" s="5" t="str">
        <f>FIXED(EXP('WinBUGS output'!N1517),2)</f>
        <v>0.90</v>
      </c>
      <c r="AA1518" s="5" t="str">
        <f>FIXED(EXP('WinBUGS output'!M1517),2)</f>
        <v>0.38</v>
      </c>
      <c r="AB1518" s="5" t="str">
        <f>FIXED(EXP('WinBUGS output'!O1517),2)</f>
        <v>2.48</v>
      </c>
    </row>
    <row r="1519" spans="1:28" x14ac:dyDescent="0.25">
      <c r="A1519">
        <v>36</v>
      </c>
      <c r="B1519">
        <v>47</v>
      </c>
      <c r="C1519" s="5" t="str">
        <f>VLOOKUP(A1519,'WinBUGS output'!A:C,3,FALSE)</f>
        <v>Interpersonal counselling</v>
      </c>
      <c r="D1519" s="5" t="str">
        <f>VLOOKUP(B1519,'WinBUGS output'!A:C,3,FALSE)</f>
        <v>Rational emotive behaviour therapy (REBT) individual</v>
      </c>
      <c r="E1519" s="5" t="str">
        <f>FIXED('WinBUGS output'!N1518,2)</f>
        <v>-0.28</v>
      </c>
      <c r="F1519" s="5" t="str">
        <f>FIXED('WinBUGS output'!M1518,2)</f>
        <v>-1.07</v>
      </c>
      <c r="G1519" s="5" t="str">
        <f>FIXED('WinBUGS output'!O1518,2)</f>
        <v>0.53</v>
      </c>
      <c r="H1519"/>
      <c r="I1519"/>
      <c r="J1519"/>
      <c r="X1519" s="5" t="str">
        <f t="shared" si="58"/>
        <v>Interpersonal counselling</v>
      </c>
      <c r="Y1519" s="5" t="str">
        <f t="shared" si="59"/>
        <v>Rational emotive behaviour therapy (REBT) individual</v>
      </c>
      <c r="Z1519" s="5" t="str">
        <f>FIXED(EXP('WinBUGS output'!N1518),2)</f>
        <v>0.75</v>
      </c>
      <c r="AA1519" s="5" t="str">
        <f>FIXED(EXP('WinBUGS output'!M1518),2)</f>
        <v>0.34</v>
      </c>
      <c r="AB1519" s="5" t="str">
        <f>FIXED(EXP('WinBUGS output'!O1518),2)</f>
        <v>1.70</v>
      </c>
    </row>
    <row r="1520" spans="1:28" x14ac:dyDescent="0.25">
      <c r="A1520">
        <v>36</v>
      </c>
      <c r="B1520">
        <v>48</v>
      </c>
      <c r="C1520" s="5" t="str">
        <f>VLOOKUP(A1520,'WinBUGS output'!A:C,3,FALSE)</f>
        <v>Interpersonal counselling</v>
      </c>
      <c r="D1520" s="5" t="str">
        <f>VLOOKUP(B1520,'WinBUGS output'!A:C,3,FALSE)</f>
        <v>Third-wave cognitive therapy individual</v>
      </c>
      <c r="E1520" s="5" t="str">
        <f>FIXED('WinBUGS output'!N1519,2)</f>
        <v>-0.06</v>
      </c>
      <c r="F1520" s="5" t="str">
        <f>FIXED('WinBUGS output'!M1519,2)</f>
        <v>-0.81</v>
      </c>
      <c r="G1520" s="5" t="str">
        <f>FIXED('WinBUGS output'!O1519,2)</f>
        <v>0.79</v>
      </c>
      <c r="H1520"/>
      <c r="I1520"/>
      <c r="J1520"/>
      <c r="X1520" s="5" t="str">
        <f t="shared" si="58"/>
        <v>Interpersonal counselling</v>
      </c>
      <c r="Y1520" s="5" t="str">
        <f t="shared" si="59"/>
        <v>Third-wave cognitive therapy individual</v>
      </c>
      <c r="Z1520" s="5" t="str">
        <f>FIXED(EXP('WinBUGS output'!N1519),2)</f>
        <v>0.94</v>
      </c>
      <c r="AA1520" s="5" t="str">
        <f>FIXED(EXP('WinBUGS output'!M1519),2)</f>
        <v>0.44</v>
      </c>
      <c r="AB1520" s="5" t="str">
        <f>FIXED(EXP('WinBUGS output'!O1519),2)</f>
        <v>2.20</v>
      </c>
    </row>
    <row r="1521" spans="1:28" x14ac:dyDescent="0.25">
      <c r="A1521">
        <v>36</v>
      </c>
      <c r="B1521">
        <v>49</v>
      </c>
      <c r="C1521" s="5" t="str">
        <f>VLOOKUP(A1521,'WinBUGS output'!A:C,3,FALSE)</f>
        <v>Interpersonal counselling</v>
      </c>
      <c r="D1521" s="5" t="str">
        <f>VLOOKUP(B1521,'WinBUGS output'!A:C,3,FALSE)</f>
        <v>CBT group (under 15 sessions)</v>
      </c>
      <c r="E1521" s="5" t="str">
        <f>FIXED('WinBUGS output'!N1520,2)</f>
        <v>0.33</v>
      </c>
      <c r="F1521" s="5" t="str">
        <f>FIXED('WinBUGS output'!M1520,2)</f>
        <v>-0.61</v>
      </c>
      <c r="G1521" s="5" t="str">
        <f>FIXED('WinBUGS output'!O1520,2)</f>
        <v>1.30</v>
      </c>
      <c r="H1521"/>
      <c r="I1521"/>
      <c r="J1521"/>
      <c r="X1521" s="5" t="str">
        <f t="shared" si="58"/>
        <v>Interpersonal counselling</v>
      </c>
      <c r="Y1521" s="5" t="str">
        <f t="shared" si="59"/>
        <v>CBT group (under 15 sessions)</v>
      </c>
      <c r="Z1521" s="5" t="str">
        <f>FIXED(EXP('WinBUGS output'!N1520),2)</f>
        <v>1.39</v>
      </c>
      <c r="AA1521" s="5" t="str">
        <f>FIXED(EXP('WinBUGS output'!M1520),2)</f>
        <v>0.54</v>
      </c>
      <c r="AB1521" s="5" t="str">
        <f>FIXED(EXP('WinBUGS output'!O1520),2)</f>
        <v>3.67</v>
      </c>
    </row>
    <row r="1522" spans="1:28" x14ac:dyDescent="0.25">
      <c r="A1522">
        <v>36</v>
      </c>
      <c r="B1522">
        <v>50</v>
      </c>
      <c r="C1522" s="5" t="str">
        <f>VLOOKUP(A1522,'WinBUGS output'!A:C,3,FALSE)</f>
        <v>Interpersonal counselling</v>
      </c>
      <c r="D1522" s="5" t="str">
        <f>VLOOKUP(B1522,'WinBUGS output'!A:C,3,FALSE)</f>
        <v>CBT group (under 15 sessions) + TAU</v>
      </c>
      <c r="E1522" s="5" t="str">
        <f>FIXED('WinBUGS output'!N1521,2)</f>
        <v>0.52</v>
      </c>
      <c r="F1522" s="5" t="str">
        <f>FIXED('WinBUGS output'!M1521,2)</f>
        <v>-0.41</v>
      </c>
      <c r="G1522" s="5" t="str">
        <f>FIXED('WinBUGS output'!O1521,2)</f>
        <v>1.55</v>
      </c>
      <c r="H1522"/>
      <c r="I1522"/>
      <c r="J1522"/>
      <c r="X1522" s="5" t="str">
        <f t="shared" si="58"/>
        <v>Interpersonal counselling</v>
      </c>
      <c r="Y1522" s="5" t="str">
        <f t="shared" si="59"/>
        <v>CBT group (under 15 sessions) + TAU</v>
      </c>
      <c r="Z1522" s="5" t="str">
        <f>FIXED(EXP('WinBUGS output'!N1521),2)</f>
        <v>1.69</v>
      </c>
      <c r="AA1522" s="5" t="str">
        <f>FIXED(EXP('WinBUGS output'!M1521),2)</f>
        <v>0.66</v>
      </c>
      <c r="AB1522" s="5" t="str">
        <f>FIXED(EXP('WinBUGS output'!O1521),2)</f>
        <v>4.73</v>
      </c>
    </row>
    <row r="1523" spans="1:28" x14ac:dyDescent="0.25">
      <c r="A1523">
        <v>36</v>
      </c>
      <c r="B1523">
        <v>51</v>
      </c>
      <c r="C1523" s="5" t="str">
        <f>VLOOKUP(A1523,'WinBUGS output'!A:C,3,FALSE)</f>
        <v>Interpersonal counselling</v>
      </c>
      <c r="D1523" s="5" t="str">
        <f>VLOOKUP(B1523,'WinBUGS output'!A:C,3,FALSE)</f>
        <v>Coping with Depression course (group) + TAU</v>
      </c>
      <c r="E1523" s="5" t="str">
        <f>FIXED('WinBUGS output'!N1522,2)</f>
        <v>0.21</v>
      </c>
      <c r="F1523" s="5" t="str">
        <f>FIXED('WinBUGS output'!M1522,2)</f>
        <v>-0.77</v>
      </c>
      <c r="G1523" s="5" t="str">
        <f>FIXED('WinBUGS output'!O1522,2)</f>
        <v>1.19</v>
      </c>
      <c r="H1523"/>
      <c r="I1523"/>
      <c r="J1523"/>
      <c r="X1523" s="5" t="str">
        <f t="shared" si="58"/>
        <v>Interpersonal counselling</v>
      </c>
      <c r="Y1523" s="5" t="str">
        <f t="shared" si="59"/>
        <v>Coping with Depression course (group) + TAU</v>
      </c>
      <c r="Z1523" s="5" t="str">
        <f>FIXED(EXP('WinBUGS output'!N1522),2)</f>
        <v>1.23</v>
      </c>
      <c r="AA1523" s="5" t="str">
        <f>FIXED(EXP('WinBUGS output'!M1522),2)</f>
        <v>0.46</v>
      </c>
      <c r="AB1523" s="5" t="str">
        <f>FIXED(EXP('WinBUGS output'!O1522),2)</f>
        <v>3.29</v>
      </c>
    </row>
    <row r="1524" spans="1:28" x14ac:dyDescent="0.25">
      <c r="A1524">
        <v>36</v>
      </c>
      <c r="B1524">
        <v>52</v>
      </c>
      <c r="C1524" s="5" t="str">
        <f>VLOOKUP(A1524,'WinBUGS output'!A:C,3,FALSE)</f>
        <v>Interpersonal counselling</v>
      </c>
      <c r="D1524" s="5" t="str">
        <f>VLOOKUP(B1524,'WinBUGS output'!A:C,3,FALSE)</f>
        <v>CBT individual (over 15 sessions) + any TCA</v>
      </c>
      <c r="E1524" s="5" t="str">
        <f>FIXED('WinBUGS output'!N1523,2)</f>
        <v>0.65</v>
      </c>
      <c r="F1524" s="5" t="str">
        <f>FIXED('WinBUGS output'!M1523,2)</f>
        <v>-0.55</v>
      </c>
      <c r="G1524" s="5" t="str">
        <f>FIXED('WinBUGS output'!O1523,2)</f>
        <v>1.89</v>
      </c>
      <c r="H1524"/>
      <c r="I1524"/>
      <c r="J1524"/>
      <c r="X1524" s="5" t="str">
        <f t="shared" si="58"/>
        <v>Interpersonal counselling</v>
      </c>
      <c r="Y1524" s="5" t="str">
        <f t="shared" si="59"/>
        <v>CBT individual (over 15 sessions) + any TCA</v>
      </c>
      <c r="Z1524" s="5" t="str">
        <f>FIXED(EXP('WinBUGS output'!N1523),2)</f>
        <v>1.91</v>
      </c>
      <c r="AA1524" s="5" t="str">
        <f>FIXED(EXP('WinBUGS output'!M1523),2)</f>
        <v>0.58</v>
      </c>
      <c r="AB1524" s="5" t="str">
        <f>FIXED(EXP('WinBUGS output'!O1523),2)</f>
        <v>6.63</v>
      </c>
    </row>
    <row r="1525" spans="1:28" x14ac:dyDescent="0.25">
      <c r="A1525">
        <v>36</v>
      </c>
      <c r="B1525">
        <v>53</v>
      </c>
      <c r="C1525" s="5" t="str">
        <f>VLOOKUP(A1525,'WinBUGS output'!A:C,3,FALSE)</f>
        <v>Interpersonal counselling</v>
      </c>
      <c r="D1525" s="5" t="str">
        <f>VLOOKUP(B1525,'WinBUGS output'!A:C,3,FALSE)</f>
        <v>CBT individual (over 15 sessions) + imipramine</v>
      </c>
      <c r="E1525" s="5" t="str">
        <f>FIXED('WinBUGS output'!N1524,2)</f>
        <v>0.74</v>
      </c>
      <c r="F1525" s="5" t="str">
        <f>FIXED('WinBUGS output'!M1524,2)</f>
        <v>-0.46</v>
      </c>
      <c r="G1525" s="5" t="str">
        <f>FIXED('WinBUGS output'!O1524,2)</f>
        <v>1.99</v>
      </c>
      <c r="H1525"/>
      <c r="I1525"/>
      <c r="J1525"/>
      <c r="X1525" s="5" t="str">
        <f t="shared" si="58"/>
        <v>Interpersonal counselling</v>
      </c>
      <c r="Y1525" s="5" t="str">
        <f t="shared" si="59"/>
        <v>CBT individual (over 15 sessions) + imipramine</v>
      </c>
      <c r="Z1525" s="5" t="str">
        <f>FIXED(EXP('WinBUGS output'!N1524),2)</f>
        <v>2.10</v>
      </c>
      <c r="AA1525" s="5" t="str">
        <f>FIXED(EXP('WinBUGS output'!M1524),2)</f>
        <v>0.63</v>
      </c>
      <c r="AB1525" s="5" t="str">
        <f>FIXED(EXP('WinBUGS output'!O1524),2)</f>
        <v>7.34</v>
      </c>
    </row>
    <row r="1526" spans="1:28" x14ac:dyDescent="0.25">
      <c r="A1526">
        <v>36</v>
      </c>
      <c r="B1526">
        <v>54</v>
      </c>
      <c r="C1526" s="5" t="str">
        <f>VLOOKUP(A1526,'WinBUGS output'!A:C,3,FALSE)</f>
        <v>Interpersonal counselling</v>
      </c>
      <c r="D1526" s="5" t="str">
        <f>VLOOKUP(B1526,'WinBUGS output'!A:C,3,FALSE)</f>
        <v>CBT group (under 15 sessions) + imipramine</v>
      </c>
      <c r="E1526" s="5" t="str">
        <f>FIXED('WinBUGS output'!N1525,2)</f>
        <v>1.03</v>
      </c>
      <c r="F1526" s="5" t="str">
        <f>FIXED('WinBUGS output'!M1525,2)</f>
        <v>-0.44</v>
      </c>
      <c r="G1526" s="5" t="str">
        <f>FIXED('WinBUGS output'!O1525,2)</f>
        <v>2.51</v>
      </c>
      <c r="H1526"/>
      <c r="I1526"/>
      <c r="J1526"/>
      <c r="X1526" s="5" t="str">
        <f t="shared" si="58"/>
        <v>Interpersonal counselling</v>
      </c>
      <c r="Y1526" s="5" t="str">
        <f t="shared" si="59"/>
        <v>CBT group (under 15 sessions) + imipramine</v>
      </c>
      <c r="Z1526" s="5" t="str">
        <f>FIXED(EXP('WinBUGS output'!N1525),2)</f>
        <v>2.80</v>
      </c>
      <c r="AA1526" s="5" t="str">
        <f>FIXED(EXP('WinBUGS output'!M1525),2)</f>
        <v>0.64</v>
      </c>
      <c r="AB1526" s="5" t="str">
        <f>FIXED(EXP('WinBUGS output'!O1525),2)</f>
        <v>12.24</v>
      </c>
    </row>
    <row r="1527" spans="1:28" x14ac:dyDescent="0.25">
      <c r="A1527">
        <v>36</v>
      </c>
      <c r="B1527">
        <v>55</v>
      </c>
      <c r="C1527" s="5" t="str">
        <f>VLOOKUP(A1527,'WinBUGS output'!A:C,3,FALSE)</f>
        <v>Interpersonal counselling</v>
      </c>
      <c r="D1527" s="5" t="str">
        <f>VLOOKUP(B1527,'WinBUGS output'!A:C,3,FALSE)</f>
        <v>Problem solving individual + any SSRI</v>
      </c>
      <c r="E1527" s="5" t="str">
        <f>FIXED('WinBUGS output'!N1526,2)</f>
        <v>-0.85</v>
      </c>
      <c r="F1527" s="5" t="str">
        <f>FIXED('WinBUGS output'!M1526,2)</f>
        <v>-2.08</v>
      </c>
      <c r="G1527" s="5" t="str">
        <f>FIXED('WinBUGS output'!O1526,2)</f>
        <v>0.45</v>
      </c>
      <c r="H1527"/>
      <c r="I1527"/>
      <c r="J1527"/>
      <c r="X1527" s="5" t="str">
        <f t="shared" si="58"/>
        <v>Interpersonal counselling</v>
      </c>
      <c r="Y1527" s="5" t="str">
        <f t="shared" si="59"/>
        <v>Problem solving individual + any SSRI</v>
      </c>
      <c r="Z1527" s="5" t="str">
        <f>FIXED(EXP('WinBUGS output'!N1526),2)</f>
        <v>0.43</v>
      </c>
      <c r="AA1527" s="5" t="str">
        <f>FIXED(EXP('WinBUGS output'!M1526),2)</f>
        <v>0.12</v>
      </c>
      <c r="AB1527" s="5" t="str">
        <f>FIXED(EXP('WinBUGS output'!O1526),2)</f>
        <v>1.56</v>
      </c>
    </row>
    <row r="1528" spans="1:28" x14ac:dyDescent="0.25">
      <c r="A1528">
        <v>36</v>
      </c>
      <c r="B1528">
        <v>56</v>
      </c>
      <c r="C1528" s="5" t="str">
        <f>VLOOKUP(A1528,'WinBUGS output'!A:C,3,FALSE)</f>
        <v>Interpersonal counselling</v>
      </c>
      <c r="D1528" s="5" t="str">
        <f>VLOOKUP(B1528,'WinBUGS output'!A:C,3,FALSE)</f>
        <v>Supportive psychotherapy + any SSRI</v>
      </c>
      <c r="E1528" s="5" t="str">
        <f>FIXED('WinBUGS output'!N1527,2)</f>
        <v>1.77</v>
      </c>
      <c r="F1528" s="5" t="str">
        <f>FIXED('WinBUGS output'!M1527,2)</f>
        <v>-0.24</v>
      </c>
      <c r="G1528" s="5" t="str">
        <f>FIXED('WinBUGS output'!O1527,2)</f>
        <v>3.94</v>
      </c>
      <c r="H1528"/>
      <c r="I1528"/>
      <c r="J1528"/>
      <c r="X1528" s="5" t="str">
        <f t="shared" si="58"/>
        <v>Interpersonal counselling</v>
      </c>
      <c r="Y1528" s="5" t="str">
        <f t="shared" si="59"/>
        <v>Supportive psychotherapy + any SSRI</v>
      </c>
      <c r="Z1528" s="5" t="str">
        <f>FIXED(EXP('WinBUGS output'!N1527),2)</f>
        <v>5.86</v>
      </c>
      <c r="AA1528" s="5" t="str">
        <f>FIXED(EXP('WinBUGS output'!M1527),2)</f>
        <v>0.79</v>
      </c>
      <c r="AB1528" s="5" t="str">
        <f>FIXED(EXP('WinBUGS output'!O1527),2)</f>
        <v>51.32</v>
      </c>
    </row>
    <row r="1529" spans="1:28" x14ac:dyDescent="0.25">
      <c r="A1529">
        <v>36</v>
      </c>
      <c r="B1529">
        <v>57</v>
      </c>
      <c r="C1529" s="5" t="str">
        <f>VLOOKUP(A1529,'WinBUGS output'!A:C,3,FALSE)</f>
        <v>Interpersonal counselling</v>
      </c>
      <c r="D1529" s="5" t="str">
        <f>VLOOKUP(B1529,'WinBUGS output'!A:C,3,FALSE)</f>
        <v>Interpersonal psychotherapy (IPT) + any AD</v>
      </c>
      <c r="E1529" s="5" t="str">
        <f>FIXED('WinBUGS output'!N1528,2)</f>
        <v>0.45</v>
      </c>
      <c r="F1529" s="5" t="str">
        <f>FIXED('WinBUGS output'!M1528,2)</f>
        <v>-0.63</v>
      </c>
      <c r="G1529" s="5" t="str">
        <f>FIXED('WinBUGS output'!O1528,2)</f>
        <v>1.57</v>
      </c>
      <c r="H1529"/>
      <c r="I1529"/>
      <c r="J1529"/>
      <c r="X1529" s="5" t="str">
        <f t="shared" si="58"/>
        <v>Interpersonal counselling</v>
      </c>
      <c r="Y1529" s="5" t="str">
        <f t="shared" si="59"/>
        <v>Interpersonal psychotherapy (IPT) + any AD</v>
      </c>
      <c r="Z1529" s="5" t="str">
        <f>FIXED(EXP('WinBUGS output'!N1528),2)</f>
        <v>1.57</v>
      </c>
      <c r="AA1529" s="5" t="str">
        <f>FIXED(EXP('WinBUGS output'!M1528),2)</f>
        <v>0.53</v>
      </c>
      <c r="AB1529" s="5" t="str">
        <f>FIXED(EXP('WinBUGS output'!O1528),2)</f>
        <v>4.82</v>
      </c>
    </row>
    <row r="1530" spans="1:28" x14ac:dyDescent="0.25">
      <c r="A1530">
        <v>36</v>
      </c>
      <c r="B1530">
        <v>58</v>
      </c>
      <c r="C1530" s="5" t="str">
        <f>VLOOKUP(A1530,'WinBUGS output'!A:C,3,FALSE)</f>
        <v>Interpersonal counselling</v>
      </c>
      <c r="D1530" s="5" t="str">
        <f>VLOOKUP(B1530,'WinBUGS output'!A:C,3,FALSE)</f>
        <v>Short-term psychodynamic psychotherapy individual + Any AD</v>
      </c>
      <c r="E1530" s="5" t="str">
        <f>FIXED('WinBUGS output'!N1529,2)</f>
        <v>1.01</v>
      </c>
      <c r="F1530" s="5" t="str">
        <f>FIXED('WinBUGS output'!M1529,2)</f>
        <v>0.11</v>
      </c>
      <c r="G1530" s="5" t="str">
        <f>FIXED('WinBUGS output'!O1529,2)</f>
        <v>1.93</v>
      </c>
      <c r="H1530"/>
      <c r="I1530"/>
      <c r="J1530"/>
      <c r="X1530" s="5" t="str">
        <f t="shared" si="58"/>
        <v>Interpersonal counselling</v>
      </c>
      <c r="Y1530" s="5" t="str">
        <f t="shared" si="59"/>
        <v>Short-term psychodynamic psychotherapy individual + Any AD</v>
      </c>
      <c r="Z1530" s="5" t="str">
        <f>FIXED(EXP('WinBUGS output'!N1529),2)</f>
        <v>2.73</v>
      </c>
      <c r="AA1530" s="5" t="str">
        <f>FIXED(EXP('WinBUGS output'!M1529),2)</f>
        <v>1.12</v>
      </c>
      <c r="AB1530" s="5" t="str">
        <f>FIXED(EXP('WinBUGS output'!O1529),2)</f>
        <v>6.90</v>
      </c>
    </row>
    <row r="1531" spans="1:28" x14ac:dyDescent="0.25">
      <c r="A1531">
        <v>36</v>
      </c>
      <c r="B1531">
        <v>59</v>
      </c>
      <c r="C1531" s="5" t="str">
        <f>VLOOKUP(A1531,'WinBUGS output'!A:C,3,FALSE)</f>
        <v>Interpersonal counselling</v>
      </c>
      <c r="D1531" s="5" t="str">
        <f>VLOOKUP(B1531,'WinBUGS output'!A:C,3,FALSE)</f>
        <v>Short-term psychodynamic psychotherapy individual + any SSRI</v>
      </c>
      <c r="E1531" s="5" t="str">
        <f>FIXED('WinBUGS output'!N1530,2)</f>
        <v>1.03</v>
      </c>
      <c r="F1531" s="5" t="str">
        <f>FIXED('WinBUGS output'!M1530,2)</f>
        <v>-0.09</v>
      </c>
      <c r="G1531" s="5" t="str">
        <f>FIXED('WinBUGS output'!O1530,2)</f>
        <v>2.26</v>
      </c>
      <c r="H1531"/>
      <c r="I1531"/>
      <c r="J1531"/>
      <c r="X1531" s="5" t="str">
        <f t="shared" si="58"/>
        <v>Interpersonal counselling</v>
      </c>
      <c r="Y1531" s="5" t="str">
        <f t="shared" si="59"/>
        <v>Short-term psychodynamic psychotherapy individual + any SSRI</v>
      </c>
      <c r="Z1531" s="5" t="str">
        <f>FIXED(EXP('WinBUGS output'!N1530),2)</f>
        <v>2.80</v>
      </c>
      <c r="AA1531" s="5" t="str">
        <f>FIXED(EXP('WinBUGS output'!M1530),2)</f>
        <v>0.91</v>
      </c>
      <c r="AB1531" s="5" t="str">
        <f>FIXED(EXP('WinBUGS output'!O1530),2)</f>
        <v>9.61</v>
      </c>
    </row>
    <row r="1532" spans="1:28" x14ac:dyDescent="0.25">
      <c r="A1532">
        <v>36</v>
      </c>
      <c r="B1532">
        <v>60</v>
      </c>
      <c r="C1532" s="5" t="str">
        <f>VLOOKUP(A1532,'WinBUGS output'!A:C,3,FALSE)</f>
        <v>Interpersonal counselling</v>
      </c>
      <c r="D1532" s="5" t="str">
        <f>VLOOKUP(B1532,'WinBUGS output'!A:C,3,FALSE)</f>
        <v>CBT individual (over 15 sessions) + Pill placebo</v>
      </c>
      <c r="E1532" s="5" t="str">
        <f>FIXED('WinBUGS output'!N1531,2)</f>
        <v>0.76</v>
      </c>
      <c r="F1532" s="5" t="str">
        <f>FIXED('WinBUGS output'!M1531,2)</f>
        <v>-0.72</v>
      </c>
      <c r="G1532" s="5" t="str">
        <f>FIXED('WinBUGS output'!O1531,2)</f>
        <v>2.36</v>
      </c>
      <c r="H1532"/>
      <c r="I1532"/>
      <c r="J1532"/>
      <c r="X1532" s="5" t="str">
        <f t="shared" si="58"/>
        <v>Interpersonal counselling</v>
      </c>
      <c r="Y1532" s="5" t="str">
        <f t="shared" si="59"/>
        <v>CBT individual (over 15 sessions) + Pill placebo</v>
      </c>
      <c r="Z1532" s="5" t="str">
        <f>FIXED(EXP('WinBUGS output'!N1531),2)</f>
        <v>2.13</v>
      </c>
      <c r="AA1532" s="5" t="str">
        <f>FIXED(EXP('WinBUGS output'!M1531),2)</f>
        <v>0.49</v>
      </c>
      <c r="AB1532" s="5" t="str">
        <f>FIXED(EXP('WinBUGS output'!O1531),2)</f>
        <v>10.62</v>
      </c>
    </row>
    <row r="1533" spans="1:28" x14ac:dyDescent="0.25">
      <c r="A1533">
        <v>36</v>
      </c>
      <c r="B1533">
        <v>61</v>
      </c>
      <c r="C1533" s="5" t="str">
        <f>VLOOKUP(A1533,'WinBUGS output'!A:C,3,FALSE)</f>
        <v>Interpersonal counselling</v>
      </c>
      <c r="D1533" s="5" t="str">
        <f>VLOOKUP(B1533,'WinBUGS output'!A:C,3,FALSE)</f>
        <v>Exercise + Sertraline</v>
      </c>
      <c r="E1533" s="5" t="str">
        <f>FIXED('WinBUGS output'!N1532,2)</f>
        <v>-0.59</v>
      </c>
      <c r="F1533" s="5" t="str">
        <f>FIXED('WinBUGS output'!M1532,2)</f>
        <v>-1.47</v>
      </c>
      <c r="G1533" s="5" t="str">
        <f>FIXED('WinBUGS output'!O1532,2)</f>
        <v>0.34</v>
      </c>
      <c r="H1533"/>
      <c r="I1533"/>
      <c r="J1533"/>
      <c r="X1533" s="5" t="str">
        <f t="shared" si="58"/>
        <v>Interpersonal counselling</v>
      </c>
      <c r="Y1533" s="5" t="str">
        <f t="shared" si="59"/>
        <v>Exercise + Sertraline</v>
      </c>
      <c r="Z1533" s="5" t="str">
        <f>FIXED(EXP('WinBUGS output'!N1532),2)</f>
        <v>0.55</v>
      </c>
      <c r="AA1533" s="5" t="str">
        <f>FIXED(EXP('WinBUGS output'!M1532),2)</f>
        <v>0.23</v>
      </c>
      <c r="AB1533" s="5" t="str">
        <f>FIXED(EXP('WinBUGS output'!O1532),2)</f>
        <v>1.41</v>
      </c>
    </row>
    <row r="1534" spans="1:28" x14ac:dyDescent="0.25">
      <c r="A1534">
        <v>37</v>
      </c>
      <c r="B1534">
        <v>38</v>
      </c>
      <c r="C1534" s="5" t="str">
        <f>VLOOKUP(A1534,'WinBUGS output'!A:C,3,FALSE)</f>
        <v>Non-directive counselling</v>
      </c>
      <c r="D1534" s="5" t="str">
        <f>VLOOKUP(B1534,'WinBUGS output'!A:C,3,FALSE)</f>
        <v>Psychodynamic counselling + TAU</v>
      </c>
      <c r="E1534" s="5" t="str">
        <f>FIXED('WinBUGS output'!N1533,2)</f>
        <v>-0.11</v>
      </c>
      <c r="F1534" s="5" t="str">
        <f>FIXED('WinBUGS output'!M1533,2)</f>
        <v>-1.10</v>
      </c>
      <c r="G1534" s="5" t="str">
        <f>FIXED('WinBUGS output'!O1533,2)</f>
        <v>0.81</v>
      </c>
      <c r="H1534"/>
      <c r="I1534"/>
      <c r="J1534"/>
      <c r="X1534" s="5" t="str">
        <f t="shared" si="58"/>
        <v>Non-directive counselling</v>
      </c>
      <c r="Y1534" s="5" t="str">
        <f t="shared" si="59"/>
        <v>Psychodynamic counselling + TAU</v>
      </c>
      <c r="Z1534" s="5" t="str">
        <f>FIXED(EXP('WinBUGS output'!N1533),2)</f>
        <v>0.89</v>
      </c>
      <c r="AA1534" s="5" t="str">
        <f>FIXED(EXP('WinBUGS output'!M1533),2)</f>
        <v>0.33</v>
      </c>
      <c r="AB1534" s="5" t="str">
        <f>FIXED(EXP('WinBUGS output'!O1533),2)</f>
        <v>2.24</v>
      </c>
    </row>
    <row r="1535" spans="1:28" x14ac:dyDescent="0.25">
      <c r="A1535">
        <v>37</v>
      </c>
      <c r="B1535">
        <v>39</v>
      </c>
      <c r="C1535" s="5" t="str">
        <f>VLOOKUP(A1535,'WinBUGS output'!A:C,3,FALSE)</f>
        <v>Non-directive counselling</v>
      </c>
      <c r="D1535" s="5" t="str">
        <f>VLOOKUP(B1535,'WinBUGS output'!A:C,3,FALSE)</f>
        <v>Relational client-centered therapy</v>
      </c>
      <c r="E1535" s="5" t="str">
        <f>FIXED('WinBUGS output'!N1534,2)</f>
        <v>-0.06</v>
      </c>
      <c r="F1535" s="5" t="str">
        <f>FIXED('WinBUGS output'!M1534,2)</f>
        <v>-1.24</v>
      </c>
      <c r="G1535" s="5" t="str">
        <f>FIXED('WinBUGS output'!O1534,2)</f>
        <v>1.00</v>
      </c>
      <c r="H1535"/>
      <c r="I1535"/>
      <c r="J1535"/>
      <c r="X1535" s="5" t="str">
        <f t="shared" si="58"/>
        <v>Non-directive counselling</v>
      </c>
      <c r="Y1535" s="5" t="str">
        <f t="shared" si="59"/>
        <v>Relational client-centered therapy</v>
      </c>
      <c r="Z1535" s="5" t="str">
        <f>FIXED(EXP('WinBUGS output'!N1534),2)</f>
        <v>0.94</v>
      </c>
      <c r="AA1535" s="5" t="str">
        <f>FIXED(EXP('WinBUGS output'!M1534),2)</f>
        <v>0.29</v>
      </c>
      <c r="AB1535" s="5" t="str">
        <f>FIXED(EXP('WinBUGS output'!O1534),2)</f>
        <v>2.73</v>
      </c>
    </row>
    <row r="1536" spans="1:28" x14ac:dyDescent="0.25">
      <c r="A1536">
        <v>37</v>
      </c>
      <c r="B1536">
        <v>40</v>
      </c>
      <c r="C1536" s="5" t="str">
        <f>VLOOKUP(A1536,'WinBUGS output'!A:C,3,FALSE)</f>
        <v>Non-directive counselling</v>
      </c>
      <c r="D1536" s="5" t="str">
        <f>VLOOKUP(B1536,'WinBUGS output'!A:C,3,FALSE)</f>
        <v>Problem solving individual</v>
      </c>
      <c r="E1536" s="5" t="str">
        <f>FIXED('WinBUGS output'!N1535,2)</f>
        <v>-0.44</v>
      </c>
      <c r="F1536" s="5" t="str">
        <f>FIXED('WinBUGS output'!M1535,2)</f>
        <v>-1.52</v>
      </c>
      <c r="G1536" s="5" t="str">
        <f>FIXED('WinBUGS output'!O1535,2)</f>
        <v>0.71</v>
      </c>
      <c r="H1536"/>
      <c r="I1536"/>
      <c r="J1536"/>
      <c r="X1536" s="5" t="str">
        <f t="shared" si="58"/>
        <v>Non-directive counselling</v>
      </c>
      <c r="Y1536" s="5" t="str">
        <f t="shared" si="59"/>
        <v>Problem solving individual</v>
      </c>
      <c r="Z1536" s="5" t="str">
        <f>FIXED(EXP('WinBUGS output'!N1535),2)</f>
        <v>0.65</v>
      </c>
      <c r="AA1536" s="5" t="str">
        <f>FIXED(EXP('WinBUGS output'!M1535),2)</f>
        <v>0.22</v>
      </c>
      <c r="AB1536" s="5" t="str">
        <f>FIXED(EXP('WinBUGS output'!O1535),2)</f>
        <v>2.03</v>
      </c>
    </row>
    <row r="1537" spans="1:28" x14ac:dyDescent="0.25">
      <c r="A1537">
        <v>37</v>
      </c>
      <c r="B1537">
        <v>41</v>
      </c>
      <c r="C1537" s="5" t="str">
        <f>VLOOKUP(A1537,'WinBUGS output'!A:C,3,FALSE)</f>
        <v>Non-directive counselling</v>
      </c>
      <c r="D1537" s="5" t="str">
        <f>VLOOKUP(B1537,'WinBUGS output'!A:C,3,FALSE)</f>
        <v>Problem solving individual + enhanced TAU</v>
      </c>
      <c r="E1537" s="5" t="str">
        <f>FIXED('WinBUGS output'!N1536,2)</f>
        <v>-0.63</v>
      </c>
      <c r="F1537" s="5" t="str">
        <f>FIXED('WinBUGS output'!M1536,2)</f>
        <v>-1.77</v>
      </c>
      <c r="G1537" s="5" t="str">
        <f>FIXED('WinBUGS output'!O1536,2)</f>
        <v>0.55</v>
      </c>
      <c r="H1537"/>
      <c r="I1537"/>
      <c r="J1537"/>
      <c r="X1537" s="5" t="str">
        <f t="shared" si="58"/>
        <v>Non-directive counselling</v>
      </c>
      <c r="Y1537" s="5" t="str">
        <f t="shared" si="59"/>
        <v>Problem solving individual + enhanced TAU</v>
      </c>
      <c r="Z1537" s="5" t="str">
        <f>FIXED(EXP('WinBUGS output'!N1536),2)</f>
        <v>0.53</v>
      </c>
      <c r="AA1537" s="5" t="str">
        <f>FIXED(EXP('WinBUGS output'!M1536),2)</f>
        <v>0.17</v>
      </c>
      <c r="AB1537" s="5" t="str">
        <f>FIXED(EXP('WinBUGS output'!O1536),2)</f>
        <v>1.74</v>
      </c>
    </row>
    <row r="1538" spans="1:28" x14ac:dyDescent="0.25">
      <c r="A1538">
        <v>37</v>
      </c>
      <c r="B1538">
        <v>42</v>
      </c>
      <c r="C1538" s="5" t="str">
        <f>VLOOKUP(A1538,'WinBUGS output'!A:C,3,FALSE)</f>
        <v>Non-directive counselling</v>
      </c>
      <c r="D1538" s="5" t="str">
        <f>VLOOKUP(B1538,'WinBUGS output'!A:C,3,FALSE)</f>
        <v>Behavioural activation (BA)</v>
      </c>
      <c r="E1538" s="5" t="str">
        <f>FIXED('WinBUGS output'!N1537,2)</f>
        <v>0.74</v>
      </c>
      <c r="F1538" s="5" t="str">
        <f>FIXED('WinBUGS output'!M1537,2)</f>
        <v>-0.32</v>
      </c>
      <c r="G1538" s="5" t="str">
        <f>FIXED('WinBUGS output'!O1537,2)</f>
        <v>1.86</v>
      </c>
      <c r="H1538"/>
      <c r="I1538"/>
      <c r="J1538"/>
      <c r="X1538" s="5" t="str">
        <f t="shared" si="58"/>
        <v>Non-directive counselling</v>
      </c>
      <c r="Y1538" s="5" t="str">
        <f t="shared" si="59"/>
        <v>Behavioural activation (BA)</v>
      </c>
      <c r="Z1538" s="5" t="str">
        <f>FIXED(EXP('WinBUGS output'!N1537),2)</f>
        <v>2.09</v>
      </c>
      <c r="AA1538" s="5" t="str">
        <f>FIXED(EXP('WinBUGS output'!M1537),2)</f>
        <v>0.73</v>
      </c>
      <c r="AB1538" s="5" t="str">
        <f>FIXED(EXP('WinBUGS output'!O1537),2)</f>
        <v>6.39</v>
      </c>
    </row>
    <row r="1539" spans="1:28" x14ac:dyDescent="0.25">
      <c r="A1539">
        <v>37</v>
      </c>
      <c r="B1539">
        <v>43</v>
      </c>
      <c r="C1539" s="5" t="str">
        <f>VLOOKUP(A1539,'WinBUGS output'!A:C,3,FALSE)</f>
        <v>Non-directive counselling</v>
      </c>
      <c r="D1539" s="5" t="str">
        <f>VLOOKUP(B1539,'WinBUGS output'!A:C,3,FALSE)</f>
        <v>Behavioural therapy (Lewinsohn 1976)</v>
      </c>
      <c r="E1539" s="5" t="str">
        <f>FIXED('WinBUGS output'!N1538,2)</f>
        <v>0.58</v>
      </c>
      <c r="F1539" s="5" t="str">
        <f>FIXED('WinBUGS output'!M1538,2)</f>
        <v>-0.80</v>
      </c>
      <c r="G1539" s="5" t="str">
        <f>FIXED('WinBUGS output'!O1538,2)</f>
        <v>1.93</v>
      </c>
      <c r="H1539"/>
      <c r="I1539"/>
      <c r="J1539"/>
      <c r="X1539" s="5" t="str">
        <f t="shared" si="58"/>
        <v>Non-directive counselling</v>
      </c>
      <c r="Y1539" s="5" t="str">
        <f t="shared" si="59"/>
        <v>Behavioural therapy (Lewinsohn 1976)</v>
      </c>
      <c r="Z1539" s="5" t="str">
        <f>FIXED(EXP('WinBUGS output'!N1538),2)</f>
        <v>1.79</v>
      </c>
      <c r="AA1539" s="5" t="str">
        <f>FIXED(EXP('WinBUGS output'!M1538),2)</f>
        <v>0.45</v>
      </c>
      <c r="AB1539" s="5" t="str">
        <f>FIXED(EXP('WinBUGS output'!O1538),2)</f>
        <v>6.88</v>
      </c>
    </row>
    <row r="1540" spans="1:28" x14ac:dyDescent="0.25">
      <c r="A1540">
        <v>37</v>
      </c>
      <c r="B1540">
        <v>44</v>
      </c>
      <c r="C1540" s="5" t="str">
        <f>VLOOKUP(A1540,'WinBUGS output'!A:C,3,FALSE)</f>
        <v>Non-directive counselling</v>
      </c>
      <c r="D1540" s="5" t="str">
        <f>VLOOKUP(B1540,'WinBUGS output'!A:C,3,FALSE)</f>
        <v>CBT individual (under 15 sessions)</v>
      </c>
      <c r="E1540" s="5" t="str">
        <f>FIXED('WinBUGS output'!N1539,2)</f>
        <v>0.01</v>
      </c>
      <c r="F1540" s="5" t="str">
        <f>FIXED('WinBUGS output'!M1539,2)</f>
        <v>-0.90</v>
      </c>
      <c r="G1540" s="5" t="str">
        <f>FIXED('WinBUGS output'!O1539,2)</f>
        <v>1.01</v>
      </c>
      <c r="H1540"/>
      <c r="I1540"/>
      <c r="J1540"/>
      <c r="X1540" s="5" t="str">
        <f t="shared" si="58"/>
        <v>Non-directive counselling</v>
      </c>
      <c r="Y1540" s="5" t="str">
        <f t="shared" si="59"/>
        <v>CBT individual (under 15 sessions)</v>
      </c>
      <c r="Z1540" s="5" t="str">
        <f>FIXED(EXP('WinBUGS output'!N1539),2)</f>
        <v>1.01</v>
      </c>
      <c r="AA1540" s="5" t="str">
        <f>FIXED(EXP('WinBUGS output'!M1539),2)</f>
        <v>0.41</v>
      </c>
      <c r="AB1540" s="5" t="str">
        <f>FIXED(EXP('WinBUGS output'!O1539),2)</f>
        <v>2.74</v>
      </c>
    </row>
    <row r="1541" spans="1:28" x14ac:dyDescent="0.25">
      <c r="A1541">
        <v>37</v>
      </c>
      <c r="B1541">
        <v>45</v>
      </c>
      <c r="C1541" s="5" t="str">
        <f>VLOOKUP(A1541,'WinBUGS output'!A:C,3,FALSE)</f>
        <v>Non-directive counselling</v>
      </c>
      <c r="D1541" s="5" t="str">
        <f>VLOOKUP(B1541,'WinBUGS output'!A:C,3,FALSE)</f>
        <v>CBT individual (over 15 sessions)</v>
      </c>
      <c r="E1541" s="5" t="str">
        <f>FIXED('WinBUGS output'!N1540,2)</f>
        <v>0.26</v>
      </c>
      <c r="F1541" s="5" t="str">
        <f>FIXED('WinBUGS output'!M1540,2)</f>
        <v>-0.63</v>
      </c>
      <c r="G1541" s="5" t="str">
        <f>FIXED('WinBUGS output'!O1540,2)</f>
        <v>1.24</v>
      </c>
      <c r="H1541"/>
      <c r="I1541"/>
      <c r="J1541"/>
      <c r="X1541" s="5" t="str">
        <f t="shared" ref="X1541:X1604" si="60">C1541</f>
        <v>Non-directive counselling</v>
      </c>
      <c r="Y1541" s="5" t="str">
        <f t="shared" ref="Y1541:Y1604" si="61">D1541</f>
        <v>CBT individual (over 15 sessions)</v>
      </c>
      <c r="Z1541" s="5" t="str">
        <f>FIXED(EXP('WinBUGS output'!N1540),2)</f>
        <v>1.29</v>
      </c>
      <c r="AA1541" s="5" t="str">
        <f>FIXED(EXP('WinBUGS output'!M1540),2)</f>
        <v>0.53</v>
      </c>
      <c r="AB1541" s="5" t="str">
        <f>FIXED(EXP('WinBUGS output'!O1540),2)</f>
        <v>3.46</v>
      </c>
    </row>
    <row r="1542" spans="1:28" x14ac:dyDescent="0.25">
      <c r="A1542">
        <v>37</v>
      </c>
      <c r="B1542">
        <v>46</v>
      </c>
      <c r="C1542" s="5" t="str">
        <f>VLOOKUP(A1542,'WinBUGS output'!A:C,3,FALSE)</f>
        <v>Non-directive counselling</v>
      </c>
      <c r="D1542" s="5" t="str">
        <f>VLOOKUP(B1542,'WinBUGS output'!A:C,3,FALSE)</f>
        <v>CBT individual (over 15 sessions) + TAU</v>
      </c>
      <c r="E1542" s="5" t="str">
        <f>FIXED('WinBUGS output'!N1541,2)</f>
        <v>0.29</v>
      </c>
      <c r="F1542" s="5" t="str">
        <f>FIXED('WinBUGS output'!M1541,2)</f>
        <v>-0.77</v>
      </c>
      <c r="G1542" s="5" t="str">
        <f>FIXED('WinBUGS output'!O1541,2)</f>
        <v>1.52</v>
      </c>
      <c r="H1542"/>
      <c r="I1542"/>
      <c r="J1542"/>
      <c r="X1542" s="5" t="str">
        <f t="shared" si="60"/>
        <v>Non-directive counselling</v>
      </c>
      <c r="Y1542" s="5" t="str">
        <f t="shared" si="61"/>
        <v>CBT individual (over 15 sessions) + TAU</v>
      </c>
      <c r="Z1542" s="5" t="str">
        <f>FIXED(EXP('WinBUGS output'!N1541),2)</f>
        <v>1.34</v>
      </c>
      <c r="AA1542" s="5" t="str">
        <f>FIXED(EXP('WinBUGS output'!M1541),2)</f>
        <v>0.46</v>
      </c>
      <c r="AB1542" s="5" t="str">
        <f>FIXED(EXP('WinBUGS output'!O1541),2)</f>
        <v>4.56</v>
      </c>
    </row>
    <row r="1543" spans="1:28" x14ac:dyDescent="0.25">
      <c r="A1543">
        <v>37</v>
      </c>
      <c r="B1543">
        <v>47</v>
      </c>
      <c r="C1543" s="5" t="str">
        <f>VLOOKUP(A1543,'WinBUGS output'!A:C,3,FALSE)</f>
        <v>Non-directive counselling</v>
      </c>
      <c r="D1543" s="5" t="str">
        <f>VLOOKUP(B1543,'WinBUGS output'!A:C,3,FALSE)</f>
        <v>Rational emotive behaviour therapy (REBT) individual</v>
      </c>
      <c r="E1543" s="5" t="str">
        <f>FIXED('WinBUGS output'!N1542,2)</f>
        <v>0.12</v>
      </c>
      <c r="F1543" s="5" t="str">
        <f>FIXED('WinBUGS output'!M1542,2)</f>
        <v>-0.89</v>
      </c>
      <c r="G1543" s="5" t="str">
        <f>FIXED('WinBUGS output'!O1542,2)</f>
        <v>1.18</v>
      </c>
      <c r="H1543"/>
      <c r="I1543"/>
      <c r="J1543"/>
      <c r="X1543" s="5" t="str">
        <f t="shared" si="60"/>
        <v>Non-directive counselling</v>
      </c>
      <c r="Y1543" s="5" t="str">
        <f t="shared" si="61"/>
        <v>Rational emotive behaviour therapy (REBT) individual</v>
      </c>
      <c r="Z1543" s="5" t="str">
        <f>FIXED(EXP('WinBUGS output'!N1542),2)</f>
        <v>1.12</v>
      </c>
      <c r="AA1543" s="5" t="str">
        <f>FIXED(EXP('WinBUGS output'!M1542),2)</f>
        <v>0.41</v>
      </c>
      <c r="AB1543" s="5" t="str">
        <f>FIXED(EXP('WinBUGS output'!O1542),2)</f>
        <v>3.26</v>
      </c>
    </row>
    <row r="1544" spans="1:28" x14ac:dyDescent="0.25">
      <c r="A1544">
        <v>37</v>
      </c>
      <c r="B1544">
        <v>48</v>
      </c>
      <c r="C1544" s="5" t="str">
        <f>VLOOKUP(A1544,'WinBUGS output'!A:C,3,FALSE)</f>
        <v>Non-directive counselling</v>
      </c>
      <c r="D1544" s="5" t="str">
        <f>VLOOKUP(B1544,'WinBUGS output'!A:C,3,FALSE)</f>
        <v>Third-wave cognitive therapy individual</v>
      </c>
      <c r="E1544" s="5" t="str">
        <f>FIXED('WinBUGS output'!N1543,2)</f>
        <v>0.34</v>
      </c>
      <c r="F1544" s="5" t="str">
        <f>FIXED('WinBUGS output'!M1543,2)</f>
        <v>-0.63</v>
      </c>
      <c r="G1544" s="5" t="str">
        <f>FIXED('WinBUGS output'!O1543,2)</f>
        <v>1.42</v>
      </c>
      <c r="H1544"/>
      <c r="I1544"/>
      <c r="J1544"/>
      <c r="X1544" s="5" t="str">
        <f t="shared" si="60"/>
        <v>Non-directive counselling</v>
      </c>
      <c r="Y1544" s="5" t="str">
        <f t="shared" si="61"/>
        <v>Third-wave cognitive therapy individual</v>
      </c>
      <c r="Z1544" s="5" t="str">
        <f>FIXED(EXP('WinBUGS output'!N1543),2)</f>
        <v>1.40</v>
      </c>
      <c r="AA1544" s="5" t="str">
        <f>FIXED(EXP('WinBUGS output'!M1543),2)</f>
        <v>0.53</v>
      </c>
      <c r="AB1544" s="5" t="str">
        <f>FIXED(EXP('WinBUGS output'!O1543),2)</f>
        <v>4.12</v>
      </c>
    </row>
    <row r="1545" spans="1:28" x14ac:dyDescent="0.25">
      <c r="A1545">
        <v>37</v>
      </c>
      <c r="B1545">
        <v>49</v>
      </c>
      <c r="C1545" s="5" t="str">
        <f>VLOOKUP(A1545,'WinBUGS output'!A:C,3,FALSE)</f>
        <v>Non-directive counselling</v>
      </c>
      <c r="D1545" s="5" t="str">
        <f>VLOOKUP(B1545,'WinBUGS output'!A:C,3,FALSE)</f>
        <v>CBT group (under 15 sessions)</v>
      </c>
      <c r="E1545" s="5" t="str">
        <f>FIXED('WinBUGS output'!N1544,2)</f>
        <v>0.73</v>
      </c>
      <c r="F1545" s="5" t="str">
        <f>FIXED('WinBUGS output'!M1544,2)</f>
        <v>-0.36</v>
      </c>
      <c r="G1545" s="5" t="str">
        <f>FIXED('WinBUGS output'!O1544,2)</f>
        <v>1.86</v>
      </c>
      <c r="H1545"/>
      <c r="I1545"/>
      <c r="J1545"/>
      <c r="X1545" s="5" t="str">
        <f t="shared" si="60"/>
        <v>Non-directive counselling</v>
      </c>
      <c r="Y1545" s="5" t="str">
        <f t="shared" si="61"/>
        <v>CBT group (under 15 sessions)</v>
      </c>
      <c r="Z1545" s="5" t="str">
        <f>FIXED(EXP('WinBUGS output'!N1544),2)</f>
        <v>2.08</v>
      </c>
      <c r="AA1545" s="5" t="str">
        <f>FIXED(EXP('WinBUGS output'!M1544),2)</f>
        <v>0.70</v>
      </c>
      <c r="AB1545" s="5" t="str">
        <f>FIXED(EXP('WinBUGS output'!O1544),2)</f>
        <v>6.43</v>
      </c>
    </row>
    <row r="1546" spans="1:28" x14ac:dyDescent="0.25">
      <c r="A1546">
        <v>37</v>
      </c>
      <c r="B1546">
        <v>50</v>
      </c>
      <c r="C1546" s="5" t="str">
        <f>VLOOKUP(A1546,'WinBUGS output'!A:C,3,FALSE)</f>
        <v>Non-directive counselling</v>
      </c>
      <c r="D1546" s="5" t="str">
        <f>VLOOKUP(B1546,'WinBUGS output'!A:C,3,FALSE)</f>
        <v>CBT group (under 15 sessions) + TAU</v>
      </c>
      <c r="E1546" s="5" t="str">
        <f>FIXED('WinBUGS output'!N1545,2)</f>
        <v>0.92</v>
      </c>
      <c r="F1546" s="5" t="str">
        <f>FIXED('WinBUGS output'!M1545,2)</f>
        <v>-0.18</v>
      </c>
      <c r="G1546" s="5" t="str">
        <f>FIXED('WinBUGS output'!O1545,2)</f>
        <v>2.11</v>
      </c>
      <c r="H1546"/>
      <c r="I1546"/>
      <c r="J1546"/>
      <c r="X1546" s="5" t="str">
        <f t="shared" si="60"/>
        <v>Non-directive counselling</v>
      </c>
      <c r="Y1546" s="5" t="str">
        <f t="shared" si="61"/>
        <v>CBT group (under 15 sessions) + TAU</v>
      </c>
      <c r="Z1546" s="5" t="str">
        <f>FIXED(EXP('WinBUGS output'!N1545),2)</f>
        <v>2.51</v>
      </c>
      <c r="AA1546" s="5" t="str">
        <f>FIXED(EXP('WinBUGS output'!M1545),2)</f>
        <v>0.84</v>
      </c>
      <c r="AB1546" s="5" t="str">
        <f>FIXED(EXP('WinBUGS output'!O1545),2)</f>
        <v>8.28</v>
      </c>
    </row>
    <row r="1547" spans="1:28" x14ac:dyDescent="0.25">
      <c r="A1547">
        <v>37</v>
      </c>
      <c r="B1547">
        <v>51</v>
      </c>
      <c r="C1547" s="5" t="str">
        <f>VLOOKUP(A1547,'WinBUGS output'!A:C,3,FALSE)</f>
        <v>Non-directive counselling</v>
      </c>
      <c r="D1547" s="5" t="str">
        <f>VLOOKUP(B1547,'WinBUGS output'!A:C,3,FALSE)</f>
        <v>Coping with Depression course (group) + TAU</v>
      </c>
      <c r="E1547" s="5" t="str">
        <f>FIXED('WinBUGS output'!N1546,2)</f>
        <v>0.61</v>
      </c>
      <c r="F1547" s="5" t="str">
        <f>FIXED('WinBUGS output'!M1546,2)</f>
        <v>-0.53</v>
      </c>
      <c r="G1547" s="5" t="str">
        <f>FIXED('WinBUGS output'!O1546,2)</f>
        <v>1.77</v>
      </c>
      <c r="H1547"/>
      <c r="I1547"/>
      <c r="J1547"/>
      <c r="X1547" s="5" t="str">
        <f t="shared" si="60"/>
        <v>Non-directive counselling</v>
      </c>
      <c r="Y1547" s="5" t="str">
        <f t="shared" si="61"/>
        <v>Coping with Depression course (group) + TAU</v>
      </c>
      <c r="Z1547" s="5" t="str">
        <f>FIXED(EXP('WinBUGS output'!N1546),2)</f>
        <v>1.84</v>
      </c>
      <c r="AA1547" s="5" t="str">
        <f>FIXED(EXP('WinBUGS output'!M1546),2)</f>
        <v>0.59</v>
      </c>
      <c r="AB1547" s="5" t="str">
        <f>FIXED(EXP('WinBUGS output'!O1546),2)</f>
        <v>5.89</v>
      </c>
    </row>
    <row r="1548" spans="1:28" x14ac:dyDescent="0.25">
      <c r="A1548">
        <v>37</v>
      </c>
      <c r="B1548">
        <v>52</v>
      </c>
      <c r="C1548" s="5" t="str">
        <f>VLOOKUP(A1548,'WinBUGS output'!A:C,3,FALSE)</f>
        <v>Non-directive counselling</v>
      </c>
      <c r="D1548" s="5" t="str">
        <f>VLOOKUP(B1548,'WinBUGS output'!A:C,3,FALSE)</f>
        <v>CBT individual (over 15 sessions) + any TCA</v>
      </c>
      <c r="E1548" s="5" t="str">
        <f>FIXED('WinBUGS output'!N1547,2)</f>
        <v>1.05</v>
      </c>
      <c r="F1548" s="5" t="str">
        <f>FIXED('WinBUGS output'!M1547,2)</f>
        <v>-0.32</v>
      </c>
      <c r="G1548" s="5" t="str">
        <f>FIXED('WinBUGS output'!O1547,2)</f>
        <v>2.47</v>
      </c>
      <c r="H1548"/>
      <c r="I1548"/>
      <c r="J1548"/>
      <c r="X1548" s="5" t="str">
        <f t="shared" si="60"/>
        <v>Non-directive counselling</v>
      </c>
      <c r="Y1548" s="5" t="str">
        <f t="shared" si="61"/>
        <v>CBT individual (over 15 sessions) + any TCA</v>
      </c>
      <c r="Z1548" s="5" t="str">
        <f>FIXED(EXP('WinBUGS output'!N1547),2)</f>
        <v>2.84</v>
      </c>
      <c r="AA1548" s="5" t="str">
        <f>FIXED(EXP('WinBUGS output'!M1547),2)</f>
        <v>0.73</v>
      </c>
      <c r="AB1548" s="5" t="str">
        <f>FIXED(EXP('WinBUGS output'!O1547),2)</f>
        <v>11.78</v>
      </c>
    </row>
    <row r="1549" spans="1:28" x14ac:dyDescent="0.25">
      <c r="A1549">
        <v>37</v>
      </c>
      <c r="B1549">
        <v>53</v>
      </c>
      <c r="C1549" s="5" t="str">
        <f>VLOOKUP(A1549,'WinBUGS output'!A:C,3,FALSE)</f>
        <v>Non-directive counselling</v>
      </c>
      <c r="D1549" s="5" t="str">
        <f>VLOOKUP(B1549,'WinBUGS output'!A:C,3,FALSE)</f>
        <v>CBT individual (over 15 sessions) + imipramine</v>
      </c>
      <c r="E1549" s="5" t="str">
        <f>FIXED('WinBUGS output'!N1548,2)</f>
        <v>1.14</v>
      </c>
      <c r="F1549" s="5" t="str">
        <f>FIXED('WinBUGS output'!M1548,2)</f>
        <v>-0.23</v>
      </c>
      <c r="G1549" s="5" t="str">
        <f>FIXED('WinBUGS output'!O1548,2)</f>
        <v>2.57</v>
      </c>
      <c r="H1549"/>
      <c r="I1549"/>
      <c r="J1549"/>
      <c r="X1549" s="5" t="str">
        <f t="shared" si="60"/>
        <v>Non-directive counselling</v>
      </c>
      <c r="Y1549" s="5" t="str">
        <f t="shared" si="61"/>
        <v>CBT individual (over 15 sessions) + imipramine</v>
      </c>
      <c r="Z1549" s="5" t="str">
        <f>FIXED(EXP('WinBUGS output'!N1548),2)</f>
        <v>3.13</v>
      </c>
      <c r="AA1549" s="5" t="str">
        <f>FIXED(EXP('WinBUGS output'!M1548),2)</f>
        <v>0.79</v>
      </c>
      <c r="AB1549" s="5" t="str">
        <f>FIXED(EXP('WinBUGS output'!O1548),2)</f>
        <v>13.07</v>
      </c>
    </row>
    <row r="1550" spans="1:28" x14ac:dyDescent="0.25">
      <c r="A1550">
        <v>37</v>
      </c>
      <c r="B1550">
        <v>54</v>
      </c>
      <c r="C1550" s="5" t="str">
        <f>VLOOKUP(A1550,'WinBUGS output'!A:C,3,FALSE)</f>
        <v>Non-directive counselling</v>
      </c>
      <c r="D1550" s="5" t="str">
        <f>VLOOKUP(B1550,'WinBUGS output'!A:C,3,FALSE)</f>
        <v>CBT group (under 15 sessions) + imipramine</v>
      </c>
      <c r="E1550" s="5" t="str">
        <f>FIXED('WinBUGS output'!N1549,2)</f>
        <v>1.43</v>
      </c>
      <c r="F1550" s="5" t="str">
        <f>FIXED('WinBUGS output'!M1549,2)</f>
        <v>-0.12</v>
      </c>
      <c r="G1550" s="5" t="str">
        <f>FIXED('WinBUGS output'!O1549,2)</f>
        <v>2.99</v>
      </c>
      <c r="H1550"/>
      <c r="I1550"/>
      <c r="J1550"/>
      <c r="X1550" s="5" t="str">
        <f t="shared" si="60"/>
        <v>Non-directive counselling</v>
      </c>
      <c r="Y1550" s="5" t="str">
        <f t="shared" si="61"/>
        <v>CBT group (under 15 sessions) + imipramine</v>
      </c>
      <c r="Z1550" s="5" t="str">
        <f>FIXED(EXP('WinBUGS output'!N1549),2)</f>
        <v>4.19</v>
      </c>
      <c r="AA1550" s="5" t="str">
        <f>FIXED(EXP('WinBUGS output'!M1549),2)</f>
        <v>0.89</v>
      </c>
      <c r="AB1550" s="5" t="str">
        <f>FIXED(EXP('WinBUGS output'!O1549),2)</f>
        <v>19.95</v>
      </c>
    </row>
    <row r="1551" spans="1:28" x14ac:dyDescent="0.25">
      <c r="A1551">
        <v>37</v>
      </c>
      <c r="B1551">
        <v>55</v>
      </c>
      <c r="C1551" s="5" t="str">
        <f>VLOOKUP(A1551,'WinBUGS output'!A:C,3,FALSE)</f>
        <v>Non-directive counselling</v>
      </c>
      <c r="D1551" s="5" t="str">
        <f>VLOOKUP(B1551,'WinBUGS output'!A:C,3,FALSE)</f>
        <v>Problem solving individual + any SSRI</v>
      </c>
      <c r="E1551" s="5" t="str">
        <f>FIXED('WinBUGS output'!N1550,2)</f>
        <v>-0.45</v>
      </c>
      <c r="F1551" s="5" t="str">
        <f>FIXED('WinBUGS output'!M1550,2)</f>
        <v>-1.89</v>
      </c>
      <c r="G1551" s="5" t="str">
        <f>FIXED('WinBUGS output'!O1550,2)</f>
        <v>1.04</v>
      </c>
      <c r="H1551"/>
      <c r="I1551"/>
      <c r="J1551"/>
      <c r="X1551" s="5" t="str">
        <f t="shared" si="60"/>
        <v>Non-directive counselling</v>
      </c>
      <c r="Y1551" s="5" t="str">
        <f t="shared" si="61"/>
        <v>Problem solving individual + any SSRI</v>
      </c>
      <c r="Z1551" s="5" t="str">
        <f>FIXED(EXP('WinBUGS output'!N1550),2)</f>
        <v>0.64</v>
      </c>
      <c r="AA1551" s="5" t="str">
        <f>FIXED(EXP('WinBUGS output'!M1550),2)</f>
        <v>0.15</v>
      </c>
      <c r="AB1551" s="5" t="str">
        <f>FIXED(EXP('WinBUGS output'!O1550),2)</f>
        <v>2.84</v>
      </c>
    </row>
    <row r="1552" spans="1:28" x14ac:dyDescent="0.25">
      <c r="A1552">
        <v>37</v>
      </c>
      <c r="B1552">
        <v>56</v>
      </c>
      <c r="C1552" s="5" t="str">
        <f>VLOOKUP(A1552,'WinBUGS output'!A:C,3,FALSE)</f>
        <v>Non-directive counselling</v>
      </c>
      <c r="D1552" s="5" t="str">
        <f>VLOOKUP(B1552,'WinBUGS output'!A:C,3,FALSE)</f>
        <v>Supportive psychotherapy + any SSRI</v>
      </c>
      <c r="E1552" s="5" t="str">
        <f>FIXED('WinBUGS output'!N1551,2)</f>
        <v>2.17</v>
      </c>
      <c r="F1552" s="5" t="str">
        <f>FIXED('WinBUGS output'!M1551,2)</f>
        <v>0.07</v>
      </c>
      <c r="G1552" s="5" t="str">
        <f>FIXED('WinBUGS output'!O1551,2)</f>
        <v>4.41</v>
      </c>
      <c r="H1552"/>
      <c r="I1552"/>
      <c r="J1552"/>
      <c r="X1552" s="5" t="str">
        <f t="shared" si="60"/>
        <v>Non-directive counselling</v>
      </c>
      <c r="Y1552" s="5" t="str">
        <f t="shared" si="61"/>
        <v>Supportive psychotherapy + any SSRI</v>
      </c>
      <c r="Z1552" s="5" t="str">
        <f>FIXED(EXP('WinBUGS output'!N1551),2)</f>
        <v>8.78</v>
      </c>
      <c r="AA1552" s="5" t="str">
        <f>FIXED(EXP('WinBUGS output'!M1551),2)</f>
        <v>1.07</v>
      </c>
      <c r="AB1552" s="5" t="str">
        <f>FIXED(EXP('WinBUGS output'!O1551),2)</f>
        <v>82.35</v>
      </c>
    </row>
    <row r="1553" spans="1:28" x14ac:dyDescent="0.25">
      <c r="A1553">
        <v>37</v>
      </c>
      <c r="B1553">
        <v>57</v>
      </c>
      <c r="C1553" s="5" t="str">
        <f>VLOOKUP(A1553,'WinBUGS output'!A:C,3,FALSE)</f>
        <v>Non-directive counselling</v>
      </c>
      <c r="D1553" s="5" t="str">
        <f>VLOOKUP(B1553,'WinBUGS output'!A:C,3,FALSE)</f>
        <v>Interpersonal psychotherapy (IPT) + any AD</v>
      </c>
      <c r="E1553" s="5" t="str">
        <f>FIXED('WinBUGS output'!N1552,2)</f>
        <v>0.85</v>
      </c>
      <c r="F1553" s="5" t="str">
        <f>FIXED('WinBUGS output'!M1552,2)</f>
        <v>-0.41</v>
      </c>
      <c r="G1553" s="5" t="str">
        <f>FIXED('WinBUGS output'!O1552,2)</f>
        <v>2.17</v>
      </c>
      <c r="H1553"/>
      <c r="I1553"/>
      <c r="J1553"/>
      <c r="X1553" s="5" t="str">
        <f t="shared" si="60"/>
        <v>Non-directive counselling</v>
      </c>
      <c r="Y1553" s="5" t="str">
        <f t="shared" si="61"/>
        <v>Interpersonal psychotherapy (IPT) + any AD</v>
      </c>
      <c r="Z1553" s="5" t="str">
        <f>FIXED(EXP('WinBUGS output'!N1552),2)</f>
        <v>2.33</v>
      </c>
      <c r="AA1553" s="5" t="str">
        <f>FIXED(EXP('WinBUGS output'!M1552),2)</f>
        <v>0.66</v>
      </c>
      <c r="AB1553" s="5" t="str">
        <f>FIXED(EXP('WinBUGS output'!O1552),2)</f>
        <v>8.72</v>
      </c>
    </row>
    <row r="1554" spans="1:28" x14ac:dyDescent="0.25">
      <c r="A1554">
        <v>37</v>
      </c>
      <c r="B1554">
        <v>58</v>
      </c>
      <c r="C1554" s="5" t="str">
        <f>VLOOKUP(A1554,'WinBUGS output'!A:C,3,FALSE)</f>
        <v>Non-directive counselling</v>
      </c>
      <c r="D1554" s="5" t="str">
        <f>VLOOKUP(B1554,'WinBUGS output'!A:C,3,FALSE)</f>
        <v>Short-term psychodynamic psychotherapy individual + Any AD</v>
      </c>
      <c r="E1554" s="5" t="str">
        <f>FIXED('WinBUGS output'!N1553,2)</f>
        <v>1.41</v>
      </c>
      <c r="F1554" s="5" t="str">
        <f>FIXED('WinBUGS output'!M1553,2)</f>
        <v>0.39</v>
      </c>
      <c r="G1554" s="5" t="str">
        <f>FIXED('WinBUGS output'!O1553,2)</f>
        <v>2.47</v>
      </c>
      <c r="H1554"/>
      <c r="I1554"/>
      <c r="J1554"/>
      <c r="X1554" s="5" t="str">
        <f t="shared" si="60"/>
        <v>Non-directive counselling</v>
      </c>
      <c r="Y1554" s="5" t="str">
        <f t="shared" si="61"/>
        <v>Short-term psychodynamic psychotherapy individual + Any AD</v>
      </c>
      <c r="Z1554" s="5" t="str">
        <f>FIXED(EXP('WinBUGS output'!N1553),2)</f>
        <v>4.08</v>
      </c>
      <c r="AA1554" s="5" t="str">
        <f>FIXED(EXP('WinBUGS output'!M1553),2)</f>
        <v>1.47</v>
      </c>
      <c r="AB1554" s="5" t="str">
        <f>FIXED(EXP('WinBUGS output'!O1553),2)</f>
        <v>11.82</v>
      </c>
    </row>
    <row r="1555" spans="1:28" x14ac:dyDescent="0.25">
      <c r="A1555">
        <v>37</v>
      </c>
      <c r="B1555">
        <v>59</v>
      </c>
      <c r="C1555" s="5" t="str">
        <f>VLOOKUP(A1555,'WinBUGS output'!A:C,3,FALSE)</f>
        <v>Non-directive counselling</v>
      </c>
      <c r="D1555" s="5" t="str">
        <f>VLOOKUP(B1555,'WinBUGS output'!A:C,3,FALSE)</f>
        <v>Short-term psychodynamic psychotherapy individual + any SSRI</v>
      </c>
      <c r="E1555" s="5" t="str">
        <f>FIXED('WinBUGS output'!N1554,2)</f>
        <v>1.44</v>
      </c>
      <c r="F1555" s="5" t="str">
        <f>FIXED('WinBUGS output'!M1554,2)</f>
        <v>0.18</v>
      </c>
      <c r="G1555" s="5" t="str">
        <f>FIXED('WinBUGS output'!O1554,2)</f>
        <v>2.75</v>
      </c>
      <c r="H1555"/>
      <c r="I1555"/>
      <c r="J1555"/>
      <c r="X1555" s="5" t="str">
        <f t="shared" si="60"/>
        <v>Non-directive counselling</v>
      </c>
      <c r="Y1555" s="5" t="str">
        <f t="shared" si="61"/>
        <v>Short-term psychodynamic psychotherapy individual + any SSRI</v>
      </c>
      <c r="Z1555" s="5" t="str">
        <f>FIXED(EXP('WinBUGS output'!N1554),2)</f>
        <v>4.22</v>
      </c>
      <c r="AA1555" s="5" t="str">
        <f>FIXED(EXP('WinBUGS output'!M1554),2)</f>
        <v>1.20</v>
      </c>
      <c r="AB1555" s="5" t="str">
        <f>FIXED(EXP('WinBUGS output'!O1554),2)</f>
        <v>15.61</v>
      </c>
    </row>
    <row r="1556" spans="1:28" x14ac:dyDescent="0.25">
      <c r="A1556">
        <v>37</v>
      </c>
      <c r="B1556">
        <v>60</v>
      </c>
      <c r="C1556" s="5" t="str">
        <f>VLOOKUP(A1556,'WinBUGS output'!A:C,3,FALSE)</f>
        <v>Non-directive counselling</v>
      </c>
      <c r="D1556" s="5" t="str">
        <f>VLOOKUP(B1556,'WinBUGS output'!A:C,3,FALSE)</f>
        <v>CBT individual (over 15 sessions) + Pill placebo</v>
      </c>
      <c r="E1556" s="5" t="str">
        <f>FIXED('WinBUGS output'!N1555,2)</f>
        <v>1.16</v>
      </c>
      <c r="F1556" s="5" t="str">
        <f>FIXED('WinBUGS output'!M1555,2)</f>
        <v>-0.46</v>
      </c>
      <c r="G1556" s="5" t="str">
        <f>FIXED('WinBUGS output'!O1555,2)</f>
        <v>2.91</v>
      </c>
      <c r="H1556"/>
      <c r="I1556"/>
      <c r="J1556"/>
      <c r="X1556" s="5" t="str">
        <f t="shared" si="60"/>
        <v>Non-directive counselling</v>
      </c>
      <c r="Y1556" s="5" t="str">
        <f t="shared" si="61"/>
        <v>CBT individual (over 15 sessions) + Pill placebo</v>
      </c>
      <c r="Z1556" s="5" t="str">
        <f>FIXED(EXP('WinBUGS output'!N1555),2)</f>
        <v>3.18</v>
      </c>
      <c r="AA1556" s="5" t="str">
        <f>FIXED(EXP('WinBUGS output'!M1555),2)</f>
        <v>0.63</v>
      </c>
      <c r="AB1556" s="5" t="str">
        <f>FIXED(EXP('WinBUGS output'!O1555),2)</f>
        <v>18.28</v>
      </c>
    </row>
    <row r="1557" spans="1:28" x14ac:dyDescent="0.25">
      <c r="A1557">
        <v>37</v>
      </c>
      <c r="B1557">
        <v>61</v>
      </c>
      <c r="C1557" s="5" t="str">
        <f>VLOOKUP(A1557,'WinBUGS output'!A:C,3,FALSE)</f>
        <v>Non-directive counselling</v>
      </c>
      <c r="D1557" s="5" t="str">
        <f>VLOOKUP(B1557,'WinBUGS output'!A:C,3,FALSE)</f>
        <v>Exercise + Sertraline</v>
      </c>
      <c r="E1557" s="5" t="str">
        <f>FIXED('WinBUGS output'!N1556,2)</f>
        <v>-0.19</v>
      </c>
      <c r="F1557" s="5" t="str">
        <f>FIXED('WinBUGS output'!M1556,2)</f>
        <v>-1.29</v>
      </c>
      <c r="G1557" s="5" t="str">
        <f>FIXED('WinBUGS output'!O1556,2)</f>
        <v>0.98</v>
      </c>
      <c r="H1557"/>
      <c r="I1557"/>
      <c r="J1557"/>
      <c r="X1557" s="5" t="str">
        <f t="shared" si="60"/>
        <v>Non-directive counselling</v>
      </c>
      <c r="Y1557" s="5" t="str">
        <f t="shared" si="61"/>
        <v>Exercise + Sertraline</v>
      </c>
      <c r="Z1557" s="5" t="str">
        <f>FIXED(EXP('WinBUGS output'!N1556),2)</f>
        <v>0.82</v>
      </c>
      <c r="AA1557" s="5" t="str">
        <f>FIXED(EXP('WinBUGS output'!M1556),2)</f>
        <v>0.28</v>
      </c>
      <c r="AB1557" s="5" t="str">
        <f>FIXED(EXP('WinBUGS output'!O1556),2)</f>
        <v>2.66</v>
      </c>
    </row>
    <row r="1558" spans="1:28" x14ac:dyDescent="0.25">
      <c r="A1558">
        <v>38</v>
      </c>
      <c r="B1558">
        <v>39</v>
      </c>
      <c r="C1558" s="5" t="str">
        <f>VLOOKUP(A1558,'WinBUGS output'!A:C,3,FALSE)</f>
        <v>Psychodynamic counselling + TAU</v>
      </c>
      <c r="D1558" s="5" t="str">
        <f>VLOOKUP(B1558,'WinBUGS output'!A:C,3,FALSE)</f>
        <v>Relational client-centered therapy</v>
      </c>
      <c r="E1558" s="5" t="str">
        <f>FIXED('WinBUGS output'!N1557,2)</f>
        <v>0.05</v>
      </c>
      <c r="F1558" s="5" t="str">
        <f>FIXED('WinBUGS output'!M1557,2)</f>
        <v>-1.05</v>
      </c>
      <c r="G1558" s="5" t="str">
        <f>FIXED('WinBUGS output'!O1557,2)</f>
        <v>1.14</v>
      </c>
      <c r="H1558"/>
      <c r="I1558"/>
      <c r="J1558"/>
      <c r="X1558" s="5" t="str">
        <f t="shared" si="60"/>
        <v>Psychodynamic counselling + TAU</v>
      </c>
      <c r="Y1558" s="5" t="str">
        <f t="shared" si="61"/>
        <v>Relational client-centered therapy</v>
      </c>
      <c r="Z1558" s="5" t="str">
        <f>FIXED(EXP('WinBUGS output'!N1557),2)</f>
        <v>1.05</v>
      </c>
      <c r="AA1558" s="5" t="str">
        <f>FIXED(EXP('WinBUGS output'!M1557),2)</f>
        <v>0.35</v>
      </c>
      <c r="AB1558" s="5" t="str">
        <f>FIXED(EXP('WinBUGS output'!O1557),2)</f>
        <v>3.12</v>
      </c>
    </row>
    <row r="1559" spans="1:28" x14ac:dyDescent="0.25">
      <c r="A1559">
        <v>38</v>
      </c>
      <c r="B1559">
        <v>40</v>
      </c>
      <c r="C1559" s="5" t="str">
        <f>VLOOKUP(A1559,'WinBUGS output'!A:C,3,FALSE)</f>
        <v>Psychodynamic counselling + TAU</v>
      </c>
      <c r="D1559" s="5" t="str">
        <f>VLOOKUP(B1559,'WinBUGS output'!A:C,3,FALSE)</f>
        <v>Problem solving individual</v>
      </c>
      <c r="E1559" s="5" t="str">
        <f>FIXED('WinBUGS output'!N1558,2)</f>
        <v>-0.30</v>
      </c>
      <c r="F1559" s="5" t="str">
        <f>FIXED('WinBUGS output'!M1558,2)</f>
        <v>-1.31</v>
      </c>
      <c r="G1559" s="5" t="str">
        <f>FIXED('WinBUGS output'!O1558,2)</f>
        <v>0.72</v>
      </c>
      <c r="H1559"/>
      <c r="I1559"/>
      <c r="J1559"/>
      <c r="X1559" s="5" t="str">
        <f t="shared" si="60"/>
        <v>Psychodynamic counselling + TAU</v>
      </c>
      <c r="Y1559" s="5" t="str">
        <f t="shared" si="61"/>
        <v>Problem solving individual</v>
      </c>
      <c r="Z1559" s="5" t="str">
        <f>FIXED(EXP('WinBUGS output'!N1558),2)</f>
        <v>0.74</v>
      </c>
      <c r="AA1559" s="5" t="str">
        <f>FIXED(EXP('WinBUGS output'!M1558),2)</f>
        <v>0.27</v>
      </c>
      <c r="AB1559" s="5" t="str">
        <f>FIXED(EXP('WinBUGS output'!O1558),2)</f>
        <v>2.05</v>
      </c>
    </row>
    <row r="1560" spans="1:28" x14ac:dyDescent="0.25">
      <c r="A1560">
        <v>38</v>
      </c>
      <c r="B1560">
        <v>41</v>
      </c>
      <c r="C1560" s="5" t="str">
        <f>VLOOKUP(A1560,'WinBUGS output'!A:C,3,FALSE)</f>
        <v>Psychodynamic counselling + TAU</v>
      </c>
      <c r="D1560" s="5" t="str">
        <f>VLOOKUP(B1560,'WinBUGS output'!A:C,3,FALSE)</f>
        <v>Problem solving individual + enhanced TAU</v>
      </c>
      <c r="E1560" s="5" t="str">
        <f>FIXED('WinBUGS output'!N1559,2)</f>
        <v>-0.49</v>
      </c>
      <c r="F1560" s="5" t="str">
        <f>FIXED('WinBUGS output'!M1559,2)</f>
        <v>-1.55</v>
      </c>
      <c r="G1560" s="5" t="str">
        <f>FIXED('WinBUGS output'!O1559,2)</f>
        <v>0.56</v>
      </c>
      <c r="H1560"/>
      <c r="I1560"/>
      <c r="J1560"/>
      <c r="X1560" s="5" t="str">
        <f t="shared" si="60"/>
        <v>Psychodynamic counselling + TAU</v>
      </c>
      <c r="Y1560" s="5" t="str">
        <f t="shared" si="61"/>
        <v>Problem solving individual + enhanced TAU</v>
      </c>
      <c r="Z1560" s="5" t="str">
        <f>FIXED(EXP('WinBUGS output'!N1559),2)</f>
        <v>0.61</v>
      </c>
      <c r="AA1560" s="5" t="str">
        <f>FIXED(EXP('WinBUGS output'!M1559),2)</f>
        <v>0.21</v>
      </c>
      <c r="AB1560" s="5" t="str">
        <f>FIXED(EXP('WinBUGS output'!O1559),2)</f>
        <v>1.75</v>
      </c>
    </row>
    <row r="1561" spans="1:28" x14ac:dyDescent="0.25">
      <c r="A1561">
        <v>38</v>
      </c>
      <c r="B1561">
        <v>42</v>
      </c>
      <c r="C1561" s="5" t="str">
        <f>VLOOKUP(A1561,'WinBUGS output'!A:C,3,FALSE)</f>
        <v>Psychodynamic counselling + TAU</v>
      </c>
      <c r="D1561" s="5" t="str">
        <f>VLOOKUP(B1561,'WinBUGS output'!A:C,3,FALSE)</f>
        <v>Behavioural activation (BA)</v>
      </c>
      <c r="E1561" s="5" t="str">
        <f>FIXED('WinBUGS output'!N1560,2)</f>
        <v>0.87</v>
      </c>
      <c r="F1561" s="5" t="str">
        <f>FIXED('WinBUGS output'!M1560,2)</f>
        <v>-0.11</v>
      </c>
      <c r="G1561" s="5" t="str">
        <f>FIXED('WinBUGS output'!O1560,2)</f>
        <v>1.89</v>
      </c>
      <c r="H1561"/>
      <c r="I1561"/>
      <c r="J1561"/>
      <c r="X1561" s="5" t="str">
        <f t="shared" si="60"/>
        <v>Psychodynamic counselling + TAU</v>
      </c>
      <c r="Y1561" s="5" t="str">
        <f t="shared" si="61"/>
        <v>Behavioural activation (BA)</v>
      </c>
      <c r="Z1561" s="5" t="str">
        <f>FIXED(EXP('WinBUGS output'!N1560),2)</f>
        <v>2.38</v>
      </c>
      <c r="AA1561" s="5" t="str">
        <f>FIXED(EXP('WinBUGS output'!M1560),2)</f>
        <v>0.90</v>
      </c>
      <c r="AB1561" s="5" t="str">
        <f>FIXED(EXP('WinBUGS output'!O1560),2)</f>
        <v>6.61</v>
      </c>
    </row>
    <row r="1562" spans="1:28" x14ac:dyDescent="0.25">
      <c r="A1562">
        <v>38</v>
      </c>
      <c r="B1562">
        <v>43</v>
      </c>
      <c r="C1562" s="5" t="str">
        <f>VLOOKUP(A1562,'WinBUGS output'!A:C,3,FALSE)</f>
        <v>Psychodynamic counselling + TAU</v>
      </c>
      <c r="D1562" s="5" t="str">
        <f>VLOOKUP(B1562,'WinBUGS output'!A:C,3,FALSE)</f>
        <v>Behavioural therapy (Lewinsohn 1976)</v>
      </c>
      <c r="E1562" s="5" t="str">
        <f>FIXED('WinBUGS output'!N1561,2)</f>
        <v>0.71</v>
      </c>
      <c r="F1562" s="5" t="str">
        <f>FIXED('WinBUGS output'!M1561,2)</f>
        <v>-0.61</v>
      </c>
      <c r="G1562" s="5" t="str">
        <f>FIXED('WinBUGS output'!O1561,2)</f>
        <v>1.99</v>
      </c>
      <c r="H1562"/>
      <c r="I1562"/>
      <c r="J1562"/>
      <c r="X1562" s="5" t="str">
        <f t="shared" si="60"/>
        <v>Psychodynamic counselling + TAU</v>
      </c>
      <c r="Y1562" s="5" t="str">
        <f t="shared" si="61"/>
        <v>Behavioural therapy (Lewinsohn 1976)</v>
      </c>
      <c r="Z1562" s="5" t="str">
        <f>FIXED(EXP('WinBUGS output'!N1561),2)</f>
        <v>2.04</v>
      </c>
      <c r="AA1562" s="5" t="str">
        <f>FIXED(EXP('WinBUGS output'!M1561),2)</f>
        <v>0.54</v>
      </c>
      <c r="AB1562" s="5" t="str">
        <f>FIXED(EXP('WinBUGS output'!O1561),2)</f>
        <v>7.31</v>
      </c>
    </row>
    <row r="1563" spans="1:28" x14ac:dyDescent="0.25">
      <c r="A1563">
        <v>38</v>
      </c>
      <c r="B1563">
        <v>44</v>
      </c>
      <c r="C1563" s="5" t="str">
        <f>VLOOKUP(A1563,'WinBUGS output'!A:C,3,FALSE)</f>
        <v>Psychodynamic counselling + TAU</v>
      </c>
      <c r="D1563" s="5" t="str">
        <f>VLOOKUP(B1563,'WinBUGS output'!A:C,3,FALSE)</f>
        <v>CBT individual (under 15 sessions)</v>
      </c>
      <c r="E1563" s="5" t="str">
        <f>FIXED('WinBUGS output'!N1562,2)</f>
        <v>0.15</v>
      </c>
      <c r="F1563" s="5" t="str">
        <f>FIXED('WinBUGS output'!M1562,2)</f>
        <v>-0.64</v>
      </c>
      <c r="G1563" s="5" t="str">
        <f>FIXED('WinBUGS output'!O1562,2)</f>
        <v>0.98</v>
      </c>
      <c r="H1563"/>
      <c r="I1563"/>
      <c r="J1563"/>
      <c r="X1563" s="5" t="str">
        <f t="shared" si="60"/>
        <v>Psychodynamic counselling + TAU</v>
      </c>
      <c r="Y1563" s="5" t="str">
        <f t="shared" si="61"/>
        <v>CBT individual (under 15 sessions)</v>
      </c>
      <c r="Z1563" s="5" t="str">
        <f>FIXED(EXP('WinBUGS output'!N1562),2)</f>
        <v>1.16</v>
      </c>
      <c r="AA1563" s="5" t="str">
        <f>FIXED(EXP('WinBUGS output'!M1562),2)</f>
        <v>0.53</v>
      </c>
      <c r="AB1563" s="5" t="str">
        <f>FIXED(EXP('WinBUGS output'!O1562),2)</f>
        <v>2.67</v>
      </c>
    </row>
    <row r="1564" spans="1:28" x14ac:dyDescent="0.25">
      <c r="A1564">
        <v>38</v>
      </c>
      <c r="B1564">
        <v>45</v>
      </c>
      <c r="C1564" s="5" t="str">
        <f>VLOOKUP(A1564,'WinBUGS output'!A:C,3,FALSE)</f>
        <v>Psychodynamic counselling + TAU</v>
      </c>
      <c r="D1564" s="5" t="str">
        <f>VLOOKUP(B1564,'WinBUGS output'!A:C,3,FALSE)</f>
        <v>CBT individual (over 15 sessions)</v>
      </c>
      <c r="E1564" s="5" t="str">
        <f>FIXED('WinBUGS output'!N1563,2)</f>
        <v>0.39</v>
      </c>
      <c r="F1564" s="5" t="str">
        <f>FIXED('WinBUGS output'!M1563,2)</f>
        <v>-0.39</v>
      </c>
      <c r="G1564" s="5" t="str">
        <f>FIXED('WinBUGS output'!O1563,2)</f>
        <v>1.24</v>
      </c>
      <c r="H1564"/>
      <c r="I1564"/>
      <c r="J1564"/>
      <c r="X1564" s="5" t="str">
        <f t="shared" si="60"/>
        <v>Psychodynamic counselling + TAU</v>
      </c>
      <c r="Y1564" s="5" t="str">
        <f t="shared" si="61"/>
        <v>CBT individual (over 15 sessions)</v>
      </c>
      <c r="Z1564" s="5" t="str">
        <f>FIXED(EXP('WinBUGS output'!N1563),2)</f>
        <v>1.48</v>
      </c>
      <c r="AA1564" s="5" t="str">
        <f>FIXED(EXP('WinBUGS output'!M1563),2)</f>
        <v>0.67</v>
      </c>
      <c r="AB1564" s="5" t="str">
        <f>FIXED(EXP('WinBUGS output'!O1563),2)</f>
        <v>3.45</v>
      </c>
    </row>
    <row r="1565" spans="1:28" x14ac:dyDescent="0.25">
      <c r="A1565">
        <v>38</v>
      </c>
      <c r="B1565">
        <v>46</v>
      </c>
      <c r="C1565" s="5" t="str">
        <f>VLOOKUP(A1565,'WinBUGS output'!A:C,3,FALSE)</f>
        <v>Psychodynamic counselling + TAU</v>
      </c>
      <c r="D1565" s="5" t="str">
        <f>VLOOKUP(B1565,'WinBUGS output'!A:C,3,FALSE)</f>
        <v>CBT individual (over 15 sessions) + TAU</v>
      </c>
      <c r="E1565" s="5" t="str">
        <f>FIXED('WinBUGS output'!N1564,2)</f>
        <v>0.43</v>
      </c>
      <c r="F1565" s="5" t="str">
        <f>FIXED('WinBUGS output'!M1564,2)</f>
        <v>-0.54</v>
      </c>
      <c r="G1565" s="5" t="str">
        <f>FIXED('WinBUGS output'!O1564,2)</f>
        <v>1.52</v>
      </c>
      <c r="H1565"/>
      <c r="I1565"/>
      <c r="J1565"/>
      <c r="X1565" s="5" t="str">
        <f t="shared" si="60"/>
        <v>Psychodynamic counselling + TAU</v>
      </c>
      <c r="Y1565" s="5" t="str">
        <f t="shared" si="61"/>
        <v>CBT individual (over 15 sessions) + TAU</v>
      </c>
      <c r="Z1565" s="5" t="str">
        <f>FIXED(EXP('WinBUGS output'!N1564),2)</f>
        <v>1.53</v>
      </c>
      <c r="AA1565" s="5" t="str">
        <f>FIXED(EXP('WinBUGS output'!M1564),2)</f>
        <v>0.58</v>
      </c>
      <c r="AB1565" s="5" t="str">
        <f>FIXED(EXP('WinBUGS output'!O1564),2)</f>
        <v>4.57</v>
      </c>
    </row>
    <row r="1566" spans="1:28" x14ac:dyDescent="0.25">
      <c r="A1566">
        <v>38</v>
      </c>
      <c r="B1566">
        <v>47</v>
      </c>
      <c r="C1566" s="5" t="str">
        <f>VLOOKUP(A1566,'WinBUGS output'!A:C,3,FALSE)</f>
        <v>Psychodynamic counselling + TAU</v>
      </c>
      <c r="D1566" s="5" t="str">
        <f>VLOOKUP(B1566,'WinBUGS output'!A:C,3,FALSE)</f>
        <v>Rational emotive behaviour therapy (REBT) individual</v>
      </c>
      <c r="E1566" s="5" t="str">
        <f>FIXED('WinBUGS output'!N1565,2)</f>
        <v>0.25</v>
      </c>
      <c r="F1566" s="5" t="str">
        <f>FIXED('WinBUGS output'!M1565,2)</f>
        <v>-0.65</v>
      </c>
      <c r="G1566" s="5" t="str">
        <f>FIXED('WinBUGS output'!O1565,2)</f>
        <v>1.17</v>
      </c>
      <c r="H1566"/>
      <c r="I1566"/>
      <c r="J1566"/>
      <c r="X1566" s="5" t="str">
        <f t="shared" si="60"/>
        <v>Psychodynamic counselling + TAU</v>
      </c>
      <c r="Y1566" s="5" t="str">
        <f t="shared" si="61"/>
        <v>Rational emotive behaviour therapy (REBT) individual</v>
      </c>
      <c r="Z1566" s="5" t="str">
        <f>FIXED(EXP('WinBUGS output'!N1565),2)</f>
        <v>1.28</v>
      </c>
      <c r="AA1566" s="5" t="str">
        <f>FIXED(EXP('WinBUGS output'!M1565),2)</f>
        <v>0.52</v>
      </c>
      <c r="AB1566" s="5" t="str">
        <f>FIXED(EXP('WinBUGS output'!O1565),2)</f>
        <v>3.22</v>
      </c>
    </row>
    <row r="1567" spans="1:28" x14ac:dyDescent="0.25">
      <c r="A1567">
        <v>38</v>
      </c>
      <c r="B1567">
        <v>48</v>
      </c>
      <c r="C1567" s="5" t="str">
        <f>VLOOKUP(A1567,'WinBUGS output'!A:C,3,FALSE)</f>
        <v>Psychodynamic counselling + TAU</v>
      </c>
      <c r="D1567" s="5" t="str">
        <f>VLOOKUP(B1567,'WinBUGS output'!A:C,3,FALSE)</f>
        <v>Third-wave cognitive therapy individual</v>
      </c>
      <c r="E1567" s="5" t="str">
        <f>FIXED('WinBUGS output'!N1566,2)</f>
        <v>0.47</v>
      </c>
      <c r="F1567" s="5" t="str">
        <f>FIXED('WinBUGS output'!M1566,2)</f>
        <v>-0.40</v>
      </c>
      <c r="G1567" s="5" t="str">
        <f>FIXED('WinBUGS output'!O1566,2)</f>
        <v>1.41</v>
      </c>
      <c r="H1567"/>
      <c r="I1567"/>
      <c r="J1567"/>
      <c r="X1567" s="5" t="str">
        <f t="shared" si="60"/>
        <v>Psychodynamic counselling + TAU</v>
      </c>
      <c r="Y1567" s="5" t="str">
        <f t="shared" si="61"/>
        <v>Third-wave cognitive therapy individual</v>
      </c>
      <c r="Z1567" s="5" t="str">
        <f>FIXED(EXP('WinBUGS output'!N1566),2)</f>
        <v>1.60</v>
      </c>
      <c r="AA1567" s="5" t="str">
        <f>FIXED(EXP('WinBUGS output'!M1566),2)</f>
        <v>0.67</v>
      </c>
      <c r="AB1567" s="5" t="str">
        <f>FIXED(EXP('WinBUGS output'!O1566),2)</f>
        <v>4.10</v>
      </c>
    </row>
    <row r="1568" spans="1:28" x14ac:dyDescent="0.25">
      <c r="A1568">
        <v>38</v>
      </c>
      <c r="B1568">
        <v>49</v>
      </c>
      <c r="C1568" s="5" t="str">
        <f>VLOOKUP(A1568,'WinBUGS output'!A:C,3,FALSE)</f>
        <v>Psychodynamic counselling + TAU</v>
      </c>
      <c r="D1568" s="5" t="str">
        <f>VLOOKUP(B1568,'WinBUGS output'!A:C,3,FALSE)</f>
        <v>CBT group (under 15 sessions)</v>
      </c>
      <c r="E1568" s="5" t="str">
        <f>FIXED('WinBUGS output'!N1567,2)</f>
        <v>0.86</v>
      </c>
      <c r="F1568" s="5" t="str">
        <f>FIXED('WinBUGS output'!M1567,2)</f>
        <v>-0.13</v>
      </c>
      <c r="G1568" s="5" t="str">
        <f>FIXED('WinBUGS output'!O1567,2)</f>
        <v>1.88</v>
      </c>
      <c r="H1568"/>
      <c r="I1568"/>
      <c r="J1568"/>
      <c r="X1568" s="5" t="str">
        <f t="shared" si="60"/>
        <v>Psychodynamic counselling + TAU</v>
      </c>
      <c r="Y1568" s="5" t="str">
        <f t="shared" si="61"/>
        <v>CBT group (under 15 sessions)</v>
      </c>
      <c r="Z1568" s="5" t="str">
        <f>FIXED(EXP('WinBUGS output'!N1567),2)</f>
        <v>2.36</v>
      </c>
      <c r="AA1568" s="5" t="str">
        <f>FIXED(EXP('WinBUGS output'!M1567),2)</f>
        <v>0.88</v>
      </c>
      <c r="AB1568" s="5" t="str">
        <f>FIXED(EXP('WinBUGS output'!O1567),2)</f>
        <v>6.52</v>
      </c>
    </row>
    <row r="1569" spans="1:28" x14ac:dyDescent="0.25">
      <c r="A1569">
        <v>38</v>
      </c>
      <c r="B1569">
        <v>50</v>
      </c>
      <c r="C1569" s="5" t="str">
        <f>VLOOKUP(A1569,'WinBUGS output'!A:C,3,FALSE)</f>
        <v>Psychodynamic counselling + TAU</v>
      </c>
      <c r="D1569" s="5" t="str">
        <f>VLOOKUP(B1569,'WinBUGS output'!A:C,3,FALSE)</f>
        <v>CBT group (under 15 sessions) + TAU</v>
      </c>
      <c r="E1569" s="5" t="str">
        <f>FIXED('WinBUGS output'!N1568,2)</f>
        <v>1.06</v>
      </c>
      <c r="F1569" s="5" t="str">
        <f>FIXED('WinBUGS output'!M1568,2)</f>
        <v>0.07</v>
      </c>
      <c r="G1569" s="5" t="str">
        <f>FIXED('WinBUGS output'!O1568,2)</f>
        <v>2.12</v>
      </c>
      <c r="H1569"/>
      <c r="I1569"/>
      <c r="J1569"/>
      <c r="X1569" s="5" t="str">
        <f t="shared" si="60"/>
        <v>Psychodynamic counselling + TAU</v>
      </c>
      <c r="Y1569" s="5" t="str">
        <f t="shared" si="61"/>
        <v>CBT group (under 15 sessions) + TAU</v>
      </c>
      <c r="Z1569" s="5" t="str">
        <f>FIXED(EXP('WinBUGS output'!N1568),2)</f>
        <v>2.88</v>
      </c>
      <c r="AA1569" s="5" t="str">
        <f>FIXED(EXP('WinBUGS output'!M1568),2)</f>
        <v>1.07</v>
      </c>
      <c r="AB1569" s="5" t="str">
        <f>FIXED(EXP('WinBUGS output'!O1568),2)</f>
        <v>8.32</v>
      </c>
    </row>
    <row r="1570" spans="1:28" x14ac:dyDescent="0.25">
      <c r="A1570">
        <v>38</v>
      </c>
      <c r="B1570">
        <v>51</v>
      </c>
      <c r="C1570" s="5" t="str">
        <f>VLOOKUP(A1570,'WinBUGS output'!A:C,3,FALSE)</f>
        <v>Psychodynamic counselling + TAU</v>
      </c>
      <c r="D1570" s="5" t="str">
        <f>VLOOKUP(B1570,'WinBUGS output'!A:C,3,FALSE)</f>
        <v>Coping with Depression course (group) + TAU</v>
      </c>
      <c r="E1570" s="5" t="str">
        <f>FIXED('WinBUGS output'!N1569,2)</f>
        <v>0.74</v>
      </c>
      <c r="F1570" s="5" t="str">
        <f>FIXED('WinBUGS output'!M1569,2)</f>
        <v>-0.27</v>
      </c>
      <c r="G1570" s="5" t="str">
        <f>FIXED('WinBUGS output'!O1569,2)</f>
        <v>1.74</v>
      </c>
      <c r="H1570"/>
      <c r="I1570"/>
      <c r="J1570"/>
      <c r="X1570" s="5" t="str">
        <f t="shared" si="60"/>
        <v>Psychodynamic counselling + TAU</v>
      </c>
      <c r="Y1570" s="5" t="str">
        <f t="shared" si="61"/>
        <v>Coping with Depression course (group) + TAU</v>
      </c>
      <c r="Z1570" s="5" t="str">
        <f>FIXED(EXP('WinBUGS output'!N1569),2)</f>
        <v>2.10</v>
      </c>
      <c r="AA1570" s="5" t="str">
        <f>FIXED(EXP('WinBUGS output'!M1569),2)</f>
        <v>0.76</v>
      </c>
      <c r="AB1570" s="5" t="str">
        <f>FIXED(EXP('WinBUGS output'!O1569),2)</f>
        <v>5.72</v>
      </c>
    </row>
    <row r="1571" spans="1:28" x14ac:dyDescent="0.25">
      <c r="A1571">
        <v>38</v>
      </c>
      <c r="B1571">
        <v>52</v>
      </c>
      <c r="C1571" s="5" t="str">
        <f>VLOOKUP(A1571,'WinBUGS output'!A:C,3,FALSE)</f>
        <v>Psychodynamic counselling + TAU</v>
      </c>
      <c r="D1571" s="5" t="str">
        <f>VLOOKUP(B1571,'WinBUGS output'!A:C,3,FALSE)</f>
        <v>CBT individual (over 15 sessions) + any TCA</v>
      </c>
      <c r="E1571" s="5" t="str">
        <f>FIXED('WinBUGS output'!N1570,2)</f>
        <v>1.18</v>
      </c>
      <c r="F1571" s="5" t="str">
        <f>FIXED('WinBUGS output'!M1570,2)</f>
        <v>-0.12</v>
      </c>
      <c r="G1571" s="5" t="str">
        <f>FIXED('WinBUGS output'!O1570,2)</f>
        <v>2.51</v>
      </c>
      <c r="H1571"/>
      <c r="I1571"/>
      <c r="J1571"/>
      <c r="X1571" s="5" t="str">
        <f t="shared" si="60"/>
        <v>Psychodynamic counselling + TAU</v>
      </c>
      <c r="Y1571" s="5" t="str">
        <f t="shared" si="61"/>
        <v>CBT individual (over 15 sessions) + any TCA</v>
      </c>
      <c r="Z1571" s="5" t="str">
        <f>FIXED(EXP('WinBUGS output'!N1570),2)</f>
        <v>3.25</v>
      </c>
      <c r="AA1571" s="5" t="str">
        <f>FIXED(EXP('WinBUGS output'!M1570),2)</f>
        <v>0.89</v>
      </c>
      <c r="AB1571" s="5" t="str">
        <f>FIXED(EXP('WinBUGS output'!O1570),2)</f>
        <v>12.28</v>
      </c>
    </row>
    <row r="1572" spans="1:28" x14ac:dyDescent="0.25">
      <c r="A1572">
        <v>38</v>
      </c>
      <c r="B1572">
        <v>53</v>
      </c>
      <c r="C1572" s="5" t="str">
        <f>VLOOKUP(A1572,'WinBUGS output'!A:C,3,FALSE)</f>
        <v>Psychodynamic counselling + TAU</v>
      </c>
      <c r="D1572" s="5" t="str">
        <f>VLOOKUP(B1572,'WinBUGS output'!A:C,3,FALSE)</f>
        <v>CBT individual (over 15 sessions) + imipramine</v>
      </c>
      <c r="E1572" s="5" t="str">
        <f>FIXED('WinBUGS output'!N1571,2)</f>
        <v>1.27</v>
      </c>
      <c r="F1572" s="5" t="str">
        <f>FIXED('WinBUGS output'!M1571,2)</f>
        <v>-0.03</v>
      </c>
      <c r="G1572" s="5" t="str">
        <f>FIXED('WinBUGS output'!O1571,2)</f>
        <v>2.61</v>
      </c>
      <c r="H1572"/>
      <c r="I1572"/>
      <c r="J1572"/>
      <c r="X1572" s="5" t="str">
        <f t="shared" si="60"/>
        <v>Psychodynamic counselling + TAU</v>
      </c>
      <c r="Y1572" s="5" t="str">
        <f t="shared" si="61"/>
        <v>CBT individual (over 15 sessions) + imipramine</v>
      </c>
      <c r="Z1572" s="5" t="str">
        <f>FIXED(EXP('WinBUGS output'!N1571),2)</f>
        <v>3.57</v>
      </c>
      <c r="AA1572" s="5" t="str">
        <f>FIXED(EXP('WinBUGS output'!M1571),2)</f>
        <v>0.97</v>
      </c>
      <c r="AB1572" s="5" t="str">
        <f>FIXED(EXP('WinBUGS output'!O1571),2)</f>
        <v>13.65</v>
      </c>
    </row>
    <row r="1573" spans="1:28" x14ac:dyDescent="0.25">
      <c r="A1573">
        <v>38</v>
      </c>
      <c r="B1573">
        <v>54</v>
      </c>
      <c r="C1573" s="5" t="str">
        <f>VLOOKUP(A1573,'WinBUGS output'!A:C,3,FALSE)</f>
        <v>Psychodynamic counselling + TAU</v>
      </c>
      <c r="D1573" s="5" t="str">
        <f>VLOOKUP(B1573,'WinBUGS output'!A:C,3,FALSE)</f>
        <v>CBT group (under 15 sessions) + imipramine</v>
      </c>
      <c r="E1573" s="5" t="str">
        <f>FIXED('WinBUGS output'!N1572,2)</f>
        <v>1.56</v>
      </c>
      <c r="F1573" s="5" t="str">
        <f>FIXED('WinBUGS output'!M1572,2)</f>
        <v>0.09</v>
      </c>
      <c r="G1573" s="5" t="str">
        <f>FIXED('WinBUGS output'!O1572,2)</f>
        <v>3.03</v>
      </c>
      <c r="H1573"/>
      <c r="I1573"/>
      <c r="J1573"/>
      <c r="X1573" s="5" t="str">
        <f t="shared" si="60"/>
        <v>Psychodynamic counselling + TAU</v>
      </c>
      <c r="Y1573" s="5" t="str">
        <f t="shared" si="61"/>
        <v>CBT group (under 15 sessions) + imipramine</v>
      </c>
      <c r="Z1573" s="5" t="str">
        <f>FIXED(EXP('WinBUGS output'!N1572),2)</f>
        <v>4.77</v>
      </c>
      <c r="AA1573" s="5" t="str">
        <f>FIXED(EXP('WinBUGS output'!M1572),2)</f>
        <v>1.10</v>
      </c>
      <c r="AB1573" s="5" t="str">
        <f>FIXED(EXP('WinBUGS output'!O1572),2)</f>
        <v>20.64</v>
      </c>
    </row>
    <row r="1574" spans="1:28" x14ac:dyDescent="0.25">
      <c r="A1574">
        <v>38</v>
      </c>
      <c r="B1574">
        <v>55</v>
      </c>
      <c r="C1574" s="5" t="str">
        <f>VLOOKUP(A1574,'WinBUGS output'!A:C,3,FALSE)</f>
        <v>Psychodynamic counselling + TAU</v>
      </c>
      <c r="D1574" s="5" t="str">
        <f>VLOOKUP(B1574,'WinBUGS output'!A:C,3,FALSE)</f>
        <v>Problem solving individual + any SSRI</v>
      </c>
      <c r="E1574" s="5" t="str">
        <f>FIXED('WinBUGS output'!N1573,2)</f>
        <v>-0.32</v>
      </c>
      <c r="F1574" s="5" t="str">
        <f>FIXED('WinBUGS output'!M1573,2)</f>
        <v>-1.68</v>
      </c>
      <c r="G1574" s="5" t="str">
        <f>FIXED('WinBUGS output'!O1573,2)</f>
        <v>1.10</v>
      </c>
      <c r="H1574"/>
      <c r="I1574"/>
      <c r="J1574"/>
      <c r="X1574" s="5" t="str">
        <f t="shared" si="60"/>
        <v>Psychodynamic counselling + TAU</v>
      </c>
      <c r="Y1574" s="5" t="str">
        <f t="shared" si="61"/>
        <v>Problem solving individual + any SSRI</v>
      </c>
      <c r="Z1574" s="5" t="str">
        <f>FIXED(EXP('WinBUGS output'!N1573),2)</f>
        <v>0.73</v>
      </c>
      <c r="AA1574" s="5" t="str">
        <f>FIXED(EXP('WinBUGS output'!M1573),2)</f>
        <v>0.19</v>
      </c>
      <c r="AB1574" s="5" t="str">
        <f>FIXED(EXP('WinBUGS output'!O1573),2)</f>
        <v>3.00</v>
      </c>
    </row>
    <row r="1575" spans="1:28" x14ac:dyDescent="0.25">
      <c r="A1575">
        <v>38</v>
      </c>
      <c r="B1575">
        <v>56</v>
      </c>
      <c r="C1575" s="5" t="str">
        <f>VLOOKUP(A1575,'WinBUGS output'!A:C,3,FALSE)</f>
        <v>Psychodynamic counselling + TAU</v>
      </c>
      <c r="D1575" s="5" t="str">
        <f>VLOOKUP(B1575,'WinBUGS output'!A:C,3,FALSE)</f>
        <v>Supportive psychotherapy + any SSRI</v>
      </c>
      <c r="E1575" s="5" t="str">
        <f>FIXED('WinBUGS output'!N1574,2)</f>
        <v>2.31</v>
      </c>
      <c r="F1575" s="5" t="str">
        <f>FIXED('WinBUGS output'!M1574,2)</f>
        <v>0.22</v>
      </c>
      <c r="G1575" s="5" t="str">
        <f>FIXED('WinBUGS output'!O1574,2)</f>
        <v>4.51</v>
      </c>
      <c r="H1575"/>
      <c r="I1575"/>
      <c r="J1575"/>
      <c r="X1575" s="5" t="str">
        <f t="shared" si="60"/>
        <v>Psychodynamic counselling + TAU</v>
      </c>
      <c r="Y1575" s="5" t="str">
        <f t="shared" si="61"/>
        <v>Supportive psychotherapy + any SSRI</v>
      </c>
      <c r="Z1575" s="5" t="str">
        <f>FIXED(EXP('WinBUGS output'!N1574),2)</f>
        <v>10.03</v>
      </c>
      <c r="AA1575" s="5" t="str">
        <f>FIXED(EXP('WinBUGS output'!M1574),2)</f>
        <v>1.24</v>
      </c>
      <c r="AB1575" s="5" t="str">
        <f>FIXED(EXP('WinBUGS output'!O1574),2)</f>
        <v>90.47</v>
      </c>
    </row>
    <row r="1576" spans="1:28" x14ac:dyDescent="0.25">
      <c r="A1576">
        <v>38</v>
      </c>
      <c r="B1576">
        <v>57</v>
      </c>
      <c r="C1576" s="5" t="str">
        <f>VLOOKUP(A1576,'WinBUGS output'!A:C,3,FALSE)</f>
        <v>Psychodynamic counselling + TAU</v>
      </c>
      <c r="D1576" s="5" t="str">
        <f>VLOOKUP(B1576,'WinBUGS output'!A:C,3,FALSE)</f>
        <v>Interpersonal psychotherapy (IPT) + any AD</v>
      </c>
      <c r="E1576" s="5" t="str">
        <f>FIXED('WinBUGS output'!N1575,2)</f>
        <v>0.99</v>
      </c>
      <c r="F1576" s="5" t="str">
        <f>FIXED('WinBUGS output'!M1575,2)</f>
        <v>-0.24</v>
      </c>
      <c r="G1576" s="5" t="str">
        <f>FIXED('WinBUGS output'!O1575,2)</f>
        <v>2.22</v>
      </c>
      <c r="H1576"/>
      <c r="I1576"/>
      <c r="J1576"/>
      <c r="X1576" s="5" t="str">
        <f t="shared" si="60"/>
        <v>Psychodynamic counselling + TAU</v>
      </c>
      <c r="Y1576" s="5" t="str">
        <f t="shared" si="61"/>
        <v>Interpersonal psychotherapy (IPT) + any AD</v>
      </c>
      <c r="Z1576" s="5" t="str">
        <f>FIXED(EXP('WinBUGS output'!N1575),2)</f>
        <v>2.68</v>
      </c>
      <c r="AA1576" s="5" t="str">
        <f>FIXED(EXP('WinBUGS output'!M1575),2)</f>
        <v>0.79</v>
      </c>
      <c r="AB1576" s="5" t="str">
        <f>FIXED(EXP('WinBUGS output'!O1575),2)</f>
        <v>9.16</v>
      </c>
    </row>
    <row r="1577" spans="1:28" x14ac:dyDescent="0.25">
      <c r="A1577">
        <v>38</v>
      </c>
      <c r="B1577">
        <v>58</v>
      </c>
      <c r="C1577" s="5" t="str">
        <f>VLOOKUP(A1577,'WinBUGS output'!A:C,3,FALSE)</f>
        <v>Psychodynamic counselling + TAU</v>
      </c>
      <c r="D1577" s="5" t="str">
        <f>VLOOKUP(B1577,'WinBUGS output'!A:C,3,FALSE)</f>
        <v>Short-term psychodynamic psychotherapy individual + Any AD</v>
      </c>
      <c r="E1577" s="5" t="str">
        <f>FIXED('WinBUGS output'!N1576,2)</f>
        <v>1.53</v>
      </c>
      <c r="F1577" s="5" t="str">
        <f>FIXED('WinBUGS output'!M1576,2)</f>
        <v>0.53</v>
      </c>
      <c r="G1577" s="5" t="str">
        <f>FIXED('WinBUGS output'!O1576,2)</f>
        <v>2.59</v>
      </c>
      <c r="H1577"/>
      <c r="I1577"/>
      <c r="J1577"/>
      <c r="X1577" s="5" t="str">
        <f t="shared" si="60"/>
        <v>Psychodynamic counselling + TAU</v>
      </c>
      <c r="Y1577" s="5" t="str">
        <f t="shared" si="61"/>
        <v>Short-term psychodynamic psychotherapy individual + Any AD</v>
      </c>
      <c r="Z1577" s="5" t="str">
        <f>FIXED(EXP('WinBUGS output'!N1576),2)</f>
        <v>4.63</v>
      </c>
      <c r="AA1577" s="5" t="str">
        <f>FIXED(EXP('WinBUGS output'!M1576),2)</f>
        <v>1.70</v>
      </c>
      <c r="AB1577" s="5" t="str">
        <f>FIXED(EXP('WinBUGS output'!O1576),2)</f>
        <v>13.34</v>
      </c>
    </row>
    <row r="1578" spans="1:28" x14ac:dyDescent="0.25">
      <c r="A1578">
        <v>38</v>
      </c>
      <c r="B1578">
        <v>59</v>
      </c>
      <c r="C1578" s="5" t="str">
        <f>VLOOKUP(A1578,'WinBUGS output'!A:C,3,FALSE)</f>
        <v>Psychodynamic counselling + TAU</v>
      </c>
      <c r="D1578" s="5" t="str">
        <f>VLOOKUP(B1578,'WinBUGS output'!A:C,3,FALSE)</f>
        <v>Short-term psychodynamic psychotherapy individual + any SSRI</v>
      </c>
      <c r="E1578" s="5" t="str">
        <f>FIXED('WinBUGS output'!N1577,2)</f>
        <v>1.57</v>
      </c>
      <c r="F1578" s="5" t="str">
        <f>FIXED('WinBUGS output'!M1577,2)</f>
        <v>0.32</v>
      </c>
      <c r="G1578" s="5" t="str">
        <f>FIXED('WinBUGS output'!O1577,2)</f>
        <v>2.88</v>
      </c>
      <c r="H1578"/>
      <c r="I1578"/>
      <c r="J1578"/>
      <c r="X1578" s="5" t="str">
        <f t="shared" si="60"/>
        <v>Psychodynamic counselling + TAU</v>
      </c>
      <c r="Y1578" s="5" t="str">
        <f t="shared" si="61"/>
        <v>Short-term psychodynamic psychotherapy individual + any SSRI</v>
      </c>
      <c r="Z1578" s="5" t="str">
        <f>FIXED(EXP('WinBUGS output'!N1577),2)</f>
        <v>4.80</v>
      </c>
      <c r="AA1578" s="5" t="str">
        <f>FIXED(EXP('WinBUGS output'!M1577),2)</f>
        <v>1.37</v>
      </c>
      <c r="AB1578" s="5" t="str">
        <f>FIXED(EXP('WinBUGS output'!O1577),2)</f>
        <v>17.78</v>
      </c>
    </row>
    <row r="1579" spans="1:28" x14ac:dyDescent="0.25">
      <c r="A1579">
        <v>38</v>
      </c>
      <c r="B1579">
        <v>60</v>
      </c>
      <c r="C1579" s="5" t="str">
        <f>VLOOKUP(A1579,'WinBUGS output'!A:C,3,FALSE)</f>
        <v>Psychodynamic counselling + TAU</v>
      </c>
      <c r="D1579" s="5" t="str">
        <f>VLOOKUP(B1579,'WinBUGS output'!A:C,3,FALSE)</f>
        <v>CBT individual (over 15 sessions) + Pill placebo</v>
      </c>
      <c r="E1579" s="5" t="str">
        <f>FIXED('WinBUGS output'!N1578,2)</f>
        <v>1.29</v>
      </c>
      <c r="F1579" s="5" t="str">
        <f>FIXED('WinBUGS output'!M1578,2)</f>
        <v>-0.27</v>
      </c>
      <c r="G1579" s="5" t="str">
        <f>FIXED('WinBUGS output'!O1578,2)</f>
        <v>2.96</v>
      </c>
      <c r="H1579"/>
      <c r="I1579"/>
      <c r="J1579"/>
      <c r="X1579" s="5" t="str">
        <f t="shared" si="60"/>
        <v>Psychodynamic counselling + TAU</v>
      </c>
      <c r="Y1579" s="5" t="str">
        <f t="shared" si="61"/>
        <v>CBT individual (over 15 sessions) + Pill placebo</v>
      </c>
      <c r="Z1579" s="5" t="str">
        <f>FIXED(EXP('WinBUGS output'!N1578),2)</f>
        <v>3.63</v>
      </c>
      <c r="AA1579" s="5" t="str">
        <f>FIXED(EXP('WinBUGS output'!M1578),2)</f>
        <v>0.76</v>
      </c>
      <c r="AB1579" s="5" t="str">
        <f>FIXED(EXP('WinBUGS output'!O1578),2)</f>
        <v>19.32</v>
      </c>
    </row>
    <row r="1580" spans="1:28" x14ac:dyDescent="0.25">
      <c r="A1580">
        <v>38</v>
      </c>
      <c r="B1580">
        <v>61</v>
      </c>
      <c r="C1580" s="5" t="str">
        <f>VLOOKUP(A1580,'WinBUGS output'!A:C,3,FALSE)</f>
        <v>Psychodynamic counselling + TAU</v>
      </c>
      <c r="D1580" s="5" t="str">
        <f>VLOOKUP(B1580,'WinBUGS output'!A:C,3,FALSE)</f>
        <v>Exercise + Sertraline</v>
      </c>
      <c r="E1580" s="5" t="str">
        <f>FIXED('WinBUGS output'!N1579,2)</f>
        <v>-0.06</v>
      </c>
      <c r="F1580" s="5" t="str">
        <f>FIXED('WinBUGS output'!M1579,2)</f>
        <v>-1.08</v>
      </c>
      <c r="G1580" s="5" t="str">
        <f>FIXED('WinBUGS output'!O1579,2)</f>
        <v>0.99</v>
      </c>
      <c r="H1580"/>
      <c r="I1580"/>
      <c r="J1580"/>
      <c r="X1580" s="5" t="str">
        <f t="shared" si="60"/>
        <v>Psychodynamic counselling + TAU</v>
      </c>
      <c r="Y1580" s="5" t="str">
        <f t="shared" si="61"/>
        <v>Exercise + Sertraline</v>
      </c>
      <c r="Z1580" s="5" t="str">
        <f>FIXED(EXP('WinBUGS output'!N1579),2)</f>
        <v>0.95</v>
      </c>
      <c r="AA1580" s="5" t="str">
        <f>FIXED(EXP('WinBUGS output'!M1579),2)</f>
        <v>0.34</v>
      </c>
      <c r="AB1580" s="5" t="str">
        <f>FIXED(EXP('WinBUGS output'!O1579),2)</f>
        <v>2.70</v>
      </c>
    </row>
    <row r="1581" spans="1:28" x14ac:dyDescent="0.25">
      <c r="A1581">
        <v>39</v>
      </c>
      <c r="B1581">
        <v>40</v>
      </c>
      <c r="C1581" s="5" t="str">
        <f>VLOOKUP(A1581,'WinBUGS output'!A:C,3,FALSE)</f>
        <v>Relational client-centered therapy</v>
      </c>
      <c r="D1581" s="5" t="str">
        <f>VLOOKUP(B1581,'WinBUGS output'!A:C,3,FALSE)</f>
        <v>Problem solving individual</v>
      </c>
      <c r="E1581" s="5" t="str">
        <f>FIXED('WinBUGS output'!N1580,2)</f>
        <v>-0.37</v>
      </c>
      <c r="F1581" s="5" t="str">
        <f>FIXED('WinBUGS output'!M1580,2)</f>
        <v>-1.59</v>
      </c>
      <c r="G1581" s="5" t="str">
        <f>FIXED('WinBUGS output'!O1580,2)</f>
        <v>1.01</v>
      </c>
      <c r="H1581"/>
      <c r="I1581"/>
      <c r="J1581"/>
      <c r="X1581" s="5" t="str">
        <f t="shared" si="60"/>
        <v>Relational client-centered therapy</v>
      </c>
      <c r="Y1581" s="5" t="str">
        <f t="shared" si="61"/>
        <v>Problem solving individual</v>
      </c>
      <c r="Z1581" s="5" t="str">
        <f>FIXED(EXP('WinBUGS output'!N1580),2)</f>
        <v>0.69</v>
      </c>
      <c r="AA1581" s="5" t="str">
        <f>FIXED(EXP('WinBUGS output'!M1580),2)</f>
        <v>0.20</v>
      </c>
      <c r="AB1581" s="5" t="str">
        <f>FIXED(EXP('WinBUGS output'!O1580),2)</f>
        <v>2.73</v>
      </c>
    </row>
    <row r="1582" spans="1:28" x14ac:dyDescent="0.25">
      <c r="A1582">
        <v>39</v>
      </c>
      <c r="B1582">
        <v>41</v>
      </c>
      <c r="C1582" s="5" t="str">
        <f>VLOOKUP(A1582,'WinBUGS output'!A:C,3,FALSE)</f>
        <v>Relational client-centered therapy</v>
      </c>
      <c r="D1582" s="5" t="str">
        <f>VLOOKUP(B1582,'WinBUGS output'!A:C,3,FALSE)</f>
        <v>Problem solving individual + enhanced TAU</v>
      </c>
      <c r="E1582" s="5" t="str">
        <f>FIXED('WinBUGS output'!N1581,2)</f>
        <v>-0.56</v>
      </c>
      <c r="F1582" s="5" t="str">
        <f>FIXED('WinBUGS output'!M1581,2)</f>
        <v>-1.84</v>
      </c>
      <c r="G1582" s="5" t="str">
        <f>FIXED('WinBUGS output'!O1581,2)</f>
        <v>0.86</v>
      </c>
      <c r="H1582"/>
      <c r="I1582"/>
      <c r="J1582"/>
      <c r="X1582" s="5" t="str">
        <f t="shared" si="60"/>
        <v>Relational client-centered therapy</v>
      </c>
      <c r="Y1582" s="5" t="str">
        <f t="shared" si="61"/>
        <v>Problem solving individual + enhanced TAU</v>
      </c>
      <c r="Z1582" s="5" t="str">
        <f>FIXED(EXP('WinBUGS output'!N1581),2)</f>
        <v>0.57</v>
      </c>
      <c r="AA1582" s="5" t="str">
        <f>FIXED(EXP('WinBUGS output'!M1581),2)</f>
        <v>0.16</v>
      </c>
      <c r="AB1582" s="5" t="str">
        <f>FIXED(EXP('WinBUGS output'!O1581),2)</f>
        <v>2.35</v>
      </c>
    </row>
    <row r="1583" spans="1:28" x14ac:dyDescent="0.25">
      <c r="A1583">
        <v>39</v>
      </c>
      <c r="B1583">
        <v>42</v>
      </c>
      <c r="C1583" s="5" t="str">
        <f>VLOOKUP(A1583,'WinBUGS output'!A:C,3,FALSE)</f>
        <v>Relational client-centered therapy</v>
      </c>
      <c r="D1583" s="5" t="str">
        <f>VLOOKUP(B1583,'WinBUGS output'!A:C,3,FALSE)</f>
        <v>Behavioural activation (BA)</v>
      </c>
      <c r="E1583" s="5" t="str">
        <f>FIXED('WinBUGS output'!N1582,2)</f>
        <v>0.80</v>
      </c>
      <c r="F1583" s="5" t="str">
        <f>FIXED('WinBUGS output'!M1582,2)</f>
        <v>-0.39</v>
      </c>
      <c r="G1583" s="5" t="str">
        <f>FIXED('WinBUGS output'!O1582,2)</f>
        <v>2.18</v>
      </c>
      <c r="H1583"/>
      <c r="I1583"/>
      <c r="J1583"/>
      <c r="X1583" s="5" t="str">
        <f t="shared" si="60"/>
        <v>Relational client-centered therapy</v>
      </c>
      <c r="Y1583" s="5" t="str">
        <f t="shared" si="61"/>
        <v>Behavioural activation (BA)</v>
      </c>
      <c r="Z1583" s="5" t="str">
        <f>FIXED(EXP('WinBUGS output'!N1582),2)</f>
        <v>2.22</v>
      </c>
      <c r="AA1583" s="5" t="str">
        <f>FIXED(EXP('WinBUGS output'!M1582),2)</f>
        <v>0.68</v>
      </c>
      <c r="AB1583" s="5" t="str">
        <f>FIXED(EXP('WinBUGS output'!O1582),2)</f>
        <v>8.82</v>
      </c>
    </row>
    <row r="1584" spans="1:28" x14ac:dyDescent="0.25">
      <c r="A1584">
        <v>39</v>
      </c>
      <c r="B1584">
        <v>43</v>
      </c>
      <c r="C1584" s="5" t="str">
        <f>VLOOKUP(A1584,'WinBUGS output'!A:C,3,FALSE)</f>
        <v>Relational client-centered therapy</v>
      </c>
      <c r="D1584" s="5" t="str">
        <f>VLOOKUP(B1584,'WinBUGS output'!A:C,3,FALSE)</f>
        <v>Behavioural therapy (Lewinsohn 1976)</v>
      </c>
      <c r="E1584" s="5" t="str">
        <f>FIXED('WinBUGS output'!N1583,2)</f>
        <v>0.65</v>
      </c>
      <c r="F1584" s="5" t="str">
        <f>FIXED('WinBUGS output'!M1583,2)</f>
        <v>-0.85</v>
      </c>
      <c r="G1584" s="5" t="str">
        <f>FIXED('WinBUGS output'!O1583,2)</f>
        <v>2.20</v>
      </c>
      <c r="H1584"/>
      <c r="I1584"/>
      <c r="J1584"/>
      <c r="X1584" s="5" t="str">
        <f t="shared" si="60"/>
        <v>Relational client-centered therapy</v>
      </c>
      <c r="Y1584" s="5" t="str">
        <f t="shared" si="61"/>
        <v>Behavioural therapy (Lewinsohn 1976)</v>
      </c>
      <c r="Z1584" s="5" t="str">
        <f>FIXED(EXP('WinBUGS output'!N1583),2)</f>
        <v>1.92</v>
      </c>
      <c r="AA1584" s="5" t="str">
        <f>FIXED(EXP('WinBUGS output'!M1583),2)</f>
        <v>0.43</v>
      </c>
      <c r="AB1584" s="5" t="str">
        <f>FIXED(EXP('WinBUGS output'!O1583),2)</f>
        <v>9.06</v>
      </c>
    </row>
    <row r="1585" spans="1:28" x14ac:dyDescent="0.25">
      <c r="A1585">
        <v>39</v>
      </c>
      <c r="B1585">
        <v>44</v>
      </c>
      <c r="C1585" s="5" t="str">
        <f>VLOOKUP(A1585,'WinBUGS output'!A:C,3,FALSE)</f>
        <v>Relational client-centered therapy</v>
      </c>
      <c r="D1585" s="5" t="str">
        <f>VLOOKUP(B1585,'WinBUGS output'!A:C,3,FALSE)</f>
        <v>CBT individual (under 15 sessions)</v>
      </c>
      <c r="E1585" s="5" t="str">
        <f>FIXED('WinBUGS output'!N1584,2)</f>
        <v>0.08</v>
      </c>
      <c r="F1585" s="5" t="str">
        <f>FIXED('WinBUGS output'!M1584,2)</f>
        <v>-1.00</v>
      </c>
      <c r="G1585" s="5" t="str">
        <f>FIXED('WinBUGS output'!O1584,2)</f>
        <v>1.34</v>
      </c>
      <c r="H1585"/>
      <c r="I1585"/>
      <c r="J1585"/>
      <c r="X1585" s="5" t="str">
        <f t="shared" si="60"/>
        <v>Relational client-centered therapy</v>
      </c>
      <c r="Y1585" s="5" t="str">
        <f t="shared" si="61"/>
        <v>CBT individual (under 15 sessions)</v>
      </c>
      <c r="Z1585" s="5" t="str">
        <f>FIXED(EXP('WinBUGS output'!N1584),2)</f>
        <v>1.08</v>
      </c>
      <c r="AA1585" s="5" t="str">
        <f>FIXED(EXP('WinBUGS output'!M1584),2)</f>
        <v>0.37</v>
      </c>
      <c r="AB1585" s="5" t="str">
        <f>FIXED(EXP('WinBUGS output'!O1584),2)</f>
        <v>3.83</v>
      </c>
    </row>
    <row r="1586" spans="1:28" x14ac:dyDescent="0.25">
      <c r="A1586">
        <v>39</v>
      </c>
      <c r="B1586">
        <v>45</v>
      </c>
      <c r="C1586" s="5" t="str">
        <f>VLOOKUP(A1586,'WinBUGS output'!A:C,3,FALSE)</f>
        <v>Relational client-centered therapy</v>
      </c>
      <c r="D1586" s="5" t="str">
        <f>VLOOKUP(B1586,'WinBUGS output'!A:C,3,FALSE)</f>
        <v>CBT individual (over 15 sessions)</v>
      </c>
      <c r="E1586" s="5" t="str">
        <f>FIXED('WinBUGS output'!N1585,2)</f>
        <v>0.32</v>
      </c>
      <c r="F1586" s="5" t="str">
        <f>FIXED('WinBUGS output'!M1585,2)</f>
        <v>-0.73</v>
      </c>
      <c r="G1586" s="5" t="str">
        <f>FIXED('WinBUGS output'!O1585,2)</f>
        <v>1.60</v>
      </c>
      <c r="H1586"/>
      <c r="I1586"/>
      <c r="J1586"/>
      <c r="X1586" s="5" t="str">
        <f t="shared" si="60"/>
        <v>Relational client-centered therapy</v>
      </c>
      <c r="Y1586" s="5" t="str">
        <f t="shared" si="61"/>
        <v>CBT individual (over 15 sessions)</v>
      </c>
      <c r="Z1586" s="5" t="str">
        <f>FIXED(EXP('WinBUGS output'!N1585),2)</f>
        <v>1.38</v>
      </c>
      <c r="AA1586" s="5" t="str">
        <f>FIXED(EXP('WinBUGS output'!M1585),2)</f>
        <v>0.48</v>
      </c>
      <c r="AB1586" s="5" t="str">
        <f>FIXED(EXP('WinBUGS output'!O1585),2)</f>
        <v>4.93</v>
      </c>
    </row>
    <row r="1587" spans="1:28" x14ac:dyDescent="0.25">
      <c r="A1587">
        <v>39</v>
      </c>
      <c r="B1587">
        <v>46</v>
      </c>
      <c r="C1587" s="5" t="str">
        <f>VLOOKUP(A1587,'WinBUGS output'!A:C,3,FALSE)</f>
        <v>Relational client-centered therapy</v>
      </c>
      <c r="D1587" s="5" t="str">
        <f>VLOOKUP(B1587,'WinBUGS output'!A:C,3,FALSE)</f>
        <v>CBT individual (over 15 sessions) + TAU</v>
      </c>
      <c r="E1587" s="5" t="str">
        <f>FIXED('WinBUGS output'!N1586,2)</f>
        <v>0.37</v>
      </c>
      <c r="F1587" s="5" t="str">
        <f>FIXED('WinBUGS output'!M1586,2)</f>
        <v>-0.86</v>
      </c>
      <c r="G1587" s="5" t="str">
        <f>FIXED('WinBUGS output'!O1586,2)</f>
        <v>1.80</v>
      </c>
      <c r="H1587"/>
      <c r="I1587"/>
      <c r="J1587"/>
      <c r="X1587" s="5" t="str">
        <f t="shared" si="60"/>
        <v>Relational client-centered therapy</v>
      </c>
      <c r="Y1587" s="5" t="str">
        <f t="shared" si="61"/>
        <v>CBT individual (over 15 sessions) + TAU</v>
      </c>
      <c r="Z1587" s="5" t="str">
        <f>FIXED(EXP('WinBUGS output'!N1586),2)</f>
        <v>1.45</v>
      </c>
      <c r="AA1587" s="5" t="str">
        <f>FIXED(EXP('WinBUGS output'!M1586),2)</f>
        <v>0.42</v>
      </c>
      <c r="AB1587" s="5" t="str">
        <f>FIXED(EXP('WinBUGS output'!O1586),2)</f>
        <v>6.02</v>
      </c>
    </row>
    <row r="1588" spans="1:28" x14ac:dyDescent="0.25">
      <c r="A1588">
        <v>39</v>
      </c>
      <c r="B1588">
        <v>47</v>
      </c>
      <c r="C1588" s="5" t="str">
        <f>VLOOKUP(A1588,'WinBUGS output'!A:C,3,FALSE)</f>
        <v>Relational client-centered therapy</v>
      </c>
      <c r="D1588" s="5" t="str">
        <f>VLOOKUP(B1588,'WinBUGS output'!A:C,3,FALSE)</f>
        <v>Rational emotive behaviour therapy (REBT) individual</v>
      </c>
      <c r="E1588" s="5" t="str">
        <f>FIXED('WinBUGS output'!N1587,2)</f>
        <v>0.18</v>
      </c>
      <c r="F1588" s="5" t="str">
        <f>FIXED('WinBUGS output'!M1587,2)</f>
        <v>-0.98</v>
      </c>
      <c r="G1588" s="5" t="str">
        <f>FIXED('WinBUGS output'!O1587,2)</f>
        <v>1.51</v>
      </c>
      <c r="H1588"/>
      <c r="I1588"/>
      <c r="J1588"/>
      <c r="X1588" s="5" t="str">
        <f t="shared" si="60"/>
        <v>Relational client-centered therapy</v>
      </c>
      <c r="Y1588" s="5" t="str">
        <f t="shared" si="61"/>
        <v>Rational emotive behaviour therapy (REBT) individual</v>
      </c>
      <c r="Z1588" s="5" t="str">
        <f>FIXED(EXP('WinBUGS output'!N1587),2)</f>
        <v>1.19</v>
      </c>
      <c r="AA1588" s="5" t="str">
        <f>FIXED(EXP('WinBUGS output'!M1587),2)</f>
        <v>0.37</v>
      </c>
      <c r="AB1588" s="5" t="str">
        <f>FIXED(EXP('WinBUGS output'!O1587),2)</f>
        <v>4.53</v>
      </c>
    </row>
    <row r="1589" spans="1:28" x14ac:dyDescent="0.25">
      <c r="A1589">
        <v>39</v>
      </c>
      <c r="B1589">
        <v>48</v>
      </c>
      <c r="C1589" s="5" t="str">
        <f>VLOOKUP(A1589,'WinBUGS output'!A:C,3,FALSE)</f>
        <v>Relational client-centered therapy</v>
      </c>
      <c r="D1589" s="5" t="str">
        <f>VLOOKUP(B1589,'WinBUGS output'!A:C,3,FALSE)</f>
        <v>Third-wave cognitive therapy individual</v>
      </c>
      <c r="E1589" s="5" t="str">
        <f>FIXED('WinBUGS output'!N1588,2)</f>
        <v>0.40</v>
      </c>
      <c r="F1589" s="5" t="str">
        <f>FIXED('WinBUGS output'!M1588,2)</f>
        <v>-0.72</v>
      </c>
      <c r="G1589" s="5" t="str">
        <f>FIXED('WinBUGS output'!O1588,2)</f>
        <v>1.75</v>
      </c>
      <c r="H1589"/>
      <c r="I1589"/>
      <c r="J1589"/>
      <c r="X1589" s="5" t="str">
        <f t="shared" si="60"/>
        <v>Relational client-centered therapy</v>
      </c>
      <c r="Y1589" s="5" t="str">
        <f t="shared" si="61"/>
        <v>Third-wave cognitive therapy individual</v>
      </c>
      <c r="Z1589" s="5" t="str">
        <f>FIXED(EXP('WinBUGS output'!N1588),2)</f>
        <v>1.49</v>
      </c>
      <c r="AA1589" s="5" t="str">
        <f>FIXED(EXP('WinBUGS output'!M1588),2)</f>
        <v>0.49</v>
      </c>
      <c r="AB1589" s="5" t="str">
        <f>FIXED(EXP('WinBUGS output'!O1588),2)</f>
        <v>5.75</v>
      </c>
    </row>
    <row r="1590" spans="1:28" x14ac:dyDescent="0.25">
      <c r="A1590">
        <v>39</v>
      </c>
      <c r="B1590">
        <v>49</v>
      </c>
      <c r="C1590" s="5" t="str">
        <f>VLOOKUP(A1590,'WinBUGS output'!A:C,3,FALSE)</f>
        <v>Relational client-centered therapy</v>
      </c>
      <c r="D1590" s="5" t="str">
        <f>VLOOKUP(B1590,'WinBUGS output'!A:C,3,FALSE)</f>
        <v>CBT group (under 15 sessions)</v>
      </c>
      <c r="E1590" s="5" t="str">
        <f>FIXED('WinBUGS output'!N1589,2)</f>
        <v>0.80</v>
      </c>
      <c r="F1590" s="5" t="str">
        <f>FIXED('WinBUGS output'!M1589,2)</f>
        <v>-0.46</v>
      </c>
      <c r="G1590" s="5" t="str">
        <f>FIXED('WinBUGS output'!O1589,2)</f>
        <v>2.15</v>
      </c>
      <c r="H1590"/>
      <c r="I1590"/>
      <c r="J1590"/>
      <c r="X1590" s="5" t="str">
        <f t="shared" si="60"/>
        <v>Relational client-centered therapy</v>
      </c>
      <c r="Y1590" s="5" t="str">
        <f t="shared" si="61"/>
        <v>CBT group (under 15 sessions)</v>
      </c>
      <c r="Z1590" s="5" t="str">
        <f>FIXED(EXP('WinBUGS output'!N1589),2)</f>
        <v>2.23</v>
      </c>
      <c r="AA1590" s="5" t="str">
        <f>FIXED(EXP('WinBUGS output'!M1589),2)</f>
        <v>0.63</v>
      </c>
      <c r="AB1590" s="5" t="str">
        <f>FIXED(EXP('WinBUGS output'!O1589),2)</f>
        <v>8.58</v>
      </c>
    </row>
    <row r="1591" spans="1:28" x14ac:dyDescent="0.25">
      <c r="A1591">
        <v>39</v>
      </c>
      <c r="B1591">
        <v>50</v>
      </c>
      <c r="C1591" s="5" t="str">
        <f>VLOOKUP(A1591,'WinBUGS output'!A:C,3,FALSE)</f>
        <v>Relational client-centered therapy</v>
      </c>
      <c r="D1591" s="5" t="str">
        <f>VLOOKUP(B1591,'WinBUGS output'!A:C,3,FALSE)</f>
        <v>CBT group (under 15 sessions) + TAU</v>
      </c>
      <c r="E1591" s="5" t="str">
        <f>FIXED('WinBUGS output'!N1590,2)</f>
        <v>1.00</v>
      </c>
      <c r="F1591" s="5" t="str">
        <f>FIXED('WinBUGS output'!M1590,2)</f>
        <v>-0.27</v>
      </c>
      <c r="G1591" s="5" t="str">
        <f>FIXED('WinBUGS output'!O1590,2)</f>
        <v>2.40</v>
      </c>
      <c r="H1591"/>
      <c r="I1591"/>
      <c r="J1591"/>
      <c r="X1591" s="5" t="str">
        <f t="shared" si="60"/>
        <v>Relational client-centered therapy</v>
      </c>
      <c r="Y1591" s="5" t="str">
        <f t="shared" si="61"/>
        <v>CBT group (under 15 sessions) + TAU</v>
      </c>
      <c r="Z1591" s="5" t="str">
        <f>FIXED(EXP('WinBUGS output'!N1590),2)</f>
        <v>2.71</v>
      </c>
      <c r="AA1591" s="5" t="str">
        <f>FIXED(EXP('WinBUGS output'!M1590),2)</f>
        <v>0.76</v>
      </c>
      <c r="AB1591" s="5" t="str">
        <f>FIXED(EXP('WinBUGS output'!O1590),2)</f>
        <v>10.97</v>
      </c>
    </row>
    <row r="1592" spans="1:28" x14ac:dyDescent="0.25">
      <c r="A1592">
        <v>39</v>
      </c>
      <c r="B1592">
        <v>51</v>
      </c>
      <c r="C1592" s="5" t="str">
        <f>VLOOKUP(A1592,'WinBUGS output'!A:C,3,FALSE)</f>
        <v>Relational client-centered therapy</v>
      </c>
      <c r="D1592" s="5" t="str">
        <f>VLOOKUP(B1592,'WinBUGS output'!A:C,3,FALSE)</f>
        <v>Coping with Depression course (group) + TAU</v>
      </c>
      <c r="E1592" s="5" t="str">
        <f>FIXED('WinBUGS output'!N1591,2)</f>
        <v>0.68</v>
      </c>
      <c r="F1592" s="5" t="str">
        <f>FIXED('WinBUGS output'!M1591,2)</f>
        <v>-0.60</v>
      </c>
      <c r="G1592" s="5" t="str">
        <f>FIXED('WinBUGS output'!O1591,2)</f>
        <v>2.05</v>
      </c>
      <c r="H1592"/>
      <c r="I1592"/>
      <c r="J1592"/>
      <c r="X1592" s="5" t="str">
        <f t="shared" si="60"/>
        <v>Relational client-centered therapy</v>
      </c>
      <c r="Y1592" s="5" t="str">
        <f t="shared" si="61"/>
        <v>Coping with Depression course (group) + TAU</v>
      </c>
      <c r="Z1592" s="5" t="str">
        <f>FIXED(EXP('WinBUGS output'!N1591),2)</f>
        <v>1.97</v>
      </c>
      <c r="AA1592" s="5" t="str">
        <f>FIXED(EXP('WinBUGS output'!M1591),2)</f>
        <v>0.55</v>
      </c>
      <c r="AB1592" s="5" t="str">
        <f>FIXED(EXP('WinBUGS output'!O1591),2)</f>
        <v>7.73</v>
      </c>
    </row>
    <row r="1593" spans="1:28" x14ac:dyDescent="0.25">
      <c r="A1593">
        <v>39</v>
      </c>
      <c r="B1593">
        <v>52</v>
      </c>
      <c r="C1593" s="5" t="str">
        <f>VLOOKUP(A1593,'WinBUGS output'!A:C,3,FALSE)</f>
        <v>Relational client-centered therapy</v>
      </c>
      <c r="D1593" s="5" t="str">
        <f>VLOOKUP(B1593,'WinBUGS output'!A:C,3,FALSE)</f>
        <v>CBT individual (over 15 sessions) + any TCA</v>
      </c>
      <c r="E1593" s="5" t="str">
        <f>FIXED('WinBUGS output'!N1592,2)</f>
        <v>1.11</v>
      </c>
      <c r="F1593" s="5" t="str">
        <f>FIXED('WinBUGS output'!M1592,2)</f>
        <v>-0.37</v>
      </c>
      <c r="G1593" s="5" t="str">
        <f>FIXED('WinBUGS output'!O1592,2)</f>
        <v>2.73</v>
      </c>
      <c r="H1593"/>
      <c r="I1593"/>
      <c r="J1593"/>
      <c r="X1593" s="5" t="str">
        <f t="shared" si="60"/>
        <v>Relational client-centered therapy</v>
      </c>
      <c r="Y1593" s="5" t="str">
        <f t="shared" si="61"/>
        <v>CBT individual (over 15 sessions) + any TCA</v>
      </c>
      <c r="Z1593" s="5" t="str">
        <f>FIXED(EXP('WinBUGS output'!N1592),2)</f>
        <v>3.05</v>
      </c>
      <c r="AA1593" s="5" t="str">
        <f>FIXED(EXP('WinBUGS output'!M1592),2)</f>
        <v>0.69</v>
      </c>
      <c r="AB1593" s="5" t="str">
        <f>FIXED(EXP('WinBUGS output'!O1592),2)</f>
        <v>15.39</v>
      </c>
    </row>
    <row r="1594" spans="1:28" x14ac:dyDescent="0.25">
      <c r="A1594">
        <v>39</v>
      </c>
      <c r="B1594">
        <v>53</v>
      </c>
      <c r="C1594" s="5" t="str">
        <f>VLOOKUP(A1594,'WinBUGS output'!A:C,3,FALSE)</f>
        <v>Relational client-centered therapy</v>
      </c>
      <c r="D1594" s="5" t="str">
        <f>VLOOKUP(B1594,'WinBUGS output'!A:C,3,FALSE)</f>
        <v>CBT individual (over 15 sessions) + imipramine</v>
      </c>
      <c r="E1594" s="5" t="str">
        <f>FIXED('WinBUGS output'!N1593,2)</f>
        <v>1.21</v>
      </c>
      <c r="F1594" s="5" t="str">
        <f>FIXED('WinBUGS output'!M1593,2)</f>
        <v>-0.30</v>
      </c>
      <c r="G1594" s="5" t="str">
        <f>FIXED('WinBUGS output'!O1593,2)</f>
        <v>2.82</v>
      </c>
      <c r="H1594"/>
      <c r="I1594"/>
      <c r="J1594"/>
      <c r="X1594" s="5" t="str">
        <f t="shared" si="60"/>
        <v>Relational client-centered therapy</v>
      </c>
      <c r="Y1594" s="5" t="str">
        <f t="shared" si="61"/>
        <v>CBT individual (over 15 sessions) + imipramine</v>
      </c>
      <c r="Z1594" s="5" t="str">
        <f>FIXED(EXP('WinBUGS output'!N1593),2)</f>
        <v>3.35</v>
      </c>
      <c r="AA1594" s="5" t="str">
        <f>FIXED(EXP('WinBUGS output'!M1593),2)</f>
        <v>0.74</v>
      </c>
      <c r="AB1594" s="5" t="str">
        <f>FIXED(EXP('WinBUGS output'!O1593),2)</f>
        <v>16.78</v>
      </c>
    </row>
    <row r="1595" spans="1:28" x14ac:dyDescent="0.25">
      <c r="A1595">
        <v>39</v>
      </c>
      <c r="B1595">
        <v>54</v>
      </c>
      <c r="C1595" s="5" t="str">
        <f>VLOOKUP(A1595,'WinBUGS output'!A:C,3,FALSE)</f>
        <v>Relational client-centered therapy</v>
      </c>
      <c r="D1595" s="5" t="str">
        <f>VLOOKUP(B1595,'WinBUGS output'!A:C,3,FALSE)</f>
        <v>CBT group (under 15 sessions) + imipramine</v>
      </c>
      <c r="E1595" s="5" t="str">
        <f>FIXED('WinBUGS output'!N1594,2)</f>
        <v>1.51</v>
      </c>
      <c r="F1595" s="5" t="str">
        <f>FIXED('WinBUGS output'!M1594,2)</f>
        <v>-0.18</v>
      </c>
      <c r="G1595" s="5" t="str">
        <f>FIXED('WinBUGS output'!O1594,2)</f>
        <v>3.22</v>
      </c>
      <c r="H1595"/>
      <c r="I1595"/>
      <c r="J1595"/>
      <c r="X1595" s="5" t="str">
        <f t="shared" si="60"/>
        <v>Relational client-centered therapy</v>
      </c>
      <c r="Y1595" s="5" t="str">
        <f t="shared" si="61"/>
        <v>CBT group (under 15 sessions) + imipramine</v>
      </c>
      <c r="Z1595" s="5" t="str">
        <f>FIXED(EXP('WinBUGS output'!N1594),2)</f>
        <v>4.54</v>
      </c>
      <c r="AA1595" s="5" t="str">
        <f>FIXED(EXP('WinBUGS output'!M1594),2)</f>
        <v>0.83</v>
      </c>
      <c r="AB1595" s="5" t="str">
        <f>FIXED(EXP('WinBUGS output'!O1594),2)</f>
        <v>24.93</v>
      </c>
    </row>
    <row r="1596" spans="1:28" x14ac:dyDescent="0.25">
      <c r="A1596">
        <v>39</v>
      </c>
      <c r="B1596">
        <v>55</v>
      </c>
      <c r="C1596" s="5" t="str">
        <f>VLOOKUP(A1596,'WinBUGS output'!A:C,3,FALSE)</f>
        <v>Relational client-centered therapy</v>
      </c>
      <c r="D1596" s="5" t="str">
        <f>VLOOKUP(B1596,'WinBUGS output'!A:C,3,FALSE)</f>
        <v>Problem solving individual + any SSRI</v>
      </c>
      <c r="E1596" s="5" t="str">
        <f>FIXED('WinBUGS output'!N1595,2)</f>
        <v>-0.38</v>
      </c>
      <c r="F1596" s="5" t="str">
        <f>FIXED('WinBUGS output'!M1595,2)</f>
        <v>-1.92</v>
      </c>
      <c r="G1596" s="5" t="str">
        <f>FIXED('WinBUGS output'!O1595,2)</f>
        <v>1.29</v>
      </c>
      <c r="H1596"/>
      <c r="I1596"/>
      <c r="J1596"/>
      <c r="X1596" s="5" t="str">
        <f t="shared" si="60"/>
        <v>Relational client-centered therapy</v>
      </c>
      <c r="Y1596" s="5" t="str">
        <f t="shared" si="61"/>
        <v>Problem solving individual + any SSRI</v>
      </c>
      <c r="Z1596" s="5" t="str">
        <f>FIXED(EXP('WinBUGS output'!N1595),2)</f>
        <v>0.68</v>
      </c>
      <c r="AA1596" s="5" t="str">
        <f>FIXED(EXP('WinBUGS output'!M1595),2)</f>
        <v>0.15</v>
      </c>
      <c r="AB1596" s="5" t="str">
        <f>FIXED(EXP('WinBUGS output'!O1595),2)</f>
        <v>3.61</v>
      </c>
    </row>
    <row r="1597" spans="1:28" x14ac:dyDescent="0.25">
      <c r="A1597">
        <v>39</v>
      </c>
      <c r="B1597">
        <v>56</v>
      </c>
      <c r="C1597" s="5" t="str">
        <f>VLOOKUP(A1597,'WinBUGS output'!A:C,3,FALSE)</f>
        <v>Relational client-centered therapy</v>
      </c>
      <c r="D1597" s="5" t="str">
        <f>VLOOKUP(B1597,'WinBUGS output'!A:C,3,FALSE)</f>
        <v>Supportive psychotherapy + any SSRI</v>
      </c>
      <c r="E1597" s="5" t="str">
        <f>FIXED('WinBUGS output'!N1596,2)</f>
        <v>2.25</v>
      </c>
      <c r="F1597" s="5" t="str">
        <f>FIXED('WinBUGS output'!M1596,2)</f>
        <v>0.03</v>
      </c>
      <c r="G1597" s="5" t="str">
        <f>FIXED('WinBUGS output'!O1596,2)</f>
        <v>4.61</v>
      </c>
      <c r="H1597"/>
      <c r="I1597"/>
      <c r="J1597"/>
      <c r="X1597" s="5" t="str">
        <f t="shared" si="60"/>
        <v>Relational client-centered therapy</v>
      </c>
      <c r="Y1597" s="5" t="str">
        <f t="shared" si="61"/>
        <v>Supportive psychotherapy + any SSRI</v>
      </c>
      <c r="Z1597" s="5" t="str">
        <f>FIXED(EXP('WinBUGS output'!N1596),2)</f>
        <v>9.52</v>
      </c>
      <c r="AA1597" s="5" t="str">
        <f>FIXED(EXP('WinBUGS output'!M1596),2)</f>
        <v>1.03</v>
      </c>
      <c r="AB1597" s="5" t="str">
        <f>FIXED(EXP('WinBUGS output'!O1596),2)</f>
        <v>100.38</v>
      </c>
    </row>
    <row r="1598" spans="1:28" x14ac:dyDescent="0.25">
      <c r="A1598">
        <v>39</v>
      </c>
      <c r="B1598">
        <v>57</v>
      </c>
      <c r="C1598" s="5" t="str">
        <f>VLOOKUP(A1598,'WinBUGS output'!A:C,3,FALSE)</f>
        <v>Relational client-centered therapy</v>
      </c>
      <c r="D1598" s="5" t="str">
        <f>VLOOKUP(B1598,'WinBUGS output'!A:C,3,FALSE)</f>
        <v>Interpersonal psychotherapy (IPT) + any AD</v>
      </c>
      <c r="E1598" s="5" t="str">
        <f>FIXED('WinBUGS output'!N1597,2)</f>
        <v>0.92</v>
      </c>
      <c r="F1598" s="5" t="str">
        <f>FIXED('WinBUGS output'!M1597,2)</f>
        <v>-0.46</v>
      </c>
      <c r="G1598" s="5" t="str">
        <f>FIXED('WinBUGS output'!O1597,2)</f>
        <v>2.44</v>
      </c>
      <c r="H1598"/>
      <c r="I1598"/>
      <c r="J1598"/>
      <c r="X1598" s="5" t="str">
        <f t="shared" si="60"/>
        <v>Relational client-centered therapy</v>
      </c>
      <c r="Y1598" s="5" t="str">
        <f t="shared" si="61"/>
        <v>Interpersonal psychotherapy (IPT) + any AD</v>
      </c>
      <c r="Z1598" s="5" t="str">
        <f>FIXED(EXP('WinBUGS output'!N1597),2)</f>
        <v>2.50</v>
      </c>
      <c r="AA1598" s="5" t="str">
        <f>FIXED(EXP('WinBUGS output'!M1597),2)</f>
        <v>0.63</v>
      </c>
      <c r="AB1598" s="5" t="str">
        <f>FIXED(EXP('WinBUGS output'!O1597),2)</f>
        <v>11.43</v>
      </c>
    </row>
    <row r="1599" spans="1:28" x14ac:dyDescent="0.25">
      <c r="A1599">
        <v>39</v>
      </c>
      <c r="B1599">
        <v>58</v>
      </c>
      <c r="C1599" s="5" t="str">
        <f>VLOOKUP(A1599,'WinBUGS output'!A:C,3,FALSE)</f>
        <v>Relational client-centered therapy</v>
      </c>
      <c r="D1599" s="5" t="str">
        <f>VLOOKUP(B1599,'WinBUGS output'!A:C,3,FALSE)</f>
        <v>Short-term psychodynamic psychotherapy individual + Any AD</v>
      </c>
      <c r="E1599" s="5" t="str">
        <f>FIXED('WinBUGS output'!N1598,2)</f>
        <v>1.47</v>
      </c>
      <c r="F1599" s="5" t="str">
        <f>FIXED('WinBUGS output'!M1598,2)</f>
        <v>0.26</v>
      </c>
      <c r="G1599" s="5" t="str">
        <f>FIXED('WinBUGS output'!O1598,2)</f>
        <v>2.84</v>
      </c>
      <c r="H1599"/>
      <c r="I1599"/>
      <c r="J1599"/>
      <c r="X1599" s="5" t="str">
        <f t="shared" si="60"/>
        <v>Relational client-centered therapy</v>
      </c>
      <c r="Y1599" s="5" t="str">
        <f t="shared" si="61"/>
        <v>Short-term psychodynamic psychotherapy individual + Any AD</v>
      </c>
      <c r="Z1599" s="5" t="str">
        <f>FIXED(EXP('WinBUGS output'!N1598),2)</f>
        <v>4.34</v>
      </c>
      <c r="AA1599" s="5" t="str">
        <f>FIXED(EXP('WinBUGS output'!M1598),2)</f>
        <v>1.30</v>
      </c>
      <c r="AB1599" s="5" t="str">
        <f>FIXED(EXP('WinBUGS output'!O1598),2)</f>
        <v>17.06</v>
      </c>
    </row>
    <row r="1600" spans="1:28" x14ac:dyDescent="0.25">
      <c r="A1600">
        <v>39</v>
      </c>
      <c r="B1600">
        <v>59</v>
      </c>
      <c r="C1600" s="5" t="str">
        <f>VLOOKUP(A1600,'WinBUGS output'!A:C,3,FALSE)</f>
        <v>Relational client-centered therapy</v>
      </c>
      <c r="D1600" s="5" t="str">
        <f>VLOOKUP(B1600,'WinBUGS output'!A:C,3,FALSE)</f>
        <v>Short-term psychodynamic psychotherapy individual + any SSRI</v>
      </c>
      <c r="E1600" s="5" t="str">
        <f>FIXED('WinBUGS output'!N1599,2)</f>
        <v>1.51</v>
      </c>
      <c r="F1600" s="5" t="str">
        <f>FIXED('WinBUGS output'!M1599,2)</f>
        <v>0.07</v>
      </c>
      <c r="G1600" s="5" t="str">
        <f>FIXED('WinBUGS output'!O1599,2)</f>
        <v>3.08</v>
      </c>
      <c r="H1600"/>
      <c r="I1600"/>
      <c r="J1600"/>
      <c r="X1600" s="5" t="str">
        <f t="shared" si="60"/>
        <v>Relational client-centered therapy</v>
      </c>
      <c r="Y1600" s="5" t="str">
        <f t="shared" si="61"/>
        <v>Short-term psychodynamic psychotherapy individual + any SSRI</v>
      </c>
      <c r="Z1600" s="5" t="str">
        <f>FIXED(EXP('WinBUGS output'!N1599),2)</f>
        <v>4.52</v>
      </c>
      <c r="AA1600" s="5" t="str">
        <f>FIXED(EXP('WinBUGS output'!M1599),2)</f>
        <v>1.08</v>
      </c>
      <c r="AB1600" s="5" t="str">
        <f>FIXED(EXP('WinBUGS output'!O1599),2)</f>
        <v>21.71</v>
      </c>
    </row>
    <row r="1601" spans="1:28" x14ac:dyDescent="0.25">
      <c r="A1601">
        <v>39</v>
      </c>
      <c r="B1601">
        <v>60</v>
      </c>
      <c r="C1601" s="5" t="str">
        <f>VLOOKUP(A1601,'WinBUGS output'!A:C,3,FALSE)</f>
        <v>Relational client-centered therapy</v>
      </c>
      <c r="D1601" s="5" t="str">
        <f>VLOOKUP(B1601,'WinBUGS output'!A:C,3,FALSE)</f>
        <v>CBT individual (over 15 sessions) + Pill placebo</v>
      </c>
      <c r="E1601" s="5" t="str">
        <f>FIXED('WinBUGS output'!N1600,2)</f>
        <v>1.23</v>
      </c>
      <c r="F1601" s="5" t="str">
        <f>FIXED('WinBUGS output'!M1600,2)</f>
        <v>-0.50</v>
      </c>
      <c r="G1601" s="5" t="str">
        <f>FIXED('WinBUGS output'!O1600,2)</f>
        <v>3.13</v>
      </c>
      <c r="H1601"/>
      <c r="I1601"/>
      <c r="J1601"/>
      <c r="X1601" s="5" t="str">
        <f t="shared" si="60"/>
        <v>Relational client-centered therapy</v>
      </c>
      <c r="Y1601" s="5" t="str">
        <f t="shared" si="61"/>
        <v>CBT individual (over 15 sessions) + Pill placebo</v>
      </c>
      <c r="Z1601" s="5" t="str">
        <f>FIXED(EXP('WinBUGS output'!N1600),2)</f>
        <v>3.43</v>
      </c>
      <c r="AA1601" s="5" t="str">
        <f>FIXED(EXP('WinBUGS output'!M1600),2)</f>
        <v>0.61</v>
      </c>
      <c r="AB1601" s="5" t="str">
        <f>FIXED(EXP('WinBUGS output'!O1600),2)</f>
        <v>22.76</v>
      </c>
    </row>
    <row r="1602" spans="1:28" x14ac:dyDescent="0.25">
      <c r="A1602">
        <v>39</v>
      </c>
      <c r="B1602">
        <v>61</v>
      </c>
      <c r="C1602" s="5" t="str">
        <f>VLOOKUP(A1602,'WinBUGS output'!A:C,3,FALSE)</f>
        <v>Relational client-centered therapy</v>
      </c>
      <c r="D1602" s="5" t="str">
        <f>VLOOKUP(B1602,'WinBUGS output'!A:C,3,FALSE)</f>
        <v>Exercise + Sertraline</v>
      </c>
      <c r="E1602" s="5" t="str">
        <f>FIXED('WinBUGS output'!N1601,2)</f>
        <v>-0.13</v>
      </c>
      <c r="F1602" s="5" t="str">
        <f>FIXED('WinBUGS output'!M1601,2)</f>
        <v>-1.37</v>
      </c>
      <c r="G1602" s="5" t="str">
        <f>FIXED('WinBUGS output'!O1601,2)</f>
        <v>1.30</v>
      </c>
      <c r="H1602"/>
      <c r="I1602"/>
      <c r="J1602"/>
      <c r="X1602" s="5" t="str">
        <f t="shared" si="60"/>
        <v>Relational client-centered therapy</v>
      </c>
      <c r="Y1602" s="5" t="str">
        <f t="shared" si="61"/>
        <v>Exercise + Sertraline</v>
      </c>
      <c r="Z1602" s="5" t="str">
        <f>FIXED(EXP('WinBUGS output'!N1601),2)</f>
        <v>0.88</v>
      </c>
      <c r="AA1602" s="5" t="str">
        <f>FIXED(EXP('WinBUGS output'!M1601),2)</f>
        <v>0.25</v>
      </c>
      <c r="AB1602" s="5" t="str">
        <f>FIXED(EXP('WinBUGS output'!O1601),2)</f>
        <v>3.66</v>
      </c>
    </row>
    <row r="1603" spans="1:28" x14ac:dyDescent="0.25">
      <c r="A1603">
        <v>40</v>
      </c>
      <c r="B1603">
        <v>41</v>
      </c>
      <c r="C1603" s="5" t="str">
        <f>VLOOKUP(A1603,'WinBUGS output'!A:C,3,FALSE)</f>
        <v>Problem solving individual</v>
      </c>
      <c r="D1603" s="5" t="str">
        <f>VLOOKUP(B1603,'WinBUGS output'!A:C,3,FALSE)</f>
        <v>Problem solving individual + enhanced TAU</v>
      </c>
      <c r="E1603" s="5" t="str">
        <f>FIXED('WinBUGS output'!N1602,2)</f>
        <v>-0.15</v>
      </c>
      <c r="F1603" s="5" t="str">
        <f>FIXED('WinBUGS output'!M1602,2)</f>
        <v>-1.03</v>
      </c>
      <c r="G1603" s="5" t="str">
        <f>FIXED('WinBUGS output'!O1602,2)</f>
        <v>0.49</v>
      </c>
      <c r="H1603"/>
      <c r="I1603"/>
      <c r="J1603"/>
      <c r="X1603" s="5" t="str">
        <f t="shared" si="60"/>
        <v>Problem solving individual</v>
      </c>
      <c r="Y1603" s="5" t="str">
        <f t="shared" si="61"/>
        <v>Problem solving individual + enhanced TAU</v>
      </c>
      <c r="Z1603" s="5" t="str">
        <f>FIXED(EXP('WinBUGS output'!N1602),2)</f>
        <v>0.86</v>
      </c>
      <c r="AA1603" s="5" t="str">
        <f>FIXED(EXP('WinBUGS output'!M1602),2)</f>
        <v>0.36</v>
      </c>
      <c r="AB1603" s="5" t="str">
        <f>FIXED(EXP('WinBUGS output'!O1602),2)</f>
        <v>1.63</v>
      </c>
    </row>
    <row r="1604" spans="1:28" x14ac:dyDescent="0.25">
      <c r="A1604">
        <v>40</v>
      </c>
      <c r="B1604">
        <v>42</v>
      </c>
      <c r="C1604" s="5" t="str">
        <f>VLOOKUP(A1604,'WinBUGS output'!A:C,3,FALSE)</f>
        <v>Problem solving individual</v>
      </c>
      <c r="D1604" s="5" t="str">
        <f>VLOOKUP(B1604,'WinBUGS output'!A:C,3,FALSE)</f>
        <v>Behavioural activation (BA)</v>
      </c>
      <c r="E1604" s="5" t="str">
        <f>FIXED('WinBUGS output'!N1603,2)</f>
        <v>1.18</v>
      </c>
      <c r="F1604" s="5" t="str">
        <f>FIXED('WinBUGS output'!M1603,2)</f>
        <v>0.19</v>
      </c>
      <c r="G1604" s="5" t="str">
        <f>FIXED('WinBUGS output'!O1603,2)</f>
        <v>2.14</v>
      </c>
      <c r="H1604"/>
      <c r="I1604"/>
      <c r="J1604"/>
      <c r="X1604" s="5" t="str">
        <f t="shared" si="60"/>
        <v>Problem solving individual</v>
      </c>
      <c r="Y1604" s="5" t="str">
        <f t="shared" si="61"/>
        <v>Behavioural activation (BA)</v>
      </c>
      <c r="Z1604" s="5" t="str">
        <f>FIXED(EXP('WinBUGS output'!N1603),2)</f>
        <v>3.25</v>
      </c>
      <c r="AA1604" s="5" t="str">
        <f>FIXED(EXP('WinBUGS output'!M1603),2)</f>
        <v>1.21</v>
      </c>
      <c r="AB1604" s="5" t="str">
        <f>FIXED(EXP('WinBUGS output'!O1603),2)</f>
        <v>8.52</v>
      </c>
    </row>
    <row r="1605" spans="1:28" x14ac:dyDescent="0.25">
      <c r="A1605">
        <v>40</v>
      </c>
      <c r="B1605">
        <v>43</v>
      </c>
      <c r="C1605" s="5" t="str">
        <f>VLOOKUP(A1605,'WinBUGS output'!A:C,3,FALSE)</f>
        <v>Problem solving individual</v>
      </c>
      <c r="D1605" s="5" t="str">
        <f>VLOOKUP(B1605,'WinBUGS output'!A:C,3,FALSE)</f>
        <v>Behavioural therapy (Lewinsohn 1976)</v>
      </c>
      <c r="E1605" s="5" t="str">
        <f>FIXED('WinBUGS output'!N1604,2)</f>
        <v>1.03</v>
      </c>
      <c r="F1605" s="5" t="str">
        <f>FIXED('WinBUGS output'!M1604,2)</f>
        <v>-0.37</v>
      </c>
      <c r="G1605" s="5" t="str">
        <f>FIXED('WinBUGS output'!O1604,2)</f>
        <v>2.23</v>
      </c>
      <c r="H1605"/>
      <c r="I1605"/>
      <c r="J1605"/>
      <c r="X1605" s="5" t="str">
        <f t="shared" ref="X1605:X1668" si="62">C1605</f>
        <v>Problem solving individual</v>
      </c>
      <c r="Y1605" s="5" t="str">
        <f t="shared" ref="Y1605:Y1668" si="63">D1605</f>
        <v>Behavioural therapy (Lewinsohn 1976)</v>
      </c>
      <c r="Z1605" s="5" t="str">
        <f>FIXED(EXP('WinBUGS output'!N1604),2)</f>
        <v>2.81</v>
      </c>
      <c r="AA1605" s="5" t="str">
        <f>FIXED(EXP('WinBUGS output'!M1604),2)</f>
        <v>0.69</v>
      </c>
      <c r="AB1605" s="5" t="str">
        <f>FIXED(EXP('WinBUGS output'!O1604),2)</f>
        <v>9.31</v>
      </c>
    </row>
    <row r="1606" spans="1:28" x14ac:dyDescent="0.25">
      <c r="A1606">
        <v>40</v>
      </c>
      <c r="B1606">
        <v>44</v>
      </c>
      <c r="C1606" s="5" t="str">
        <f>VLOOKUP(A1606,'WinBUGS output'!A:C,3,FALSE)</f>
        <v>Problem solving individual</v>
      </c>
      <c r="D1606" s="5" t="str">
        <f>VLOOKUP(B1606,'WinBUGS output'!A:C,3,FALSE)</f>
        <v>CBT individual (under 15 sessions)</v>
      </c>
      <c r="E1606" s="5" t="str">
        <f>FIXED('WinBUGS output'!N1605,2)</f>
        <v>0.45</v>
      </c>
      <c r="F1606" s="5" t="str">
        <f>FIXED('WinBUGS output'!M1605,2)</f>
        <v>-0.40</v>
      </c>
      <c r="G1606" s="5" t="str">
        <f>FIXED('WinBUGS output'!O1605,2)</f>
        <v>1.30</v>
      </c>
      <c r="H1606"/>
      <c r="I1606"/>
      <c r="J1606"/>
      <c r="X1606" s="5" t="str">
        <f t="shared" si="62"/>
        <v>Problem solving individual</v>
      </c>
      <c r="Y1606" s="5" t="str">
        <f t="shared" si="63"/>
        <v>CBT individual (under 15 sessions)</v>
      </c>
      <c r="Z1606" s="5" t="str">
        <f>FIXED(EXP('WinBUGS output'!N1605),2)</f>
        <v>1.58</v>
      </c>
      <c r="AA1606" s="5" t="str">
        <f>FIXED(EXP('WinBUGS output'!M1605),2)</f>
        <v>0.67</v>
      </c>
      <c r="AB1606" s="5" t="str">
        <f>FIXED(EXP('WinBUGS output'!O1605),2)</f>
        <v>3.65</v>
      </c>
    </row>
    <row r="1607" spans="1:28" x14ac:dyDescent="0.25">
      <c r="A1607">
        <v>40</v>
      </c>
      <c r="B1607">
        <v>45</v>
      </c>
      <c r="C1607" s="5" t="str">
        <f>VLOOKUP(A1607,'WinBUGS output'!A:C,3,FALSE)</f>
        <v>Problem solving individual</v>
      </c>
      <c r="D1607" s="5" t="str">
        <f>VLOOKUP(B1607,'WinBUGS output'!A:C,3,FALSE)</f>
        <v>CBT individual (over 15 sessions)</v>
      </c>
      <c r="E1607" s="5" t="str">
        <f>FIXED('WinBUGS output'!N1606,2)</f>
        <v>0.70</v>
      </c>
      <c r="F1607" s="5" t="str">
        <f>FIXED('WinBUGS output'!M1606,2)</f>
        <v>-0.09</v>
      </c>
      <c r="G1607" s="5" t="str">
        <f>FIXED('WinBUGS output'!O1606,2)</f>
        <v>1.49</v>
      </c>
      <c r="H1607"/>
      <c r="I1607"/>
      <c r="J1607"/>
      <c r="X1607" s="5" t="str">
        <f t="shared" si="62"/>
        <v>Problem solving individual</v>
      </c>
      <c r="Y1607" s="5" t="str">
        <f t="shared" si="63"/>
        <v>CBT individual (over 15 sessions)</v>
      </c>
      <c r="Z1607" s="5" t="str">
        <f>FIXED(EXP('WinBUGS output'!N1606),2)</f>
        <v>2.01</v>
      </c>
      <c r="AA1607" s="5" t="str">
        <f>FIXED(EXP('WinBUGS output'!M1606),2)</f>
        <v>0.92</v>
      </c>
      <c r="AB1607" s="5" t="str">
        <f>FIXED(EXP('WinBUGS output'!O1606),2)</f>
        <v>4.45</v>
      </c>
    </row>
    <row r="1608" spans="1:28" x14ac:dyDescent="0.25">
      <c r="A1608">
        <v>40</v>
      </c>
      <c r="B1608">
        <v>46</v>
      </c>
      <c r="C1608" s="5" t="str">
        <f>VLOOKUP(A1608,'WinBUGS output'!A:C,3,FALSE)</f>
        <v>Problem solving individual</v>
      </c>
      <c r="D1608" s="5" t="str">
        <f>VLOOKUP(B1608,'WinBUGS output'!A:C,3,FALSE)</f>
        <v>CBT individual (over 15 sessions) + TAU</v>
      </c>
      <c r="E1608" s="5" t="str">
        <f>FIXED('WinBUGS output'!N1607,2)</f>
        <v>0.73</v>
      </c>
      <c r="F1608" s="5" t="str">
        <f>FIXED('WinBUGS output'!M1607,2)</f>
        <v>-0.27</v>
      </c>
      <c r="G1608" s="5" t="str">
        <f>FIXED('WinBUGS output'!O1607,2)</f>
        <v>1.80</v>
      </c>
      <c r="H1608"/>
      <c r="I1608"/>
      <c r="J1608"/>
      <c r="X1608" s="5" t="str">
        <f t="shared" si="62"/>
        <v>Problem solving individual</v>
      </c>
      <c r="Y1608" s="5" t="str">
        <f t="shared" si="63"/>
        <v>CBT individual (over 15 sessions) + TAU</v>
      </c>
      <c r="Z1608" s="5" t="str">
        <f>FIXED(EXP('WinBUGS output'!N1607),2)</f>
        <v>2.09</v>
      </c>
      <c r="AA1608" s="5" t="str">
        <f>FIXED(EXP('WinBUGS output'!M1607),2)</f>
        <v>0.77</v>
      </c>
      <c r="AB1608" s="5" t="str">
        <f>FIXED(EXP('WinBUGS output'!O1607),2)</f>
        <v>6.06</v>
      </c>
    </row>
    <row r="1609" spans="1:28" x14ac:dyDescent="0.25">
      <c r="A1609">
        <v>40</v>
      </c>
      <c r="B1609">
        <v>47</v>
      </c>
      <c r="C1609" s="5" t="str">
        <f>VLOOKUP(A1609,'WinBUGS output'!A:C,3,FALSE)</f>
        <v>Problem solving individual</v>
      </c>
      <c r="D1609" s="5" t="str">
        <f>VLOOKUP(B1609,'WinBUGS output'!A:C,3,FALSE)</f>
        <v>Rational emotive behaviour therapy (REBT) individual</v>
      </c>
      <c r="E1609" s="5" t="str">
        <f>FIXED('WinBUGS output'!N1608,2)</f>
        <v>0.56</v>
      </c>
      <c r="F1609" s="5" t="str">
        <f>FIXED('WinBUGS output'!M1608,2)</f>
        <v>-0.38</v>
      </c>
      <c r="G1609" s="5" t="str">
        <f>FIXED('WinBUGS output'!O1608,2)</f>
        <v>1.45</v>
      </c>
      <c r="H1609"/>
      <c r="I1609"/>
      <c r="J1609"/>
      <c r="X1609" s="5" t="str">
        <f t="shared" si="62"/>
        <v>Problem solving individual</v>
      </c>
      <c r="Y1609" s="5" t="str">
        <f t="shared" si="63"/>
        <v>Rational emotive behaviour therapy (REBT) individual</v>
      </c>
      <c r="Z1609" s="5" t="str">
        <f>FIXED(EXP('WinBUGS output'!N1608),2)</f>
        <v>1.74</v>
      </c>
      <c r="AA1609" s="5" t="str">
        <f>FIXED(EXP('WinBUGS output'!M1608),2)</f>
        <v>0.68</v>
      </c>
      <c r="AB1609" s="5" t="str">
        <f>FIXED(EXP('WinBUGS output'!O1608),2)</f>
        <v>4.26</v>
      </c>
    </row>
    <row r="1610" spans="1:28" x14ac:dyDescent="0.25">
      <c r="A1610">
        <v>40</v>
      </c>
      <c r="B1610">
        <v>48</v>
      </c>
      <c r="C1610" s="5" t="str">
        <f>VLOOKUP(A1610,'WinBUGS output'!A:C,3,FALSE)</f>
        <v>Problem solving individual</v>
      </c>
      <c r="D1610" s="5" t="str">
        <f>VLOOKUP(B1610,'WinBUGS output'!A:C,3,FALSE)</f>
        <v>Third-wave cognitive therapy individual</v>
      </c>
      <c r="E1610" s="5" t="str">
        <f>FIXED('WinBUGS output'!N1609,2)</f>
        <v>0.77</v>
      </c>
      <c r="F1610" s="5" t="str">
        <f>FIXED('WinBUGS output'!M1609,2)</f>
        <v>-0.11</v>
      </c>
      <c r="G1610" s="5" t="str">
        <f>FIXED('WinBUGS output'!O1609,2)</f>
        <v>1.70</v>
      </c>
      <c r="H1610"/>
      <c r="I1610"/>
      <c r="J1610"/>
      <c r="X1610" s="5" t="str">
        <f t="shared" si="62"/>
        <v>Problem solving individual</v>
      </c>
      <c r="Y1610" s="5" t="str">
        <f t="shared" si="63"/>
        <v>Third-wave cognitive therapy individual</v>
      </c>
      <c r="Z1610" s="5" t="str">
        <f>FIXED(EXP('WinBUGS output'!N1609),2)</f>
        <v>2.17</v>
      </c>
      <c r="AA1610" s="5" t="str">
        <f>FIXED(EXP('WinBUGS output'!M1609),2)</f>
        <v>0.90</v>
      </c>
      <c r="AB1610" s="5" t="str">
        <f>FIXED(EXP('WinBUGS output'!O1609),2)</f>
        <v>5.46</v>
      </c>
    </row>
    <row r="1611" spans="1:28" x14ac:dyDescent="0.25">
      <c r="A1611">
        <v>40</v>
      </c>
      <c r="B1611">
        <v>49</v>
      </c>
      <c r="C1611" s="5" t="str">
        <f>VLOOKUP(A1611,'WinBUGS output'!A:C,3,FALSE)</f>
        <v>Problem solving individual</v>
      </c>
      <c r="D1611" s="5" t="str">
        <f>VLOOKUP(B1611,'WinBUGS output'!A:C,3,FALSE)</f>
        <v>CBT group (under 15 sessions)</v>
      </c>
      <c r="E1611" s="5" t="str">
        <f>FIXED('WinBUGS output'!N1610,2)</f>
        <v>1.16</v>
      </c>
      <c r="F1611" s="5" t="str">
        <f>FIXED('WinBUGS output'!M1610,2)</f>
        <v>0.14</v>
      </c>
      <c r="G1611" s="5" t="str">
        <f>FIXED('WinBUGS output'!O1610,2)</f>
        <v>2.21</v>
      </c>
      <c r="H1611"/>
      <c r="I1611"/>
      <c r="J1611"/>
      <c r="X1611" s="5" t="str">
        <f t="shared" si="62"/>
        <v>Problem solving individual</v>
      </c>
      <c r="Y1611" s="5" t="str">
        <f t="shared" si="63"/>
        <v>CBT group (under 15 sessions)</v>
      </c>
      <c r="Z1611" s="5" t="str">
        <f>FIXED(EXP('WinBUGS output'!N1610),2)</f>
        <v>3.20</v>
      </c>
      <c r="AA1611" s="5" t="str">
        <f>FIXED(EXP('WinBUGS output'!M1610),2)</f>
        <v>1.15</v>
      </c>
      <c r="AB1611" s="5" t="str">
        <f>FIXED(EXP('WinBUGS output'!O1610),2)</f>
        <v>9.08</v>
      </c>
    </row>
    <row r="1612" spans="1:28" x14ac:dyDescent="0.25">
      <c r="A1612">
        <v>40</v>
      </c>
      <c r="B1612">
        <v>50</v>
      </c>
      <c r="C1612" s="5" t="str">
        <f>VLOOKUP(A1612,'WinBUGS output'!A:C,3,FALSE)</f>
        <v>Problem solving individual</v>
      </c>
      <c r="D1612" s="5" t="str">
        <f>VLOOKUP(B1612,'WinBUGS output'!A:C,3,FALSE)</f>
        <v>CBT group (under 15 sessions) + TAU</v>
      </c>
      <c r="E1612" s="5" t="str">
        <f>FIXED('WinBUGS output'!N1611,2)</f>
        <v>1.36</v>
      </c>
      <c r="F1612" s="5" t="str">
        <f>FIXED('WinBUGS output'!M1611,2)</f>
        <v>0.34</v>
      </c>
      <c r="G1612" s="5" t="str">
        <f>FIXED('WinBUGS output'!O1611,2)</f>
        <v>2.45</v>
      </c>
      <c r="H1612"/>
      <c r="I1612"/>
      <c r="J1612"/>
      <c r="X1612" s="5" t="str">
        <f t="shared" si="62"/>
        <v>Problem solving individual</v>
      </c>
      <c r="Y1612" s="5" t="str">
        <f t="shared" si="63"/>
        <v>CBT group (under 15 sessions) + TAU</v>
      </c>
      <c r="Z1612" s="5" t="str">
        <f>FIXED(EXP('WinBUGS output'!N1611),2)</f>
        <v>3.89</v>
      </c>
      <c r="AA1612" s="5" t="str">
        <f>FIXED(EXP('WinBUGS output'!M1611),2)</f>
        <v>1.40</v>
      </c>
      <c r="AB1612" s="5" t="str">
        <f>FIXED(EXP('WinBUGS output'!O1611),2)</f>
        <v>11.61</v>
      </c>
    </row>
    <row r="1613" spans="1:28" x14ac:dyDescent="0.25">
      <c r="A1613">
        <v>40</v>
      </c>
      <c r="B1613">
        <v>51</v>
      </c>
      <c r="C1613" s="5" t="str">
        <f>VLOOKUP(A1613,'WinBUGS output'!A:C,3,FALSE)</f>
        <v>Problem solving individual</v>
      </c>
      <c r="D1613" s="5" t="str">
        <f>VLOOKUP(B1613,'WinBUGS output'!A:C,3,FALSE)</f>
        <v>Coping with Depression course (group) + TAU</v>
      </c>
      <c r="E1613" s="5" t="str">
        <f>FIXED('WinBUGS output'!N1612,2)</f>
        <v>1.04</v>
      </c>
      <c r="F1613" s="5" t="str">
        <f>FIXED('WinBUGS output'!M1612,2)</f>
        <v>-0.03</v>
      </c>
      <c r="G1613" s="5" t="str">
        <f>FIXED('WinBUGS output'!O1612,2)</f>
        <v>2.08</v>
      </c>
      <c r="H1613"/>
      <c r="I1613"/>
      <c r="J1613"/>
      <c r="X1613" s="5" t="str">
        <f t="shared" si="62"/>
        <v>Problem solving individual</v>
      </c>
      <c r="Y1613" s="5" t="str">
        <f t="shared" si="63"/>
        <v>Coping with Depression course (group) + TAU</v>
      </c>
      <c r="Z1613" s="5" t="str">
        <f>FIXED(EXP('WinBUGS output'!N1612),2)</f>
        <v>2.83</v>
      </c>
      <c r="AA1613" s="5" t="str">
        <f>FIXED(EXP('WinBUGS output'!M1612),2)</f>
        <v>0.98</v>
      </c>
      <c r="AB1613" s="5" t="str">
        <f>FIXED(EXP('WinBUGS output'!O1612),2)</f>
        <v>8.00</v>
      </c>
    </row>
    <row r="1614" spans="1:28" x14ac:dyDescent="0.25">
      <c r="A1614">
        <v>40</v>
      </c>
      <c r="B1614">
        <v>52</v>
      </c>
      <c r="C1614" s="5" t="str">
        <f>VLOOKUP(A1614,'WinBUGS output'!A:C,3,FALSE)</f>
        <v>Problem solving individual</v>
      </c>
      <c r="D1614" s="5" t="str">
        <f>VLOOKUP(B1614,'WinBUGS output'!A:C,3,FALSE)</f>
        <v>CBT individual (over 15 sessions) + any TCA</v>
      </c>
      <c r="E1614" s="5" t="str">
        <f>FIXED('WinBUGS output'!N1613,2)</f>
        <v>1.47</v>
      </c>
      <c r="F1614" s="5" t="str">
        <f>FIXED('WinBUGS output'!M1613,2)</f>
        <v>0.22</v>
      </c>
      <c r="G1614" s="5" t="str">
        <f>FIXED('WinBUGS output'!O1613,2)</f>
        <v>2.76</v>
      </c>
      <c r="H1614"/>
      <c r="I1614"/>
      <c r="J1614"/>
      <c r="X1614" s="5" t="str">
        <f t="shared" si="62"/>
        <v>Problem solving individual</v>
      </c>
      <c r="Y1614" s="5" t="str">
        <f t="shared" si="63"/>
        <v>CBT individual (over 15 sessions) + any TCA</v>
      </c>
      <c r="Z1614" s="5" t="str">
        <f>FIXED(EXP('WinBUGS output'!N1613),2)</f>
        <v>4.37</v>
      </c>
      <c r="AA1614" s="5" t="str">
        <f>FIXED(EXP('WinBUGS output'!M1613),2)</f>
        <v>1.25</v>
      </c>
      <c r="AB1614" s="5" t="str">
        <f>FIXED(EXP('WinBUGS output'!O1613),2)</f>
        <v>15.82</v>
      </c>
    </row>
    <row r="1615" spans="1:28" x14ac:dyDescent="0.25">
      <c r="A1615">
        <v>40</v>
      </c>
      <c r="B1615">
        <v>53</v>
      </c>
      <c r="C1615" s="5" t="str">
        <f>VLOOKUP(A1615,'WinBUGS output'!A:C,3,FALSE)</f>
        <v>Problem solving individual</v>
      </c>
      <c r="D1615" s="5" t="str">
        <f>VLOOKUP(B1615,'WinBUGS output'!A:C,3,FALSE)</f>
        <v>CBT individual (over 15 sessions) + imipramine</v>
      </c>
      <c r="E1615" s="5" t="str">
        <f>FIXED('WinBUGS output'!N1614,2)</f>
        <v>1.57</v>
      </c>
      <c r="F1615" s="5" t="str">
        <f>FIXED('WinBUGS output'!M1614,2)</f>
        <v>0.31</v>
      </c>
      <c r="G1615" s="5" t="str">
        <f>FIXED('WinBUGS output'!O1614,2)</f>
        <v>2.87</v>
      </c>
      <c r="H1615"/>
      <c r="I1615"/>
      <c r="J1615"/>
      <c r="X1615" s="5" t="str">
        <f t="shared" si="62"/>
        <v>Problem solving individual</v>
      </c>
      <c r="Y1615" s="5" t="str">
        <f t="shared" si="63"/>
        <v>CBT individual (over 15 sessions) + imipramine</v>
      </c>
      <c r="Z1615" s="5" t="str">
        <f>FIXED(EXP('WinBUGS output'!N1614),2)</f>
        <v>4.81</v>
      </c>
      <c r="AA1615" s="5" t="str">
        <f>FIXED(EXP('WinBUGS output'!M1614),2)</f>
        <v>1.36</v>
      </c>
      <c r="AB1615" s="5" t="str">
        <f>FIXED(EXP('WinBUGS output'!O1614),2)</f>
        <v>17.69</v>
      </c>
    </row>
    <row r="1616" spans="1:28" x14ac:dyDescent="0.25">
      <c r="A1616">
        <v>40</v>
      </c>
      <c r="B1616">
        <v>54</v>
      </c>
      <c r="C1616" s="5" t="str">
        <f>VLOOKUP(A1616,'WinBUGS output'!A:C,3,FALSE)</f>
        <v>Problem solving individual</v>
      </c>
      <c r="D1616" s="5" t="str">
        <f>VLOOKUP(B1616,'WinBUGS output'!A:C,3,FALSE)</f>
        <v>CBT group (under 15 sessions) + imipramine</v>
      </c>
      <c r="E1616" s="5" t="str">
        <f>FIXED('WinBUGS output'!N1615,2)</f>
        <v>1.85</v>
      </c>
      <c r="F1616" s="5" t="str">
        <f>FIXED('WinBUGS output'!M1615,2)</f>
        <v>0.35</v>
      </c>
      <c r="G1616" s="5" t="str">
        <f>FIXED('WinBUGS output'!O1615,2)</f>
        <v>3.39</v>
      </c>
      <c r="H1616"/>
      <c r="I1616"/>
      <c r="J1616"/>
      <c r="X1616" s="5" t="str">
        <f t="shared" si="62"/>
        <v>Problem solving individual</v>
      </c>
      <c r="Y1616" s="5" t="str">
        <f t="shared" si="63"/>
        <v>CBT group (under 15 sessions) + imipramine</v>
      </c>
      <c r="Z1616" s="5" t="str">
        <f>FIXED(EXP('WinBUGS output'!N1615),2)</f>
        <v>6.35</v>
      </c>
      <c r="AA1616" s="5" t="str">
        <f>FIXED(EXP('WinBUGS output'!M1615),2)</f>
        <v>1.42</v>
      </c>
      <c r="AB1616" s="5" t="str">
        <f>FIXED(EXP('WinBUGS output'!O1615),2)</f>
        <v>29.73</v>
      </c>
    </row>
    <row r="1617" spans="1:28" x14ac:dyDescent="0.25">
      <c r="A1617">
        <v>40</v>
      </c>
      <c r="B1617">
        <v>55</v>
      </c>
      <c r="C1617" s="5" t="str">
        <f>VLOOKUP(A1617,'WinBUGS output'!A:C,3,FALSE)</f>
        <v>Problem solving individual</v>
      </c>
      <c r="D1617" s="5" t="str">
        <f>VLOOKUP(B1617,'WinBUGS output'!A:C,3,FALSE)</f>
        <v>Problem solving individual + any SSRI</v>
      </c>
      <c r="E1617" s="5" t="str">
        <f>FIXED('WinBUGS output'!N1616,2)</f>
        <v>-0.02</v>
      </c>
      <c r="F1617" s="5" t="str">
        <f>FIXED('WinBUGS output'!M1616,2)</f>
        <v>-1.06</v>
      </c>
      <c r="G1617" s="5" t="str">
        <f>FIXED('WinBUGS output'!O1616,2)</f>
        <v>1.08</v>
      </c>
      <c r="H1617" t="s">
        <v>2528</v>
      </c>
      <c r="I1617" t="s">
        <v>2666</v>
      </c>
      <c r="J1617" t="s">
        <v>2524</v>
      </c>
      <c r="X1617" s="5" t="str">
        <f t="shared" si="62"/>
        <v>Problem solving individual</v>
      </c>
      <c r="Y1617" s="5" t="str">
        <f t="shared" si="63"/>
        <v>Problem solving individual + any SSRI</v>
      </c>
      <c r="Z1617" s="5" t="str">
        <f>FIXED(EXP('WinBUGS output'!N1616),2)</f>
        <v>0.98</v>
      </c>
      <c r="AA1617" s="5" t="str">
        <f>FIXED(EXP('WinBUGS output'!M1616),2)</f>
        <v>0.35</v>
      </c>
      <c r="AB1617" s="5" t="str">
        <f>FIXED(EXP('WinBUGS output'!O1616),2)</f>
        <v>2.93</v>
      </c>
    </row>
    <row r="1618" spans="1:28" x14ac:dyDescent="0.25">
      <c r="A1618">
        <v>40</v>
      </c>
      <c r="B1618">
        <v>56</v>
      </c>
      <c r="C1618" s="5" t="str">
        <f>VLOOKUP(A1618,'WinBUGS output'!A:C,3,FALSE)</f>
        <v>Problem solving individual</v>
      </c>
      <c r="D1618" s="5" t="str">
        <f>VLOOKUP(B1618,'WinBUGS output'!A:C,3,FALSE)</f>
        <v>Supportive psychotherapy + any SSRI</v>
      </c>
      <c r="E1618" s="5" t="str">
        <f>FIXED('WinBUGS output'!N1617,2)</f>
        <v>2.61</v>
      </c>
      <c r="F1618" s="5" t="str">
        <f>FIXED('WinBUGS output'!M1617,2)</f>
        <v>0.50</v>
      </c>
      <c r="G1618" s="5" t="str">
        <f>FIXED('WinBUGS output'!O1617,2)</f>
        <v>4.81</v>
      </c>
      <c r="H1618"/>
      <c r="I1618"/>
      <c r="J1618"/>
      <c r="X1618" s="5" t="str">
        <f t="shared" si="62"/>
        <v>Problem solving individual</v>
      </c>
      <c r="Y1618" s="5" t="str">
        <f t="shared" si="63"/>
        <v>Supportive psychotherapy + any SSRI</v>
      </c>
      <c r="Z1618" s="5" t="str">
        <f>FIXED(EXP('WinBUGS output'!N1617),2)</f>
        <v>13.60</v>
      </c>
      <c r="AA1618" s="5" t="str">
        <f>FIXED(EXP('WinBUGS output'!M1617),2)</f>
        <v>1.65</v>
      </c>
      <c r="AB1618" s="5" t="str">
        <f>FIXED(EXP('WinBUGS output'!O1617),2)</f>
        <v>122.24</v>
      </c>
    </row>
    <row r="1619" spans="1:28" x14ac:dyDescent="0.25">
      <c r="A1619">
        <v>40</v>
      </c>
      <c r="B1619">
        <v>57</v>
      </c>
      <c r="C1619" s="5" t="str">
        <f>VLOOKUP(A1619,'WinBUGS output'!A:C,3,FALSE)</f>
        <v>Problem solving individual</v>
      </c>
      <c r="D1619" s="5" t="str">
        <f>VLOOKUP(B1619,'WinBUGS output'!A:C,3,FALSE)</f>
        <v>Interpersonal psychotherapy (IPT) + any AD</v>
      </c>
      <c r="E1619" s="5" t="str">
        <f>FIXED('WinBUGS output'!N1618,2)</f>
        <v>1.28</v>
      </c>
      <c r="F1619" s="5" t="str">
        <f>FIXED('WinBUGS output'!M1618,2)</f>
        <v>0.06</v>
      </c>
      <c r="G1619" s="5" t="str">
        <f>FIXED('WinBUGS output'!O1618,2)</f>
        <v>2.51</v>
      </c>
      <c r="H1619"/>
      <c r="I1619"/>
      <c r="J1619"/>
      <c r="X1619" s="5" t="str">
        <f t="shared" si="62"/>
        <v>Problem solving individual</v>
      </c>
      <c r="Y1619" s="5" t="str">
        <f t="shared" si="63"/>
        <v>Interpersonal psychotherapy (IPT) + any AD</v>
      </c>
      <c r="Z1619" s="5" t="str">
        <f>FIXED(EXP('WinBUGS output'!N1618),2)</f>
        <v>3.60</v>
      </c>
      <c r="AA1619" s="5" t="str">
        <f>FIXED(EXP('WinBUGS output'!M1618),2)</f>
        <v>1.06</v>
      </c>
      <c r="AB1619" s="5" t="str">
        <f>FIXED(EXP('WinBUGS output'!O1618),2)</f>
        <v>12.35</v>
      </c>
    </row>
    <row r="1620" spans="1:28" x14ac:dyDescent="0.25">
      <c r="A1620">
        <v>40</v>
      </c>
      <c r="B1620">
        <v>58</v>
      </c>
      <c r="C1620" s="5" t="str">
        <f>VLOOKUP(A1620,'WinBUGS output'!A:C,3,FALSE)</f>
        <v>Problem solving individual</v>
      </c>
      <c r="D1620" s="5" t="str">
        <f>VLOOKUP(B1620,'WinBUGS output'!A:C,3,FALSE)</f>
        <v>Short-term psychodynamic psychotherapy individual + Any AD</v>
      </c>
      <c r="E1620" s="5" t="str">
        <f>FIXED('WinBUGS output'!N1619,2)</f>
        <v>1.84</v>
      </c>
      <c r="F1620" s="5" t="str">
        <f>FIXED('WinBUGS output'!M1619,2)</f>
        <v>0.79</v>
      </c>
      <c r="G1620" s="5" t="str">
        <f>FIXED('WinBUGS output'!O1619,2)</f>
        <v>2.89</v>
      </c>
      <c r="H1620"/>
      <c r="I1620"/>
      <c r="J1620"/>
      <c r="X1620" s="5" t="str">
        <f t="shared" si="62"/>
        <v>Problem solving individual</v>
      </c>
      <c r="Y1620" s="5" t="str">
        <f t="shared" si="63"/>
        <v>Short-term psychodynamic psychotherapy individual + Any AD</v>
      </c>
      <c r="Z1620" s="5" t="str">
        <f>FIXED(EXP('WinBUGS output'!N1619),2)</f>
        <v>6.30</v>
      </c>
      <c r="AA1620" s="5" t="str">
        <f>FIXED(EXP('WinBUGS output'!M1619),2)</f>
        <v>2.19</v>
      </c>
      <c r="AB1620" s="5" t="str">
        <f>FIXED(EXP('WinBUGS output'!O1619),2)</f>
        <v>17.92</v>
      </c>
    </row>
    <row r="1621" spans="1:28" x14ac:dyDescent="0.25">
      <c r="A1621">
        <v>40</v>
      </c>
      <c r="B1621">
        <v>59</v>
      </c>
      <c r="C1621" s="5" t="str">
        <f>VLOOKUP(A1621,'WinBUGS output'!A:C,3,FALSE)</f>
        <v>Problem solving individual</v>
      </c>
      <c r="D1621" s="5" t="str">
        <f>VLOOKUP(B1621,'WinBUGS output'!A:C,3,FALSE)</f>
        <v>Short-term psychodynamic psychotherapy individual + any SSRI</v>
      </c>
      <c r="E1621" s="5" t="str">
        <f>FIXED('WinBUGS output'!N1620,2)</f>
        <v>1.87</v>
      </c>
      <c r="F1621" s="5" t="str">
        <f>FIXED('WinBUGS output'!M1620,2)</f>
        <v>0.60</v>
      </c>
      <c r="G1621" s="5" t="str">
        <f>FIXED('WinBUGS output'!O1620,2)</f>
        <v>3.18</v>
      </c>
      <c r="H1621"/>
      <c r="I1621"/>
      <c r="J1621"/>
      <c r="X1621" s="5" t="str">
        <f t="shared" si="62"/>
        <v>Problem solving individual</v>
      </c>
      <c r="Y1621" s="5" t="str">
        <f t="shared" si="63"/>
        <v>Short-term psychodynamic psychotherapy individual + any SSRI</v>
      </c>
      <c r="Z1621" s="5" t="str">
        <f>FIXED(EXP('WinBUGS output'!N1620),2)</f>
        <v>6.51</v>
      </c>
      <c r="AA1621" s="5" t="str">
        <f>FIXED(EXP('WinBUGS output'!M1620),2)</f>
        <v>1.82</v>
      </c>
      <c r="AB1621" s="5" t="str">
        <f>FIXED(EXP('WinBUGS output'!O1620),2)</f>
        <v>24.05</v>
      </c>
    </row>
    <row r="1622" spans="1:28" x14ac:dyDescent="0.25">
      <c r="A1622">
        <v>40</v>
      </c>
      <c r="B1622">
        <v>60</v>
      </c>
      <c r="C1622" s="5" t="str">
        <f>VLOOKUP(A1622,'WinBUGS output'!A:C,3,FALSE)</f>
        <v>Problem solving individual</v>
      </c>
      <c r="D1622" s="5" t="str">
        <f>VLOOKUP(B1622,'WinBUGS output'!A:C,3,FALSE)</f>
        <v>CBT individual (over 15 sessions) + Pill placebo</v>
      </c>
      <c r="E1622" s="5" t="str">
        <f>FIXED('WinBUGS output'!N1621,2)</f>
        <v>1.58</v>
      </c>
      <c r="F1622" s="5" t="str">
        <f>FIXED('WinBUGS output'!M1621,2)</f>
        <v>0.07</v>
      </c>
      <c r="G1622" s="5" t="str">
        <f>FIXED('WinBUGS output'!O1621,2)</f>
        <v>3.22</v>
      </c>
      <c r="H1622"/>
      <c r="I1622"/>
      <c r="J1622"/>
      <c r="X1622" s="5" t="str">
        <f t="shared" si="62"/>
        <v>Problem solving individual</v>
      </c>
      <c r="Y1622" s="5" t="str">
        <f t="shared" si="63"/>
        <v>CBT individual (over 15 sessions) + Pill placebo</v>
      </c>
      <c r="Z1622" s="5" t="str">
        <f>FIXED(EXP('WinBUGS output'!N1621),2)</f>
        <v>4.87</v>
      </c>
      <c r="AA1622" s="5" t="str">
        <f>FIXED(EXP('WinBUGS output'!M1621),2)</f>
        <v>1.07</v>
      </c>
      <c r="AB1622" s="5" t="str">
        <f>FIXED(EXP('WinBUGS output'!O1621),2)</f>
        <v>25.05</v>
      </c>
    </row>
    <row r="1623" spans="1:28" x14ac:dyDescent="0.25">
      <c r="A1623">
        <v>40</v>
      </c>
      <c r="B1623">
        <v>61</v>
      </c>
      <c r="C1623" s="5" t="str">
        <f>VLOOKUP(A1623,'WinBUGS output'!A:C,3,FALSE)</f>
        <v>Problem solving individual</v>
      </c>
      <c r="D1623" s="5" t="str">
        <f>VLOOKUP(B1623,'WinBUGS output'!A:C,3,FALSE)</f>
        <v>Exercise + Sertraline</v>
      </c>
      <c r="E1623" s="5" t="str">
        <f>FIXED('WinBUGS output'!N1622,2)</f>
        <v>0.25</v>
      </c>
      <c r="F1623" s="5" t="str">
        <f>FIXED('WinBUGS output'!M1622,2)</f>
        <v>-0.75</v>
      </c>
      <c r="G1623" s="5" t="str">
        <f>FIXED('WinBUGS output'!O1622,2)</f>
        <v>1.24</v>
      </c>
      <c r="H1623"/>
      <c r="I1623"/>
      <c r="J1623"/>
      <c r="X1623" s="5" t="str">
        <f t="shared" si="62"/>
        <v>Problem solving individual</v>
      </c>
      <c r="Y1623" s="5" t="str">
        <f t="shared" si="63"/>
        <v>Exercise + Sertraline</v>
      </c>
      <c r="Z1623" s="5" t="str">
        <f>FIXED(EXP('WinBUGS output'!N1622),2)</f>
        <v>1.28</v>
      </c>
      <c r="AA1623" s="5" t="str">
        <f>FIXED(EXP('WinBUGS output'!M1622),2)</f>
        <v>0.47</v>
      </c>
      <c r="AB1623" s="5" t="str">
        <f>FIXED(EXP('WinBUGS output'!O1622),2)</f>
        <v>3.47</v>
      </c>
    </row>
    <row r="1624" spans="1:28" x14ac:dyDescent="0.25">
      <c r="A1624">
        <v>41</v>
      </c>
      <c r="B1624">
        <v>42</v>
      </c>
      <c r="C1624" s="5" t="str">
        <f>VLOOKUP(A1624,'WinBUGS output'!A:C,3,FALSE)</f>
        <v>Problem solving individual + enhanced TAU</v>
      </c>
      <c r="D1624" s="5" t="str">
        <f>VLOOKUP(B1624,'WinBUGS output'!A:C,3,FALSE)</f>
        <v>Behavioural activation (BA)</v>
      </c>
      <c r="E1624" s="5" t="str">
        <f>FIXED('WinBUGS output'!N1623,2)</f>
        <v>1.36</v>
      </c>
      <c r="F1624" s="5" t="str">
        <f>FIXED('WinBUGS output'!M1623,2)</f>
        <v>0.34</v>
      </c>
      <c r="G1624" s="5" t="str">
        <f>FIXED('WinBUGS output'!O1623,2)</f>
        <v>2.42</v>
      </c>
      <c r="H1624"/>
      <c r="I1624"/>
      <c r="J1624"/>
      <c r="X1624" s="5" t="str">
        <f t="shared" si="62"/>
        <v>Problem solving individual + enhanced TAU</v>
      </c>
      <c r="Y1624" s="5" t="str">
        <f t="shared" si="63"/>
        <v>Behavioural activation (BA)</v>
      </c>
      <c r="Z1624" s="5" t="str">
        <f>FIXED(EXP('WinBUGS output'!N1623),2)</f>
        <v>3.91</v>
      </c>
      <c r="AA1624" s="5" t="str">
        <f>FIXED(EXP('WinBUGS output'!M1623),2)</f>
        <v>1.40</v>
      </c>
      <c r="AB1624" s="5" t="str">
        <f>FIXED(EXP('WinBUGS output'!O1623),2)</f>
        <v>11.28</v>
      </c>
    </row>
    <row r="1625" spans="1:28" x14ac:dyDescent="0.25">
      <c r="A1625">
        <v>41</v>
      </c>
      <c r="B1625">
        <v>43</v>
      </c>
      <c r="C1625" s="5" t="str">
        <f>VLOOKUP(A1625,'WinBUGS output'!A:C,3,FALSE)</f>
        <v>Problem solving individual + enhanced TAU</v>
      </c>
      <c r="D1625" s="5" t="str">
        <f>VLOOKUP(B1625,'WinBUGS output'!A:C,3,FALSE)</f>
        <v>Behavioural therapy (Lewinsohn 1976)</v>
      </c>
      <c r="E1625" s="5" t="str">
        <f>FIXED('WinBUGS output'!N1624,2)</f>
        <v>1.20</v>
      </c>
      <c r="F1625" s="5" t="str">
        <f>FIXED('WinBUGS output'!M1624,2)</f>
        <v>-0.12</v>
      </c>
      <c r="G1625" s="5" t="str">
        <f>FIXED('WinBUGS output'!O1624,2)</f>
        <v>2.49</v>
      </c>
      <c r="H1625"/>
      <c r="I1625"/>
      <c r="J1625"/>
      <c r="X1625" s="5" t="str">
        <f t="shared" si="62"/>
        <v>Problem solving individual + enhanced TAU</v>
      </c>
      <c r="Y1625" s="5" t="str">
        <f t="shared" si="63"/>
        <v>Behavioural therapy (Lewinsohn 1976)</v>
      </c>
      <c r="Z1625" s="5" t="str">
        <f>FIXED(EXP('WinBUGS output'!N1624),2)</f>
        <v>3.33</v>
      </c>
      <c r="AA1625" s="5" t="str">
        <f>FIXED(EXP('WinBUGS output'!M1624),2)</f>
        <v>0.89</v>
      </c>
      <c r="AB1625" s="5" t="str">
        <f>FIXED(EXP('WinBUGS output'!O1624),2)</f>
        <v>12.06</v>
      </c>
    </row>
    <row r="1626" spans="1:28" x14ac:dyDescent="0.25">
      <c r="A1626">
        <v>41</v>
      </c>
      <c r="B1626">
        <v>44</v>
      </c>
      <c r="C1626" s="5" t="str">
        <f>VLOOKUP(A1626,'WinBUGS output'!A:C,3,FALSE)</f>
        <v>Problem solving individual + enhanced TAU</v>
      </c>
      <c r="D1626" s="5" t="str">
        <f>VLOOKUP(B1626,'WinBUGS output'!A:C,3,FALSE)</f>
        <v>CBT individual (under 15 sessions)</v>
      </c>
      <c r="E1626" s="5" t="str">
        <f>FIXED('WinBUGS output'!N1625,2)</f>
        <v>0.64</v>
      </c>
      <c r="F1626" s="5" t="str">
        <f>FIXED('WinBUGS output'!M1625,2)</f>
        <v>-0.22</v>
      </c>
      <c r="G1626" s="5" t="str">
        <f>FIXED('WinBUGS output'!O1625,2)</f>
        <v>1.52</v>
      </c>
      <c r="H1626"/>
      <c r="I1626"/>
      <c r="J1626"/>
      <c r="X1626" s="5" t="str">
        <f t="shared" si="62"/>
        <v>Problem solving individual + enhanced TAU</v>
      </c>
      <c r="Y1626" s="5" t="str">
        <f t="shared" si="63"/>
        <v>CBT individual (under 15 sessions)</v>
      </c>
      <c r="Z1626" s="5" t="str">
        <f>FIXED(EXP('WinBUGS output'!N1625),2)</f>
        <v>1.91</v>
      </c>
      <c r="AA1626" s="5" t="str">
        <f>FIXED(EXP('WinBUGS output'!M1625),2)</f>
        <v>0.81</v>
      </c>
      <c r="AB1626" s="5" t="str">
        <f>FIXED(EXP('WinBUGS output'!O1625),2)</f>
        <v>4.59</v>
      </c>
    </row>
    <row r="1627" spans="1:28" x14ac:dyDescent="0.25">
      <c r="A1627">
        <v>41</v>
      </c>
      <c r="B1627">
        <v>45</v>
      </c>
      <c r="C1627" s="5" t="str">
        <f>VLOOKUP(A1627,'WinBUGS output'!A:C,3,FALSE)</f>
        <v>Problem solving individual + enhanced TAU</v>
      </c>
      <c r="D1627" s="5" t="str">
        <f>VLOOKUP(B1627,'WinBUGS output'!A:C,3,FALSE)</f>
        <v>CBT individual (over 15 sessions)</v>
      </c>
      <c r="E1627" s="5" t="str">
        <f>FIXED('WinBUGS output'!N1626,2)</f>
        <v>0.89</v>
      </c>
      <c r="F1627" s="5" t="str">
        <f>FIXED('WinBUGS output'!M1626,2)</f>
        <v>0.04</v>
      </c>
      <c r="G1627" s="5" t="str">
        <f>FIXED('WinBUGS output'!O1626,2)</f>
        <v>1.78</v>
      </c>
      <c r="H1627"/>
      <c r="I1627"/>
      <c r="J1627"/>
      <c r="X1627" s="5" t="str">
        <f t="shared" si="62"/>
        <v>Problem solving individual + enhanced TAU</v>
      </c>
      <c r="Y1627" s="5" t="str">
        <f t="shared" si="63"/>
        <v>CBT individual (over 15 sessions)</v>
      </c>
      <c r="Z1627" s="5" t="str">
        <f>FIXED(EXP('WinBUGS output'!N1626),2)</f>
        <v>2.43</v>
      </c>
      <c r="AA1627" s="5" t="str">
        <f>FIXED(EXP('WinBUGS output'!M1626),2)</f>
        <v>1.04</v>
      </c>
      <c r="AB1627" s="5" t="str">
        <f>FIXED(EXP('WinBUGS output'!O1626),2)</f>
        <v>5.92</v>
      </c>
    </row>
    <row r="1628" spans="1:28" x14ac:dyDescent="0.25">
      <c r="A1628">
        <v>41</v>
      </c>
      <c r="B1628">
        <v>46</v>
      </c>
      <c r="C1628" s="5" t="str">
        <f>VLOOKUP(A1628,'WinBUGS output'!A:C,3,FALSE)</f>
        <v>Problem solving individual + enhanced TAU</v>
      </c>
      <c r="D1628" s="5" t="str">
        <f>VLOOKUP(B1628,'WinBUGS output'!A:C,3,FALSE)</f>
        <v>CBT individual (over 15 sessions) + TAU</v>
      </c>
      <c r="E1628" s="5" t="str">
        <f>FIXED('WinBUGS output'!N1627,2)</f>
        <v>0.91</v>
      </c>
      <c r="F1628" s="5" t="str">
        <f>FIXED('WinBUGS output'!M1627,2)</f>
        <v>-0.10</v>
      </c>
      <c r="G1628" s="5" t="str">
        <f>FIXED('WinBUGS output'!O1627,2)</f>
        <v>2.13</v>
      </c>
      <c r="H1628"/>
      <c r="I1628"/>
      <c r="J1628"/>
      <c r="X1628" s="5" t="str">
        <f t="shared" si="62"/>
        <v>Problem solving individual + enhanced TAU</v>
      </c>
      <c r="Y1628" s="5" t="str">
        <f t="shared" si="63"/>
        <v>CBT individual (over 15 sessions) + TAU</v>
      </c>
      <c r="Z1628" s="5" t="str">
        <f>FIXED(EXP('WinBUGS output'!N1627),2)</f>
        <v>2.48</v>
      </c>
      <c r="AA1628" s="5" t="str">
        <f>FIXED(EXP('WinBUGS output'!M1627),2)</f>
        <v>0.90</v>
      </c>
      <c r="AB1628" s="5" t="str">
        <f>FIXED(EXP('WinBUGS output'!O1627),2)</f>
        <v>8.45</v>
      </c>
    </row>
    <row r="1629" spans="1:28" x14ac:dyDescent="0.25">
      <c r="A1629">
        <v>41</v>
      </c>
      <c r="B1629">
        <v>47</v>
      </c>
      <c r="C1629" s="5" t="str">
        <f>VLOOKUP(A1629,'WinBUGS output'!A:C,3,FALSE)</f>
        <v>Problem solving individual + enhanced TAU</v>
      </c>
      <c r="D1629" s="5" t="str">
        <f>VLOOKUP(B1629,'WinBUGS output'!A:C,3,FALSE)</f>
        <v>Rational emotive behaviour therapy (REBT) individual</v>
      </c>
      <c r="E1629" s="5" t="str">
        <f>FIXED('WinBUGS output'!N1628,2)</f>
        <v>0.74</v>
      </c>
      <c r="F1629" s="5" t="str">
        <f>FIXED('WinBUGS output'!M1628,2)</f>
        <v>-0.20</v>
      </c>
      <c r="G1629" s="5" t="str">
        <f>FIXED('WinBUGS output'!O1628,2)</f>
        <v>1.72</v>
      </c>
      <c r="H1629"/>
      <c r="I1629"/>
      <c r="J1629"/>
      <c r="X1629" s="5" t="str">
        <f t="shared" si="62"/>
        <v>Problem solving individual + enhanced TAU</v>
      </c>
      <c r="Y1629" s="5" t="str">
        <f t="shared" si="63"/>
        <v>Rational emotive behaviour therapy (REBT) individual</v>
      </c>
      <c r="Z1629" s="5" t="str">
        <f>FIXED(EXP('WinBUGS output'!N1628),2)</f>
        <v>2.09</v>
      </c>
      <c r="AA1629" s="5" t="str">
        <f>FIXED(EXP('WinBUGS output'!M1628),2)</f>
        <v>0.82</v>
      </c>
      <c r="AB1629" s="5" t="str">
        <f>FIXED(EXP('WinBUGS output'!O1628),2)</f>
        <v>5.57</v>
      </c>
    </row>
    <row r="1630" spans="1:28" x14ac:dyDescent="0.25">
      <c r="A1630">
        <v>41</v>
      </c>
      <c r="B1630">
        <v>48</v>
      </c>
      <c r="C1630" s="5" t="str">
        <f>VLOOKUP(A1630,'WinBUGS output'!A:C,3,FALSE)</f>
        <v>Problem solving individual + enhanced TAU</v>
      </c>
      <c r="D1630" s="5" t="str">
        <f>VLOOKUP(B1630,'WinBUGS output'!A:C,3,FALSE)</f>
        <v>Third-wave cognitive therapy individual</v>
      </c>
      <c r="E1630" s="5" t="str">
        <f>FIXED('WinBUGS output'!N1629,2)</f>
        <v>0.95</v>
      </c>
      <c r="F1630" s="5" t="str">
        <f>FIXED('WinBUGS output'!M1629,2)</f>
        <v>0.04</v>
      </c>
      <c r="G1630" s="5" t="str">
        <f>FIXED('WinBUGS output'!O1629,2)</f>
        <v>2.02</v>
      </c>
      <c r="H1630"/>
      <c r="I1630"/>
      <c r="J1630"/>
      <c r="X1630" s="5" t="str">
        <f t="shared" si="62"/>
        <v>Problem solving individual + enhanced TAU</v>
      </c>
      <c r="Y1630" s="5" t="str">
        <f t="shared" si="63"/>
        <v>Third-wave cognitive therapy individual</v>
      </c>
      <c r="Z1630" s="5" t="str">
        <f>FIXED(EXP('WinBUGS output'!N1629),2)</f>
        <v>2.59</v>
      </c>
      <c r="AA1630" s="5" t="str">
        <f>FIXED(EXP('WinBUGS output'!M1629),2)</f>
        <v>1.04</v>
      </c>
      <c r="AB1630" s="5" t="str">
        <f>FIXED(EXP('WinBUGS output'!O1629),2)</f>
        <v>7.54</v>
      </c>
    </row>
    <row r="1631" spans="1:28" x14ac:dyDescent="0.25">
      <c r="A1631">
        <v>41</v>
      </c>
      <c r="B1631">
        <v>49</v>
      </c>
      <c r="C1631" s="5" t="str">
        <f>VLOOKUP(A1631,'WinBUGS output'!A:C,3,FALSE)</f>
        <v>Problem solving individual + enhanced TAU</v>
      </c>
      <c r="D1631" s="5" t="str">
        <f>VLOOKUP(B1631,'WinBUGS output'!A:C,3,FALSE)</f>
        <v>CBT group (under 15 sessions)</v>
      </c>
      <c r="E1631" s="5" t="str">
        <f>FIXED('WinBUGS output'!N1630,2)</f>
        <v>1.35</v>
      </c>
      <c r="F1631" s="5" t="str">
        <f>FIXED('WinBUGS output'!M1630,2)</f>
        <v>0.29</v>
      </c>
      <c r="G1631" s="5" t="str">
        <f>FIXED('WinBUGS output'!O1630,2)</f>
        <v>2.45</v>
      </c>
      <c r="H1631"/>
      <c r="I1631"/>
      <c r="J1631"/>
      <c r="X1631" s="5" t="str">
        <f t="shared" si="62"/>
        <v>Problem solving individual + enhanced TAU</v>
      </c>
      <c r="Y1631" s="5" t="str">
        <f t="shared" si="63"/>
        <v>CBT group (under 15 sessions)</v>
      </c>
      <c r="Z1631" s="5" t="str">
        <f>FIXED(EXP('WinBUGS output'!N1630),2)</f>
        <v>3.87</v>
      </c>
      <c r="AA1631" s="5" t="str">
        <f>FIXED(EXP('WinBUGS output'!M1630),2)</f>
        <v>1.34</v>
      </c>
      <c r="AB1631" s="5" t="str">
        <f>FIXED(EXP('WinBUGS output'!O1630),2)</f>
        <v>11.62</v>
      </c>
    </row>
    <row r="1632" spans="1:28" x14ac:dyDescent="0.25">
      <c r="A1632">
        <v>41</v>
      </c>
      <c r="B1632">
        <v>50</v>
      </c>
      <c r="C1632" s="5" t="str">
        <f>VLOOKUP(A1632,'WinBUGS output'!A:C,3,FALSE)</f>
        <v>Problem solving individual + enhanced TAU</v>
      </c>
      <c r="D1632" s="5" t="str">
        <f>VLOOKUP(B1632,'WinBUGS output'!A:C,3,FALSE)</f>
        <v>CBT group (under 15 sessions) + TAU</v>
      </c>
      <c r="E1632" s="5" t="str">
        <f>FIXED('WinBUGS output'!N1631,2)</f>
        <v>1.55</v>
      </c>
      <c r="F1632" s="5" t="str">
        <f>FIXED('WinBUGS output'!M1631,2)</f>
        <v>0.50</v>
      </c>
      <c r="G1632" s="5" t="str">
        <f>FIXED('WinBUGS output'!O1631,2)</f>
        <v>2.68</v>
      </c>
      <c r="H1632"/>
      <c r="I1632"/>
      <c r="J1632"/>
      <c r="X1632" s="5" t="str">
        <f t="shared" si="62"/>
        <v>Problem solving individual + enhanced TAU</v>
      </c>
      <c r="Y1632" s="5" t="str">
        <f t="shared" si="63"/>
        <v>CBT group (under 15 sessions) + TAU</v>
      </c>
      <c r="Z1632" s="5" t="str">
        <f>FIXED(EXP('WinBUGS output'!N1631),2)</f>
        <v>4.71</v>
      </c>
      <c r="AA1632" s="5" t="str">
        <f>FIXED(EXP('WinBUGS output'!M1631),2)</f>
        <v>1.65</v>
      </c>
      <c r="AB1632" s="5" t="str">
        <f>FIXED(EXP('WinBUGS output'!O1631),2)</f>
        <v>14.59</v>
      </c>
    </row>
    <row r="1633" spans="1:28" x14ac:dyDescent="0.25">
      <c r="A1633">
        <v>41</v>
      </c>
      <c r="B1633">
        <v>51</v>
      </c>
      <c r="C1633" s="5" t="str">
        <f>VLOOKUP(A1633,'WinBUGS output'!A:C,3,FALSE)</f>
        <v>Problem solving individual + enhanced TAU</v>
      </c>
      <c r="D1633" s="5" t="str">
        <f>VLOOKUP(B1633,'WinBUGS output'!A:C,3,FALSE)</f>
        <v>Coping with Depression course (group) + TAU</v>
      </c>
      <c r="E1633" s="5" t="str">
        <f>FIXED('WinBUGS output'!N1632,2)</f>
        <v>1.23</v>
      </c>
      <c r="F1633" s="5" t="str">
        <f>FIXED('WinBUGS output'!M1632,2)</f>
        <v>0.15</v>
      </c>
      <c r="G1633" s="5" t="str">
        <f>FIXED('WinBUGS output'!O1632,2)</f>
        <v>2.33</v>
      </c>
      <c r="H1633"/>
      <c r="I1633"/>
      <c r="J1633"/>
      <c r="X1633" s="5" t="str">
        <f t="shared" si="62"/>
        <v>Problem solving individual + enhanced TAU</v>
      </c>
      <c r="Y1633" s="5" t="str">
        <f t="shared" si="63"/>
        <v>Coping with Depression course (group) + TAU</v>
      </c>
      <c r="Z1633" s="5" t="str">
        <f>FIXED(EXP('WinBUGS output'!N1632),2)</f>
        <v>3.43</v>
      </c>
      <c r="AA1633" s="5" t="str">
        <f>FIXED(EXP('WinBUGS output'!M1632),2)</f>
        <v>1.16</v>
      </c>
      <c r="AB1633" s="5" t="str">
        <f>FIXED(EXP('WinBUGS output'!O1632),2)</f>
        <v>10.29</v>
      </c>
    </row>
    <row r="1634" spans="1:28" x14ac:dyDescent="0.25">
      <c r="A1634">
        <v>41</v>
      </c>
      <c r="B1634">
        <v>52</v>
      </c>
      <c r="C1634" s="5" t="str">
        <f>VLOOKUP(A1634,'WinBUGS output'!A:C,3,FALSE)</f>
        <v>Problem solving individual + enhanced TAU</v>
      </c>
      <c r="D1634" s="5" t="str">
        <f>VLOOKUP(B1634,'WinBUGS output'!A:C,3,FALSE)</f>
        <v>CBT individual (over 15 sessions) + any TCA</v>
      </c>
      <c r="E1634" s="5" t="str">
        <f>FIXED('WinBUGS output'!N1633,2)</f>
        <v>1.67</v>
      </c>
      <c r="F1634" s="5" t="str">
        <f>FIXED('WinBUGS output'!M1633,2)</f>
        <v>0.35</v>
      </c>
      <c r="G1634" s="5" t="str">
        <f>FIXED('WinBUGS output'!O1633,2)</f>
        <v>3.03</v>
      </c>
      <c r="H1634"/>
      <c r="I1634"/>
      <c r="J1634"/>
      <c r="X1634" s="5" t="str">
        <f t="shared" si="62"/>
        <v>Problem solving individual + enhanced TAU</v>
      </c>
      <c r="Y1634" s="5" t="str">
        <f t="shared" si="63"/>
        <v>CBT individual (over 15 sessions) + any TCA</v>
      </c>
      <c r="Z1634" s="5" t="str">
        <f>FIXED(EXP('WinBUGS output'!N1633),2)</f>
        <v>5.31</v>
      </c>
      <c r="AA1634" s="5" t="str">
        <f>FIXED(EXP('WinBUGS output'!M1633),2)</f>
        <v>1.42</v>
      </c>
      <c r="AB1634" s="5" t="str">
        <f>FIXED(EXP('WinBUGS output'!O1633),2)</f>
        <v>20.59</v>
      </c>
    </row>
    <row r="1635" spans="1:28" x14ac:dyDescent="0.25">
      <c r="A1635">
        <v>41</v>
      </c>
      <c r="B1635">
        <v>53</v>
      </c>
      <c r="C1635" s="5" t="str">
        <f>VLOOKUP(A1635,'WinBUGS output'!A:C,3,FALSE)</f>
        <v>Problem solving individual + enhanced TAU</v>
      </c>
      <c r="D1635" s="5" t="str">
        <f>VLOOKUP(B1635,'WinBUGS output'!A:C,3,FALSE)</f>
        <v>CBT individual (over 15 sessions) + imipramine</v>
      </c>
      <c r="E1635" s="5" t="str">
        <f>FIXED('WinBUGS output'!N1634,2)</f>
        <v>1.76</v>
      </c>
      <c r="F1635" s="5" t="str">
        <f>FIXED('WinBUGS output'!M1634,2)</f>
        <v>0.44</v>
      </c>
      <c r="G1635" s="5" t="str">
        <f>FIXED('WinBUGS output'!O1634,2)</f>
        <v>3.12</v>
      </c>
      <c r="H1635"/>
      <c r="I1635"/>
      <c r="J1635"/>
      <c r="X1635" s="5" t="str">
        <f t="shared" si="62"/>
        <v>Problem solving individual + enhanced TAU</v>
      </c>
      <c r="Y1635" s="5" t="str">
        <f t="shared" si="63"/>
        <v>CBT individual (over 15 sessions) + imipramine</v>
      </c>
      <c r="Z1635" s="5" t="str">
        <f>FIXED(EXP('WinBUGS output'!N1634),2)</f>
        <v>5.83</v>
      </c>
      <c r="AA1635" s="5" t="str">
        <f>FIXED(EXP('WinBUGS output'!M1634),2)</f>
        <v>1.55</v>
      </c>
      <c r="AB1635" s="5" t="str">
        <f>FIXED(EXP('WinBUGS output'!O1634),2)</f>
        <v>22.67</v>
      </c>
    </row>
    <row r="1636" spans="1:28" x14ac:dyDescent="0.25">
      <c r="A1636">
        <v>41</v>
      </c>
      <c r="B1636">
        <v>54</v>
      </c>
      <c r="C1636" s="5" t="str">
        <f>VLOOKUP(A1636,'WinBUGS output'!A:C,3,FALSE)</f>
        <v>Problem solving individual + enhanced TAU</v>
      </c>
      <c r="D1636" s="5" t="str">
        <f>VLOOKUP(B1636,'WinBUGS output'!A:C,3,FALSE)</f>
        <v>CBT group (under 15 sessions) + imipramine</v>
      </c>
      <c r="E1636" s="5" t="str">
        <f>FIXED('WinBUGS output'!N1635,2)</f>
        <v>2.04</v>
      </c>
      <c r="F1636" s="5" t="str">
        <f>FIXED('WinBUGS output'!M1635,2)</f>
        <v>0.52</v>
      </c>
      <c r="G1636" s="5" t="str">
        <f>FIXED('WinBUGS output'!O1635,2)</f>
        <v>3.61</v>
      </c>
      <c r="H1636"/>
      <c r="I1636"/>
      <c r="J1636"/>
      <c r="X1636" s="5" t="str">
        <f t="shared" si="62"/>
        <v>Problem solving individual + enhanced TAU</v>
      </c>
      <c r="Y1636" s="5" t="str">
        <f t="shared" si="63"/>
        <v>CBT group (under 15 sessions) + imipramine</v>
      </c>
      <c r="Z1636" s="5" t="str">
        <f>FIXED(EXP('WinBUGS output'!N1635),2)</f>
        <v>7.71</v>
      </c>
      <c r="AA1636" s="5" t="str">
        <f>FIXED(EXP('WinBUGS output'!M1635),2)</f>
        <v>1.69</v>
      </c>
      <c r="AB1636" s="5" t="str">
        <f>FIXED(EXP('WinBUGS output'!O1635),2)</f>
        <v>36.97</v>
      </c>
    </row>
    <row r="1637" spans="1:28" x14ac:dyDescent="0.25">
      <c r="A1637">
        <v>41</v>
      </c>
      <c r="B1637">
        <v>55</v>
      </c>
      <c r="C1637" s="5" t="str">
        <f>VLOOKUP(A1637,'WinBUGS output'!A:C,3,FALSE)</f>
        <v>Problem solving individual + enhanced TAU</v>
      </c>
      <c r="D1637" s="5" t="str">
        <f>VLOOKUP(B1637,'WinBUGS output'!A:C,3,FALSE)</f>
        <v>Problem solving individual + any SSRI</v>
      </c>
      <c r="E1637" s="5" t="str">
        <f>FIXED('WinBUGS output'!N1636,2)</f>
        <v>0.17</v>
      </c>
      <c r="F1637" s="5" t="str">
        <f>FIXED('WinBUGS output'!M1636,2)</f>
        <v>-1.04</v>
      </c>
      <c r="G1637" s="5" t="str">
        <f>FIXED('WinBUGS output'!O1636,2)</f>
        <v>1.48</v>
      </c>
      <c r="H1637"/>
      <c r="I1637"/>
      <c r="J1637"/>
      <c r="X1637" s="5" t="str">
        <f t="shared" si="62"/>
        <v>Problem solving individual + enhanced TAU</v>
      </c>
      <c r="Y1637" s="5" t="str">
        <f t="shared" si="63"/>
        <v>Problem solving individual + any SSRI</v>
      </c>
      <c r="Z1637" s="5" t="str">
        <f>FIXED(EXP('WinBUGS output'!N1636),2)</f>
        <v>1.18</v>
      </c>
      <c r="AA1637" s="5" t="str">
        <f>FIXED(EXP('WinBUGS output'!M1636),2)</f>
        <v>0.35</v>
      </c>
      <c r="AB1637" s="5" t="str">
        <f>FIXED(EXP('WinBUGS output'!O1636),2)</f>
        <v>4.38</v>
      </c>
    </row>
    <row r="1638" spans="1:28" x14ac:dyDescent="0.25">
      <c r="A1638">
        <v>41</v>
      </c>
      <c r="B1638">
        <v>56</v>
      </c>
      <c r="C1638" s="5" t="str">
        <f>VLOOKUP(A1638,'WinBUGS output'!A:C,3,FALSE)</f>
        <v>Problem solving individual + enhanced TAU</v>
      </c>
      <c r="D1638" s="5" t="str">
        <f>VLOOKUP(B1638,'WinBUGS output'!A:C,3,FALSE)</f>
        <v>Supportive psychotherapy + any SSRI</v>
      </c>
      <c r="E1638" s="5" t="str">
        <f>FIXED('WinBUGS output'!N1637,2)</f>
        <v>2.80</v>
      </c>
      <c r="F1638" s="5" t="str">
        <f>FIXED('WinBUGS output'!M1637,2)</f>
        <v>0.66</v>
      </c>
      <c r="G1638" s="5" t="str">
        <f>FIXED('WinBUGS output'!O1637,2)</f>
        <v>5.04</v>
      </c>
      <c r="H1638"/>
      <c r="I1638"/>
      <c r="J1638"/>
      <c r="X1638" s="5" t="str">
        <f t="shared" si="62"/>
        <v>Problem solving individual + enhanced TAU</v>
      </c>
      <c r="Y1638" s="5" t="str">
        <f t="shared" si="63"/>
        <v>Supportive psychotherapy + any SSRI</v>
      </c>
      <c r="Z1638" s="5" t="str">
        <f>FIXED(EXP('WinBUGS output'!N1637),2)</f>
        <v>16.44</v>
      </c>
      <c r="AA1638" s="5" t="str">
        <f>FIXED(EXP('WinBUGS output'!M1637),2)</f>
        <v>1.94</v>
      </c>
      <c r="AB1638" s="5" t="str">
        <f>FIXED(EXP('WinBUGS output'!O1637),2)</f>
        <v>153.85</v>
      </c>
    </row>
    <row r="1639" spans="1:28" x14ac:dyDescent="0.25">
      <c r="A1639">
        <v>41</v>
      </c>
      <c r="B1639">
        <v>57</v>
      </c>
      <c r="C1639" s="5" t="str">
        <f>VLOOKUP(A1639,'WinBUGS output'!A:C,3,FALSE)</f>
        <v>Problem solving individual + enhanced TAU</v>
      </c>
      <c r="D1639" s="5" t="str">
        <f>VLOOKUP(B1639,'WinBUGS output'!A:C,3,FALSE)</f>
        <v>Interpersonal psychotherapy (IPT) + any AD</v>
      </c>
      <c r="E1639" s="5" t="str">
        <f>FIXED('WinBUGS output'!N1638,2)</f>
        <v>1.48</v>
      </c>
      <c r="F1639" s="5" t="str">
        <f>FIXED('WinBUGS output'!M1638,2)</f>
        <v>0.20</v>
      </c>
      <c r="G1639" s="5" t="str">
        <f>FIXED('WinBUGS output'!O1638,2)</f>
        <v>2.76</v>
      </c>
      <c r="H1639"/>
      <c r="I1639"/>
      <c r="J1639"/>
      <c r="X1639" s="5" t="str">
        <f t="shared" si="62"/>
        <v>Problem solving individual + enhanced TAU</v>
      </c>
      <c r="Y1639" s="5" t="str">
        <f t="shared" si="63"/>
        <v>Interpersonal psychotherapy (IPT) + any AD</v>
      </c>
      <c r="Z1639" s="5" t="str">
        <f>FIXED(EXP('WinBUGS output'!N1638),2)</f>
        <v>4.38</v>
      </c>
      <c r="AA1639" s="5" t="str">
        <f>FIXED(EXP('WinBUGS output'!M1638),2)</f>
        <v>1.22</v>
      </c>
      <c r="AB1639" s="5" t="str">
        <f>FIXED(EXP('WinBUGS output'!O1638),2)</f>
        <v>15.77</v>
      </c>
    </row>
    <row r="1640" spans="1:28" x14ac:dyDescent="0.25">
      <c r="A1640">
        <v>41</v>
      </c>
      <c r="B1640">
        <v>58</v>
      </c>
      <c r="C1640" s="5" t="str">
        <f>VLOOKUP(A1640,'WinBUGS output'!A:C,3,FALSE)</f>
        <v>Problem solving individual + enhanced TAU</v>
      </c>
      <c r="D1640" s="5" t="str">
        <f>VLOOKUP(B1640,'WinBUGS output'!A:C,3,FALSE)</f>
        <v>Short-term psychodynamic psychotherapy individual + Any AD</v>
      </c>
      <c r="E1640" s="5" t="str">
        <f>FIXED('WinBUGS output'!N1639,2)</f>
        <v>2.03</v>
      </c>
      <c r="F1640" s="5" t="str">
        <f>FIXED('WinBUGS output'!M1639,2)</f>
        <v>0.94</v>
      </c>
      <c r="G1640" s="5" t="str">
        <f>FIXED('WinBUGS output'!O1639,2)</f>
        <v>3.15</v>
      </c>
      <c r="H1640"/>
      <c r="I1640"/>
      <c r="J1640"/>
      <c r="X1640" s="5" t="str">
        <f t="shared" si="62"/>
        <v>Problem solving individual + enhanced TAU</v>
      </c>
      <c r="Y1640" s="5" t="str">
        <f t="shared" si="63"/>
        <v>Short-term psychodynamic psychotherapy individual + Any AD</v>
      </c>
      <c r="Z1640" s="5" t="str">
        <f>FIXED(EXP('WinBUGS output'!N1639),2)</f>
        <v>7.63</v>
      </c>
      <c r="AA1640" s="5" t="str">
        <f>FIXED(EXP('WinBUGS output'!M1639),2)</f>
        <v>2.55</v>
      </c>
      <c r="AB1640" s="5" t="str">
        <f>FIXED(EXP('WinBUGS output'!O1639),2)</f>
        <v>23.34</v>
      </c>
    </row>
    <row r="1641" spans="1:28" x14ac:dyDescent="0.25">
      <c r="A1641">
        <v>41</v>
      </c>
      <c r="B1641">
        <v>59</v>
      </c>
      <c r="C1641" s="5" t="str">
        <f>VLOOKUP(A1641,'WinBUGS output'!A:C,3,FALSE)</f>
        <v>Problem solving individual + enhanced TAU</v>
      </c>
      <c r="D1641" s="5" t="str">
        <f>VLOOKUP(B1641,'WinBUGS output'!A:C,3,FALSE)</f>
        <v>Short-term psychodynamic psychotherapy individual + any SSRI</v>
      </c>
      <c r="E1641" s="5" t="str">
        <f>FIXED('WinBUGS output'!N1640,2)</f>
        <v>2.06</v>
      </c>
      <c r="F1641" s="5" t="str">
        <f>FIXED('WinBUGS output'!M1640,2)</f>
        <v>0.74</v>
      </c>
      <c r="G1641" s="5" t="str">
        <f>FIXED('WinBUGS output'!O1640,2)</f>
        <v>3.42</v>
      </c>
      <c r="H1641"/>
      <c r="I1641"/>
      <c r="J1641"/>
      <c r="X1641" s="5" t="str">
        <f t="shared" si="62"/>
        <v>Problem solving individual + enhanced TAU</v>
      </c>
      <c r="Y1641" s="5" t="str">
        <f t="shared" si="63"/>
        <v>Short-term psychodynamic psychotherapy individual + any SSRI</v>
      </c>
      <c r="Z1641" s="5" t="str">
        <f>FIXED(EXP('WinBUGS output'!N1640),2)</f>
        <v>7.88</v>
      </c>
      <c r="AA1641" s="5" t="str">
        <f>FIXED(EXP('WinBUGS output'!M1640),2)</f>
        <v>2.09</v>
      </c>
      <c r="AB1641" s="5" t="str">
        <f>FIXED(EXP('WinBUGS output'!O1640),2)</f>
        <v>30.48</v>
      </c>
    </row>
    <row r="1642" spans="1:28" x14ac:dyDescent="0.25">
      <c r="A1642">
        <v>41</v>
      </c>
      <c r="B1642">
        <v>60</v>
      </c>
      <c r="C1642" s="5" t="str">
        <f>VLOOKUP(A1642,'WinBUGS output'!A:C,3,FALSE)</f>
        <v>Problem solving individual + enhanced TAU</v>
      </c>
      <c r="D1642" s="5" t="str">
        <f>VLOOKUP(B1642,'WinBUGS output'!A:C,3,FALSE)</f>
        <v>CBT individual (over 15 sessions) + Pill placebo</v>
      </c>
      <c r="E1642" s="5" t="str">
        <f>FIXED('WinBUGS output'!N1641,2)</f>
        <v>1.78</v>
      </c>
      <c r="F1642" s="5" t="str">
        <f>FIXED('WinBUGS output'!M1641,2)</f>
        <v>0.21</v>
      </c>
      <c r="G1642" s="5" t="str">
        <f>FIXED('WinBUGS output'!O1641,2)</f>
        <v>3.46</v>
      </c>
      <c r="H1642"/>
      <c r="I1642"/>
      <c r="J1642"/>
      <c r="X1642" s="5" t="str">
        <f t="shared" si="62"/>
        <v>Problem solving individual + enhanced TAU</v>
      </c>
      <c r="Y1642" s="5" t="str">
        <f t="shared" si="63"/>
        <v>CBT individual (over 15 sessions) + Pill placebo</v>
      </c>
      <c r="Z1642" s="5" t="str">
        <f>FIXED(EXP('WinBUGS output'!N1641),2)</f>
        <v>5.95</v>
      </c>
      <c r="AA1642" s="5" t="str">
        <f>FIXED(EXP('WinBUGS output'!M1641),2)</f>
        <v>1.23</v>
      </c>
      <c r="AB1642" s="5" t="str">
        <f>FIXED(EXP('WinBUGS output'!O1641),2)</f>
        <v>31.66</v>
      </c>
    </row>
    <row r="1643" spans="1:28" x14ac:dyDescent="0.25">
      <c r="A1643">
        <v>41</v>
      </c>
      <c r="B1643">
        <v>61</v>
      </c>
      <c r="C1643" s="5" t="str">
        <f>VLOOKUP(A1643,'WinBUGS output'!A:C,3,FALSE)</f>
        <v>Problem solving individual + enhanced TAU</v>
      </c>
      <c r="D1643" s="5" t="str">
        <f>VLOOKUP(B1643,'WinBUGS output'!A:C,3,FALSE)</f>
        <v>Exercise + Sertraline</v>
      </c>
      <c r="E1643" s="5" t="str">
        <f>FIXED('WinBUGS output'!N1642,2)</f>
        <v>0.44</v>
      </c>
      <c r="F1643" s="5" t="str">
        <f>FIXED('WinBUGS output'!M1642,2)</f>
        <v>-0.61</v>
      </c>
      <c r="G1643" s="5" t="str">
        <f>FIXED('WinBUGS output'!O1642,2)</f>
        <v>1.51</v>
      </c>
      <c r="H1643"/>
      <c r="I1643"/>
      <c r="J1643"/>
      <c r="X1643" s="5" t="str">
        <f t="shared" si="62"/>
        <v>Problem solving individual + enhanced TAU</v>
      </c>
      <c r="Y1643" s="5" t="str">
        <f t="shared" si="63"/>
        <v>Exercise + Sertraline</v>
      </c>
      <c r="Z1643" s="5" t="str">
        <f>FIXED(EXP('WinBUGS output'!N1642),2)</f>
        <v>1.55</v>
      </c>
      <c r="AA1643" s="5" t="str">
        <f>FIXED(EXP('WinBUGS output'!M1642),2)</f>
        <v>0.54</v>
      </c>
      <c r="AB1643" s="5" t="str">
        <f>FIXED(EXP('WinBUGS output'!O1642),2)</f>
        <v>4.50</v>
      </c>
    </row>
    <row r="1644" spans="1:28" x14ac:dyDescent="0.25">
      <c r="A1644">
        <v>42</v>
      </c>
      <c r="B1644">
        <v>43</v>
      </c>
      <c r="C1644" s="5" t="str">
        <f>VLOOKUP(A1644,'WinBUGS output'!A:C,3,FALSE)</f>
        <v>Behavioural activation (BA)</v>
      </c>
      <c r="D1644" s="5" t="str">
        <f>VLOOKUP(B1644,'WinBUGS output'!A:C,3,FALSE)</f>
        <v>Behavioural therapy (Lewinsohn 1976)</v>
      </c>
      <c r="E1644" s="5" t="str">
        <f>FIXED('WinBUGS output'!N1643,2)</f>
        <v>-0.11</v>
      </c>
      <c r="F1644" s="5" t="str">
        <f>FIXED('WinBUGS output'!M1643,2)</f>
        <v>-1.21</v>
      </c>
      <c r="G1644" s="5" t="str">
        <f>FIXED('WinBUGS output'!O1643,2)</f>
        <v>0.66</v>
      </c>
      <c r="H1644"/>
      <c r="I1644"/>
      <c r="J1644"/>
      <c r="X1644" s="5" t="str">
        <f t="shared" si="62"/>
        <v>Behavioural activation (BA)</v>
      </c>
      <c r="Y1644" s="5" t="str">
        <f t="shared" si="63"/>
        <v>Behavioural therapy (Lewinsohn 1976)</v>
      </c>
      <c r="Z1644" s="5" t="str">
        <f>FIXED(EXP('WinBUGS output'!N1643),2)</f>
        <v>0.89</v>
      </c>
      <c r="AA1644" s="5" t="str">
        <f>FIXED(EXP('WinBUGS output'!M1643),2)</f>
        <v>0.30</v>
      </c>
      <c r="AB1644" s="5" t="str">
        <f>FIXED(EXP('WinBUGS output'!O1643),2)</f>
        <v>1.93</v>
      </c>
    </row>
    <row r="1645" spans="1:28" x14ac:dyDescent="0.25">
      <c r="A1645">
        <v>42</v>
      </c>
      <c r="B1645">
        <v>44</v>
      </c>
      <c r="C1645" s="5" t="str">
        <f>VLOOKUP(A1645,'WinBUGS output'!A:C,3,FALSE)</f>
        <v>Behavioural activation (BA)</v>
      </c>
      <c r="D1645" s="5" t="str">
        <f>VLOOKUP(B1645,'WinBUGS output'!A:C,3,FALSE)</f>
        <v>CBT individual (under 15 sessions)</v>
      </c>
      <c r="E1645" s="5" t="str">
        <f>FIXED('WinBUGS output'!N1644,2)</f>
        <v>-0.71</v>
      </c>
      <c r="F1645" s="5" t="str">
        <f>FIXED('WinBUGS output'!M1644,2)</f>
        <v>-1.51</v>
      </c>
      <c r="G1645" s="5" t="str">
        <f>FIXED('WinBUGS output'!O1644,2)</f>
        <v>0.04</v>
      </c>
      <c r="H1645"/>
      <c r="I1645"/>
      <c r="J1645"/>
      <c r="X1645" s="5" t="str">
        <f t="shared" si="62"/>
        <v>Behavioural activation (BA)</v>
      </c>
      <c r="Y1645" s="5" t="str">
        <f t="shared" si="63"/>
        <v>CBT individual (under 15 sessions)</v>
      </c>
      <c r="Z1645" s="5" t="str">
        <f>FIXED(EXP('WinBUGS output'!N1644),2)</f>
        <v>0.49</v>
      </c>
      <c r="AA1645" s="5" t="str">
        <f>FIXED(EXP('WinBUGS output'!M1644),2)</f>
        <v>0.22</v>
      </c>
      <c r="AB1645" s="5" t="str">
        <f>FIXED(EXP('WinBUGS output'!O1644),2)</f>
        <v>1.04</v>
      </c>
    </row>
    <row r="1646" spans="1:28" x14ac:dyDescent="0.25">
      <c r="A1646">
        <v>42</v>
      </c>
      <c r="B1646">
        <v>45</v>
      </c>
      <c r="C1646" s="5" t="str">
        <f>VLOOKUP(A1646,'WinBUGS output'!A:C,3,FALSE)</f>
        <v>Behavioural activation (BA)</v>
      </c>
      <c r="D1646" s="5" t="str">
        <f>VLOOKUP(B1646,'WinBUGS output'!A:C,3,FALSE)</f>
        <v>CBT individual (over 15 sessions)</v>
      </c>
      <c r="E1646" s="5" t="str">
        <f>FIXED('WinBUGS output'!N1645,2)</f>
        <v>-0.47</v>
      </c>
      <c r="F1646" s="5" t="str">
        <f>FIXED('WinBUGS output'!M1645,2)</f>
        <v>-1.20</v>
      </c>
      <c r="G1646" s="5" t="str">
        <f>FIXED('WinBUGS output'!O1645,2)</f>
        <v>0.24</v>
      </c>
      <c r="H1646" t="s">
        <v>2476</v>
      </c>
      <c r="I1646" t="s">
        <v>2667</v>
      </c>
      <c r="J1646" t="s">
        <v>2613</v>
      </c>
      <c r="X1646" s="5" t="str">
        <f t="shared" si="62"/>
        <v>Behavioural activation (BA)</v>
      </c>
      <c r="Y1646" s="5" t="str">
        <f t="shared" si="63"/>
        <v>CBT individual (over 15 sessions)</v>
      </c>
      <c r="Z1646" s="5" t="str">
        <f>FIXED(EXP('WinBUGS output'!N1645),2)</f>
        <v>0.62</v>
      </c>
      <c r="AA1646" s="5" t="str">
        <f>FIXED(EXP('WinBUGS output'!M1645),2)</f>
        <v>0.30</v>
      </c>
      <c r="AB1646" s="5" t="str">
        <f>FIXED(EXP('WinBUGS output'!O1645),2)</f>
        <v>1.27</v>
      </c>
    </row>
    <row r="1647" spans="1:28" x14ac:dyDescent="0.25">
      <c r="A1647">
        <v>42</v>
      </c>
      <c r="B1647">
        <v>46</v>
      </c>
      <c r="C1647" s="5" t="str">
        <f>VLOOKUP(A1647,'WinBUGS output'!A:C,3,FALSE)</f>
        <v>Behavioural activation (BA)</v>
      </c>
      <c r="D1647" s="5" t="str">
        <f>VLOOKUP(B1647,'WinBUGS output'!A:C,3,FALSE)</f>
        <v>CBT individual (over 15 sessions) + TAU</v>
      </c>
      <c r="E1647" s="5" t="str">
        <f>FIXED('WinBUGS output'!N1646,2)</f>
        <v>-0.44</v>
      </c>
      <c r="F1647" s="5" t="str">
        <f>FIXED('WinBUGS output'!M1646,2)</f>
        <v>-1.40</v>
      </c>
      <c r="G1647" s="5" t="str">
        <f>FIXED('WinBUGS output'!O1646,2)</f>
        <v>0.61</v>
      </c>
      <c r="H1647"/>
      <c r="I1647"/>
      <c r="J1647"/>
      <c r="X1647" s="5" t="str">
        <f t="shared" si="62"/>
        <v>Behavioural activation (BA)</v>
      </c>
      <c r="Y1647" s="5" t="str">
        <f t="shared" si="63"/>
        <v>CBT individual (over 15 sessions) + TAU</v>
      </c>
      <c r="Z1647" s="5" t="str">
        <f>FIXED(EXP('WinBUGS output'!N1646),2)</f>
        <v>0.64</v>
      </c>
      <c r="AA1647" s="5" t="str">
        <f>FIXED(EXP('WinBUGS output'!M1646),2)</f>
        <v>0.25</v>
      </c>
      <c r="AB1647" s="5" t="str">
        <f>FIXED(EXP('WinBUGS output'!O1646),2)</f>
        <v>1.84</v>
      </c>
    </row>
    <row r="1648" spans="1:28" x14ac:dyDescent="0.25">
      <c r="A1648">
        <v>42</v>
      </c>
      <c r="B1648">
        <v>47</v>
      </c>
      <c r="C1648" s="5" t="str">
        <f>VLOOKUP(A1648,'WinBUGS output'!A:C,3,FALSE)</f>
        <v>Behavioural activation (BA)</v>
      </c>
      <c r="D1648" s="5" t="str">
        <f>VLOOKUP(B1648,'WinBUGS output'!A:C,3,FALSE)</f>
        <v>Rational emotive behaviour therapy (REBT) individual</v>
      </c>
      <c r="E1648" s="5" t="str">
        <f>FIXED('WinBUGS output'!N1647,2)</f>
        <v>-0.62</v>
      </c>
      <c r="F1648" s="5" t="str">
        <f>FIXED('WinBUGS output'!M1647,2)</f>
        <v>-1.50</v>
      </c>
      <c r="G1648" s="5" t="str">
        <f>FIXED('WinBUGS output'!O1647,2)</f>
        <v>0.22</v>
      </c>
      <c r="H1648"/>
      <c r="I1648"/>
      <c r="J1648"/>
      <c r="X1648" s="5" t="str">
        <f t="shared" si="62"/>
        <v>Behavioural activation (BA)</v>
      </c>
      <c r="Y1648" s="5" t="str">
        <f t="shared" si="63"/>
        <v>Rational emotive behaviour therapy (REBT) individual</v>
      </c>
      <c r="Z1648" s="5" t="str">
        <f>FIXED(EXP('WinBUGS output'!N1647),2)</f>
        <v>0.54</v>
      </c>
      <c r="AA1648" s="5" t="str">
        <f>FIXED(EXP('WinBUGS output'!M1647),2)</f>
        <v>0.22</v>
      </c>
      <c r="AB1648" s="5" t="str">
        <f>FIXED(EXP('WinBUGS output'!O1647),2)</f>
        <v>1.25</v>
      </c>
    </row>
    <row r="1649" spans="1:28" x14ac:dyDescent="0.25">
      <c r="A1649">
        <v>42</v>
      </c>
      <c r="B1649">
        <v>48</v>
      </c>
      <c r="C1649" s="5" t="str">
        <f>VLOOKUP(A1649,'WinBUGS output'!A:C,3,FALSE)</f>
        <v>Behavioural activation (BA)</v>
      </c>
      <c r="D1649" s="5" t="str">
        <f>VLOOKUP(B1649,'WinBUGS output'!A:C,3,FALSE)</f>
        <v>Third-wave cognitive therapy individual</v>
      </c>
      <c r="E1649" s="5" t="str">
        <f>FIXED('WinBUGS output'!N1648,2)</f>
        <v>-0.40</v>
      </c>
      <c r="F1649" s="5" t="str">
        <f>FIXED('WinBUGS output'!M1648,2)</f>
        <v>-1.24</v>
      </c>
      <c r="G1649" s="5" t="str">
        <f>FIXED('WinBUGS output'!O1648,2)</f>
        <v>0.47</v>
      </c>
      <c r="H1649"/>
      <c r="I1649"/>
      <c r="J1649"/>
      <c r="X1649" s="5" t="str">
        <f t="shared" si="62"/>
        <v>Behavioural activation (BA)</v>
      </c>
      <c r="Y1649" s="5" t="str">
        <f t="shared" si="63"/>
        <v>Third-wave cognitive therapy individual</v>
      </c>
      <c r="Z1649" s="5" t="str">
        <f>FIXED(EXP('WinBUGS output'!N1648),2)</f>
        <v>0.67</v>
      </c>
      <c r="AA1649" s="5" t="str">
        <f>FIXED(EXP('WinBUGS output'!M1648),2)</f>
        <v>0.29</v>
      </c>
      <c r="AB1649" s="5" t="str">
        <f>FIXED(EXP('WinBUGS output'!O1648),2)</f>
        <v>1.60</v>
      </c>
    </row>
    <row r="1650" spans="1:28" x14ac:dyDescent="0.25">
      <c r="A1650">
        <v>42</v>
      </c>
      <c r="B1650">
        <v>49</v>
      </c>
      <c r="C1650" s="5" t="str">
        <f>VLOOKUP(A1650,'WinBUGS output'!A:C,3,FALSE)</f>
        <v>Behavioural activation (BA)</v>
      </c>
      <c r="D1650" s="5" t="str">
        <f>VLOOKUP(B1650,'WinBUGS output'!A:C,3,FALSE)</f>
        <v>CBT group (under 15 sessions)</v>
      </c>
      <c r="E1650" s="5" t="str">
        <f>FIXED('WinBUGS output'!N1649,2)</f>
        <v>-0.01</v>
      </c>
      <c r="F1650" s="5" t="str">
        <f>FIXED('WinBUGS output'!M1649,2)</f>
        <v>-1.03</v>
      </c>
      <c r="G1650" s="5" t="str">
        <f>FIXED('WinBUGS output'!O1649,2)</f>
        <v>1.01</v>
      </c>
      <c r="H1650"/>
      <c r="I1650"/>
      <c r="J1650"/>
      <c r="X1650" s="5" t="str">
        <f t="shared" si="62"/>
        <v>Behavioural activation (BA)</v>
      </c>
      <c r="Y1650" s="5" t="str">
        <f t="shared" si="63"/>
        <v>CBT group (under 15 sessions)</v>
      </c>
      <c r="Z1650" s="5" t="str">
        <f>FIXED(EXP('WinBUGS output'!N1649),2)</f>
        <v>0.99</v>
      </c>
      <c r="AA1650" s="5" t="str">
        <f>FIXED(EXP('WinBUGS output'!M1649),2)</f>
        <v>0.36</v>
      </c>
      <c r="AB1650" s="5" t="str">
        <f>FIXED(EXP('WinBUGS output'!O1649),2)</f>
        <v>2.75</v>
      </c>
    </row>
    <row r="1651" spans="1:28" x14ac:dyDescent="0.25">
      <c r="A1651">
        <v>42</v>
      </c>
      <c r="B1651">
        <v>50</v>
      </c>
      <c r="C1651" s="5" t="str">
        <f>VLOOKUP(A1651,'WinBUGS output'!A:C,3,FALSE)</f>
        <v>Behavioural activation (BA)</v>
      </c>
      <c r="D1651" s="5" t="str">
        <f>VLOOKUP(B1651,'WinBUGS output'!A:C,3,FALSE)</f>
        <v>CBT group (under 15 sessions) + TAU</v>
      </c>
      <c r="E1651" s="5" t="str">
        <f>FIXED('WinBUGS output'!N1650,2)</f>
        <v>0.18</v>
      </c>
      <c r="F1651" s="5" t="str">
        <f>FIXED('WinBUGS output'!M1650,2)</f>
        <v>-0.83</v>
      </c>
      <c r="G1651" s="5" t="str">
        <f>FIXED('WinBUGS output'!O1650,2)</f>
        <v>1.26</v>
      </c>
      <c r="H1651"/>
      <c r="I1651"/>
      <c r="J1651"/>
      <c r="X1651" s="5" t="str">
        <f t="shared" si="62"/>
        <v>Behavioural activation (BA)</v>
      </c>
      <c r="Y1651" s="5" t="str">
        <f t="shared" si="63"/>
        <v>CBT group (under 15 sessions) + TAU</v>
      </c>
      <c r="Z1651" s="5" t="str">
        <f>FIXED(EXP('WinBUGS output'!N1650),2)</f>
        <v>1.20</v>
      </c>
      <c r="AA1651" s="5" t="str">
        <f>FIXED(EXP('WinBUGS output'!M1650),2)</f>
        <v>0.44</v>
      </c>
      <c r="AB1651" s="5" t="str">
        <f>FIXED(EXP('WinBUGS output'!O1650),2)</f>
        <v>3.51</v>
      </c>
    </row>
    <row r="1652" spans="1:28" x14ac:dyDescent="0.25">
      <c r="A1652">
        <v>42</v>
      </c>
      <c r="B1652">
        <v>51</v>
      </c>
      <c r="C1652" s="5" t="str">
        <f>VLOOKUP(A1652,'WinBUGS output'!A:C,3,FALSE)</f>
        <v>Behavioural activation (BA)</v>
      </c>
      <c r="D1652" s="5" t="str">
        <f>VLOOKUP(B1652,'WinBUGS output'!A:C,3,FALSE)</f>
        <v>Coping with Depression course (group) + TAU</v>
      </c>
      <c r="E1652" s="5" t="str">
        <f>FIXED('WinBUGS output'!N1651,2)</f>
        <v>-0.13</v>
      </c>
      <c r="F1652" s="5" t="str">
        <f>FIXED('WinBUGS output'!M1651,2)</f>
        <v>-1.17</v>
      </c>
      <c r="G1652" s="5" t="str">
        <f>FIXED('WinBUGS output'!O1651,2)</f>
        <v>0.91</v>
      </c>
      <c r="H1652"/>
      <c r="I1652"/>
      <c r="J1652"/>
      <c r="X1652" s="5" t="str">
        <f t="shared" si="62"/>
        <v>Behavioural activation (BA)</v>
      </c>
      <c r="Y1652" s="5" t="str">
        <f t="shared" si="63"/>
        <v>Coping with Depression course (group) + TAU</v>
      </c>
      <c r="Z1652" s="5" t="str">
        <f>FIXED(EXP('WinBUGS output'!N1651),2)</f>
        <v>0.87</v>
      </c>
      <c r="AA1652" s="5" t="str">
        <f>FIXED(EXP('WinBUGS output'!M1651),2)</f>
        <v>0.31</v>
      </c>
      <c r="AB1652" s="5" t="str">
        <f>FIXED(EXP('WinBUGS output'!O1651),2)</f>
        <v>2.47</v>
      </c>
    </row>
    <row r="1653" spans="1:28" x14ac:dyDescent="0.25">
      <c r="A1653">
        <v>42</v>
      </c>
      <c r="B1653">
        <v>52</v>
      </c>
      <c r="C1653" s="5" t="str">
        <f>VLOOKUP(A1653,'WinBUGS output'!A:C,3,FALSE)</f>
        <v>Behavioural activation (BA)</v>
      </c>
      <c r="D1653" s="5" t="str">
        <f>VLOOKUP(B1653,'WinBUGS output'!A:C,3,FALSE)</f>
        <v>CBT individual (over 15 sessions) + any TCA</v>
      </c>
      <c r="E1653" s="5" t="str">
        <f>FIXED('WinBUGS output'!N1652,2)</f>
        <v>0.30</v>
      </c>
      <c r="F1653" s="5" t="str">
        <f>FIXED('WinBUGS output'!M1652,2)</f>
        <v>-0.94</v>
      </c>
      <c r="G1653" s="5" t="str">
        <f>FIXED('WinBUGS output'!O1652,2)</f>
        <v>1.59</v>
      </c>
      <c r="H1653"/>
      <c r="I1653"/>
      <c r="J1653"/>
      <c r="X1653" s="5" t="str">
        <f t="shared" si="62"/>
        <v>Behavioural activation (BA)</v>
      </c>
      <c r="Y1653" s="5" t="str">
        <f t="shared" si="63"/>
        <v>CBT individual (over 15 sessions) + any TCA</v>
      </c>
      <c r="Z1653" s="5" t="str">
        <f>FIXED(EXP('WinBUGS output'!N1652),2)</f>
        <v>1.35</v>
      </c>
      <c r="AA1653" s="5" t="str">
        <f>FIXED(EXP('WinBUGS output'!M1652),2)</f>
        <v>0.39</v>
      </c>
      <c r="AB1653" s="5" t="str">
        <f>FIXED(EXP('WinBUGS output'!O1652),2)</f>
        <v>4.91</v>
      </c>
    </row>
    <row r="1654" spans="1:28" x14ac:dyDescent="0.25">
      <c r="A1654">
        <v>42</v>
      </c>
      <c r="B1654">
        <v>53</v>
      </c>
      <c r="C1654" s="5" t="str">
        <f>VLOOKUP(A1654,'WinBUGS output'!A:C,3,FALSE)</f>
        <v>Behavioural activation (BA)</v>
      </c>
      <c r="D1654" s="5" t="str">
        <f>VLOOKUP(B1654,'WinBUGS output'!A:C,3,FALSE)</f>
        <v>CBT individual (over 15 sessions) + imipramine</v>
      </c>
      <c r="E1654" s="5" t="str">
        <f>FIXED('WinBUGS output'!N1653,2)</f>
        <v>0.40</v>
      </c>
      <c r="F1654" s="5" t="str">
        <f>FIXED('WinBUGS output'!M1653,2)</f>
        <v>-0.86</v>
      </c>
      <c r="G1654" s="5" t="str">
        <f>FIXED('WinBUGS output'!O1653,2)</f>
        <v>1.66</v>
      </c>
      <c r="H1654"/>
      <c r="I1654"/>
      <c r="J1654"/>
      <c r="X1654" s="5" t="str">
        <f t="shared" si="62"/>
        <v>Behavioural activation (BA)</v>
      </c>
      <c r="Y1654" s="5" t="str">
        <f t="shared" si="63"/>
        <v>CBT individual (over 15 sessions) + imipramine</v>
      </c>
      <c r="Z1654" s="5" t="str">
        <f>FIXED(EXP('WinBUGS output'!N1653),2)</f>
        <v>1.48</v>
      </c>
      <c r="AA1654" s="5" t="str">
        <f>FIXED(EXP('WinBUGS output'!M1653),2)</f>
        <v>0.42</v>
      </c>
      <c r="AB1654" s="5" t="str">
        <f>FIXED(EXP('WinBUGS output'!O1653),2)</f>
        <v>5.27</v>
      </c>
    </row>
    <row r="1655" spans="1:28" x14ac:dyDescent="0.25">
      <c r="A1655">
        <v>42</v>
      </c>
      <c r="B1655">
        <v>54</v>
      </c>
      <c r="C1655" s="5" t="str">
        <f>VLOOKUP(A1655,'WinBUGS output'!A:C,3,FALSE)</f>
        <v>Behavioural activation (BA)</v>
      </c>
      <c r="D1655" s="5" t="str">
        <f>VLOOKUP(B1655,'WinBUGS output'!A:C,3,FALSE)</f>
        <v>CBT group (under 15 sessions) + imipramine</v>
      </c>
      <c r="E1655" s="5" t="str">
        <f>FIXED('WinBUGS output'!N1654,2)</f>
        <v>0.68</v>
      </c>
      <c r="F1655" s="5" t="str">
        <f>FIXED('WinBUGS output'!M1654,2)</f>
        <v>-0.81</v>
      </c>
      <c r="G1655" s="5" t="str">
        <f>FIXED('WinBUGS output'!O1654,2)</f>
        <v>2.21</v>
      </c>
      <c r="H1655"/>
      <c r="I1655"/>
      <c r="J1655"/>
      <c r="X1655" s="5" t="str">
        <f t="shared" si="62"/>
        <v>Behavioural activation (BA)</v>
      </c>
      <c r="Y1655" s="5" t="str">
        <f t="shared" si="63"/>
        <v>CBT group (under 15 sessions) + imipramine</v>
      </c>
      <c r="Z1655" s="5" t="str">
        <f>FIXED(EXP('WinBUGS output'!N1654),2)</f>
        <v>1.97</v>
      </c>
      <c r="AA1655" s="5" t="str">
        <f>FIXED(EXP('WinBUGS output'!M1654),2)</f>
        <v>0.44</v>
      </c>
      <c r="AB1655" s="5" t="str">
        <f>FIXED(EXP('WinBUGS output'!O1654),2)</f>
        <v>9.11</v>
      </c>
    </row>
    <row r="1656" spans="1:28" x14ac:dyDescent="0.25">
      <c r="A1656">
        <v>42</v>
      </c>
      <c r="B1656">
        <v>55</v>
      </c>
      <c r="C1656" s="5" t="str">
        <f>VLOOKUP(A1656,'WinBUGS output'!A:C,3,FALSE)</f>
        <v>Behavioural activation (BA)</v>
      </c>
      <c r="D1656" s="5" t="str">
        <f>VLOOKUP(B1656,'WinBUGS output'!A:C,3,FALSE)</f>
        <v>Problem solving individual + any SSRI</v>
      </c>
      <c r="E1656" s="5" t="str">
        <f>FIXED('WinBUGS output'!N1655,2)</f>
        <v>-1.20</v>
      </c>
      <c r="F1656" s="5" t="str">
        <f>FIXED('WinBUGS output'!M1655,2)</f>
        <v>-2.51</v>
      </c>
      <c r="G1656" s="5" t="str">
        <f>FIXED('WinBUGS output'!O1655,2)</f>
        <v>0.19</v>
      </c>
      <c r="H1656"/>
      <c r="I1656"/>
      <c r="J1656"/>
      <c r="X1656" s="5" t="str">
        <f t="shared" si="62"/>
        <v>Behavioural activation (BA)</v>
      </c>
      <c r="Y1656" s="5" t="str">
        <f t="shared" si="63"/>
        <v>Problem solving individual + any SSRI</v>
      </c>
      <c r="Z1656" s="5" t="str">
        <f>FIXED(EXP('WinBUGS output'!N1655),2)</f>
        <v>0.30</v>
      </c>
      <c r="AA1656" s="5" t="str">
        <f>FIXED(EXP('WinBUGS output'!M1655),2)</f>
        <v>0.08</v>
      </c>
      <c r="AB1656" s="5" t="str">
        <f>FIXED(EXP('WinBUGS output'!O1655),2)</f>
        <v>1.20</v>
      </c>
    </row>
    <row r="1657" spans="1:28" x14ac:dyDescent="0.25">
      <c r="A1657">
        <v>42</v>
      </c>
      <c r="B1657">
        <v>56</v>
      </c>
      <c r="C1657" s="5" t="str">
        <f>VLOOKUP(A1657,'WinBUGS output'!A:C,3,FALSE)</f>
        <v>Behavioural activation (BA)</v>
      </c>
      <c r="D1657" s="5" t="str">
        <f>VLOOKUP(B1657,'WinBUGS output'!A:C,3,FALSE)</f>
        <v>Supportive psychotherapy + any SSRI</v>
      </c>
      <c r="E1657" s="5" t="str">
        <f>FIXED('WinBUGS output'!N1656,2)</f>
        <v>1.43</v>
      </c>
      <c r="F1657" s="5" t="str">
        <f>FIXED('WinBUGS output'!M1656,2)</f>
        <v>-0.66</v>
      </c>
      <c r="G1657" s="5" t="str">
        <f>FIXED('WinBUGS output'!O1656,2)</f>
        <v>3.60</v>
      </c>
      <c r="H1657"/>
      <c r="I1657"/>
      <c r="J1657"/>
      <c r="X1657" s="5" t="str">
        <f t="shared" si="62"/>
        <v>Behavioural activation (BA)</v>
      </c>
      <c r="Y1657" s="5" t="str">
        <f t="shared" si="63"/>
        <v>Supportive psychotherapy + any SSRI</v>
      </c>
      <c r="Z1657" s="5" t="str">
        <f>FIXED(EXP('WinBUGS output'!N1656),2)</f>
        <v>4.19</v>
      </c>
      <c r="AA1657" s="5" t="str">
        <f>FIXED(EXP('WinBUGS output'!M1656),2)</f>
        <v>0.52</v>
      </c>
      <c r="AB1657" s="5" t="str">
        <f>FIXED(EXP('WinBUGS output'!O1656),2)</f>
        <v>36.71</v>
      </c>
    </row>
    <row r="1658" spans="1:28" x14ac:dyDescent="0.25">
      <c r="A1658">
        <v>42</v>
      </c>
      <c r="B1658">
        <v>57</v>
      </c>
      <c r="C1658" s="5" t="str">
        <f>VLOOKUP(A1658,'WinBUGS output'!A:C,3,FALSE)</f>
        <v>Behavioural activation (BA)</v>
      </c>
      <c r="D1658" s="5" t="str">
        <f>VLOOKUP(B1658,'WinBUGS output'!A:C,3,FALSE)</f>
        <v>Interpersonal psychotherapy (IPT) + any AD</v>
      </c>
      <c r="E1658" s="5" t="str">
        <f>FIXED('WinBUGS output'!N1657,2)</f>
        <v>0.10</v>
      </c>
      <c r="F1658" s="5" t="str">
        <f>FIXED('WinBUGS output'!M1657,2)</f>
        <v>-1.04</v>
      </c>
      <c r="G1658" s="5" t="str">
        <f>FIXED('WinBUGS output'!O1657,2)</f>
        <v>1.28</v>
      </c>
      <c r="H1658"/>
      <c r="I1658"/>
      <c r="J1658"/>
      <c r="X1658" s="5" t="str">
        <f t="shared" si="62"/>
        <v>Behavioural activation (BA)</v>
      </c>
      <c r="Y1658" s="5" t="str">
        <f t="shared" si="63"/>
        <v>Interpersonal psychotherapy (IPT) + any AD</v>
      </c>
      <c r="Z1658" s="5" t="str">
        <f>FIXED(EXP('WinBUGS output'!N1657),2)</f>
        <v>1.11</v>
      </c>
      <c r="AA1658" s="5" t="str">
        <f>FIXED(EXP('WinBUGS output'!M1657),2)</f>
        <v>0.35</v>
      </c>
      <c r="AB1658" s="5" t="str">
        <f>FIXED(EXP('WinBUGS output'!O1657),2)</f>
        <v>3.60</v>
      </c>
    </row>
    <row r="1659" spans="1:28" x14ac:dyDescent="0.25">
      <c r="A1659">
        <v>42</v>
      </c>
      <c r="B1659">
        <v>58</v>
      </c>
      <c r="C1659" s="5" t="str">
        <f>VLOOKUP(A1659,'WinBUGS output'!A:C,3,FALSE)</f>
        <v>Behavioural activation (BA)</v>
      </c>
      <c r="D1659" s="5" t="str">
        <f>VLOOKUP(B1659,'WinBUGS output'!A:C,3,FALSE)</f>
        <v>Short-term psychodynamic psychotherapy individual + Any AD</v>
      </c>
      <c r="E1659" s="5" t="str">
        <f>FIXED('WinBUGS output'!N1658,2)</f>
        <v>0.66</v>
      </c>
      <c r="F1659" s="5" t="str">
        <f>FIXED('WinBUGS output'!M1658,2)</f>
        <v>-0.34</v>
      </c>
      <c r="G1659" s="5" t="str">
        <f>FIXED('WinBUGS output'!O1658,2)</f>
        <v>1.68</v>
      </c>
      <c r="H1659"/>
      <c r="I1659"/>
      <c r="J1659"/>
      <c r="X1659" s="5" t="str">
        <f t="shared" si="62"/>
        <v>Behavioural activation (BA)</v>
      </c>
      <c r="Y1659" s="5" t="str">
        <f t="shared" si="63"/>
        <v>Short-term psychodynamic psychotherapy individual + Any AD</v>
      </c>
      <c r="Z1659" s="5" t="str">
        <f>FIXED(EXP('WinBUGS output'!N1658),2)</f>
        <v>1.94</v>
      </c>
      <c r="AA1659" s="5" t="str">
        <f>FIXED(EXP('WinBUGS output'!M1658),2)</f>
        <v>0.71</v>
      </c>
      <c r="AB1659" s="5" t="str">
        <f>FIXED(EXP('WinBUGS output'!O1658),2)</f>
        <v>5.39</v>
      </c>
    </row>
    <row r="1660" spans="1:28" x14ac:dyDescent="0.25">
      <c r="A1660">
        <v>42</v>
      </c>
      <c r="B1660">
        <v>59</v>
      </c>
      <c r="C1660" s="5" t="str">
        <f>VLOOKUP(A1660,'WinBUGS output'!A:C,3,FALSE)</f>
        <v>Behavioural activation (BA)</v>
      </c>
      <c r="D1660" s="5" t="str">
        <f>VLOOKUP(B1660,'WinBUGS output'!A:C,3,FALSE)</f>
        <v>Short-term psychodynamic psychotherapy individual + any SSRI</v>
      </c>
      <c r="E1660" s="5" t="str">
        <f>FIXED('WinBUGS output'!N1659,2)</f>
        <v>0.70</v>
      </c>
      <c r="F1660" s="5" t="str">
        <f>FIXED('WinBUGS output'!M1659,2)</f>
        <v>-0.51</v>
      </c>
      <c r="G1660" s="5" t="str">
        <f>FIXED('WinBUGS output'!O1659,2)</f>
        <v>1.97</v>
      </c>
      <c r="H1660"/>
      <c r="I1660"/>
      <c r="J1660"/>
      <c r="X1660" s="5" t="str">
        <f t="shared" si="62"/>
        <v>Behavioural activation (BA)</v>
      </c>
      <c r="Y1660" s="5" t="str">
        <f t="shared" si="63"/>
        <v>Short-term psychodynamic psychotherapy individual + any SSRI</v>
      </c>
      <c r="Z1660" s="5" t="str">
        <f>FIXED(EXP('WinBUGS output'!N1659),2)</f>
        <v>2.00</v>
      </c>
      <c r="AA1660" s="5" t="str">
        <f>FIXED(EXP('WinBUGS output'!M1659),2)</f>
        <v>0.60</v>
      </c>
      <c r="AB1660" s="5" t="str">
        <f>FIXED(EXP('WinBUGS output'!O1659),2)</f>
        <v>7.13</v>
      </c>
    </row>
    <row r="1661" spans="1:28" x14ac:dyDescent="0.25">
      <c r="A1661">
        <v>42</v>
      </c>
      <c r="B1661">
        <v>60</v>
      </c>
      <c r="C1661" s="5" t="str">
        <f>VLOOKUP(A1661,'WinBUGS output'!A:C,3,FALSE)</f>
        <v>Behavioural activation (BA)</v>
      </c>
      <c r="D1661" s="5" t="str">
        <f>VLOOKUP(B1661,'WinBUGS output'!A:C,3,FALSE)</f>
        <v>CBT individual (over 15 sessions) + Pill placebo</v>
      </c>
      <c r="E1661" s="5" t="str">
        <f>FIXED('WinBUGS output'!N1660,2)</f>
        <v>0.41</v>
      </c>
      <c r="F1661" s="5" t="str">
        <f>FIXED('WinBUGS output'!M1660,2)</f>
        <v>-1.12</v>
      </c>
      <c r="G1661" s="5" t="str">
        <f>FIXED('WinBUGS output'!O1660,2)</f>
        <v>2.06</v>
      </c>
      <c r="H1661"/>
      <c r="I1661"/>
      <c r="J1661"/>
      <c r="X1661" s="5" t="str">
        <f t="shared" si="62"/>
        <v>Behavioural activation (BA)</v>
      </c>
      <c r="Y1661" s="5" t="str">
        <f t="shared" si="63"/>
        <v>CBT individual (over 15 sessions) + Pill placebo</v>
      </c>
      <c r="Z1661" s="5" t="str">
        <f>FIXED(EXP('WinBUGS output'!N1660),2)</f>
        <v>1.51</v>
      </c>
      <c r="AA1661" s="5" t="str">
        <f>FIXED(EXP('WinBUGS output'!M1660),2)</f>
        <v>0.33</v>
      </c>
      <c r="AB1661" s="5" t="str">
        <f>FIXED(EXP('WinBUGS output'!O1660),2)</f>
        <v>7.88</v>
      </c>
    </row>
    <row r="1662" spans="1:28" x14ac:dyDescent="0.25">
      <c r="A1662">
        <v>42</v>
      </c>
      <c r="B1662">
        <v>61</v>
      </c>
      <c r="C1662" s="5" t="str">
        <f>VLOOKUP(A1662,'WinBUGS output'!A:C,3,FALSE)</f>
        <v>Behavioural activation (BA)</v>
      </c>
      <c r="D1662" s="5" t="str">
        <f>VLOOKUP(B1662,'WinBUGS output'!A:C,3,FALSE)</f>
        <v>Exercise + Sertraline</v>
      </c>
      <c r="E1662" s="5" t="str">
        <f>FIXED('WinBUGS output'!N1661,2)</f>
        <v>-0.93</v>
      </c>
      <c r="F1662" s="5" t="str">
        <f>FIXED('WinBUGS output'!M1661,2)</f>
        <v>-1.91</v>
      </c>
      <c r="G1662" s="5" t="str">
        <f>FIXED('WinBUGS output'!O1661,2)</f>
        <v>0.06</v>
      </c>
      <c r="H1662"/>
      <c r="I1662"/>
      <c r="J1662"/>
      <c r="X1662" s="5" t="str">
        <f t="shared" si="62"/>
        <v>Behavioural activation (BA)</v>
      </c>
      <c r="Y1662" s="5" t="str">
        <f t="shared" si="63"/>
        <v>Exercise + Sertraline</v>
      </c>
      <c r="Z1662" s="5" t="str">
        <f>FIXED(EXP('WinBUGS output'!N1661),2)</f>
        <v>0.40</v>
      </c>
      <c r="AA1662" s="5" t="str">
        <f>FIXED(EXP('WinBUGS output'!M1661),2)</f>
        <v>0.15</v>
      </c>
      <c r="AB1662" s="5" t="str">
        <f>FIXED(EXP('WinBUGS output'!O1661),2)</f>
        <v>1.06</v>
      </c>
    </row>
    <row r="1663" spans="1:28" x14ac:dyDescent="0.25">
      <c r="A1663">
        <v>43</v>
      </c>
      <c r="B1663">
        <v>44</v>
      </c>
      <c r="C1663" s="5" t="str">
        <f>VLOOKUP(A1663,'WinBUGS output'!A:C,3,FALSE)</f>
        <v>Behavioural therapy (Lewinsohn 1976)</v>
      </c>
      <c r="D1663" s="5" t="str">
        <f>VLOOKUP(B1663,'WinBUGS output'!A:C,3,FALSE)</f>
        <v>CBT individual (under 15 sessions)</v>
      </c>
      <c r="E1663" s="5" t="str">
        <f>FIXED('WinBUGS output'!N1662,2)</f>
        <v>-0.55</v>
      </c>
      <c r="F1663" s="5" t="str">
        <f>FIXED('WinBUGS output'!M1662,2)</f>
        <v>-1.66</v>
      </c>
      <c r="G1663" s="5" t="str">
        <f>FIXED('WinBUGS output'!O1662,2)</f>
        <v>0.55</v>
      </c>
      <c r="H1663" t="s">
        <v>2668</v>
      </c>
      <c r="I1663" t="s">
        <v>2669</v>
      </c>
      <c r="J1663" t="s">
        <v>2670</v>
      </c>
      <c r="X1663" s="5" t="str">
        <f t="shared" si="62"/>
        <v>Behavioural therapy (Lewinsohn 1976)</v>
      </c>
      <c r="Y1663" s="5" t="str">
        <f t="shared" si="63"/>
        <v>CBT individual (under 15 sessions)</v>
      </c>
      <c r="Z1663" s="5" t="str">
        <f>FIXED(EXP('WinBUGS output'!N1662),2)</f>
        <v>0.58</v>
      </c>
      <c r="AA1663" s="5" t="str">
        <f>FIXED(EXP('WinBUGS output'!M1662),2)</f>
        <v>0.19</v>
      </c>
      <c r="AB1663" s="5" t="str">
        <f>FIXED(EXP('WinBUGS output'!O1662),2)</f>
        <v>1.74</v>
      </c>
    </row>
    <row r="1664" spans="1:28" x14ac:dyDescent="0.25">
      <c r="A1664">
        <v>43</v>
      </c>
      <c r="B1664">
        <v>45</v>
      </c>
      <c r="C1664" s="5" t="str">
        <f>VLOOKUP(A1664,'WinBUGS output'!A:C,3,FALSE)</f>
        <v>Behavioural therapy (Lewinsohn 1976)</v>
      </c>
      <c r="D1664" s="5" t="str">
        <f>VLOOKUP(B1664,'WinBUGS output'!A:C,3,FALSE)</f>
        <v>CBT individual (over 15 sessions)</v>
      </c>
      <c r="E1664" s="5" t="str">
        <f>FIXED('WinBUGS output'!N1663,2)</f>
        <v>-0.33</v>
      </c>
      <c r="F1664" s="5" t="str">
        <f>FIXED('WinBUGS output'!M1663,2)</f>
        <v>-1.39</v>
      </c>
      <c r="G1664" s="5" t="str">
        <f>FIXED('WinBUGS output'!O1663,2)</f>
        <v>0.86</v>
      </c>
      <c r="H1664"/>
      <c r="I1664"/>
      <c r="J1664"/>
      <c r="X1664" s="5" t="str">
        <f t="shared" si="62"/>
        <v>Behavioural therapy (Lewinsohn 1976)</v>
      </c>
      <c r="Y1664" s="5" t="str">
        <f t="shared" si="63"/>
        <v>CBT individual (over 15 sessions)</v>
      </c>
      <c r="Z1664" s="5" t="str">
        <f>FIXED(EXP('WinBUGS output'!N1663),2)</f>
        <v>0.72</v>
      </c>
      <c r="AA1664" s="5" t="str">
        <f>FIXED(EXP('WinBUGS output'!M1663),2)</f>
        <v>0.25</v>
      </c>
      <c r="AB1664" s="5" t="str">
        <f>FIXED(EXP('WinBUGS output'!O1663),2)</f>
        <v>2.37</v>
      </c>
    </row>
    <row r="1665" spans="1:28" x14ac:dyDescent="0.25">
      <c r="A1665">
        <v>43</v>
      </c>
      <c r="B1665">
        <v>46</v>
      </c>
      <c r="C1665" s="5" t="str">
        <f>VLOOKUP(A1665,'WinBUGS output'!A:C,3,FALSE)</f>
        <v>Behavioural therapy (Lewinsohn 1976)</v>
      </c>
      <c r="D1665" s="5" t="str">
        <f>VLOOKUP(B1665,'WinBUGS output'!A:C,3,FALSE)</f>
        <v>CBT individual (over 15 sessions) + TAU</v>
      </c>
      <c r="E1665" s="5" t="str">
        <f>FIXED('WinBUGS output'!N1664,2)</f>
        <v>-0.31</v>
      </c>
      <c r="F1665" s="5" t="str">
        <f>FIXED('WinBUGS output'!M1664,2)</f>
        <v>-1.51</v>
      </c>
      <c r="G1665" s="5" t="str">
        <f>FIXED('WinBUGS output'!O1664,2)</f>
        <v>1.18</v>
      </c>
      <c r="H1665"/>
      <c r="I1665"/>
      <c r="J1665"/>
      <c r="X1665" s="5" t="str">
        <f t="shared" si="62"/>
        <v>Behavioural therapy (Lewinsohn 1976)</v>
      </c>
      <c r="Y1665" s="5" t="str">
        <f t="shared" si="63"/>
        <v>CBT individual (over 15 sessions) + TAU</v>
      </c>
      <c r="Z1665" s="5" t="str">
        <f>FIXED(EXP('WinBUGS output'!N1664),2)</f>
        <v>0.74</v>
      </c>
      <c r="AA1665" s="5" t="str">
        <f>FIXED(EXP('WinBUGS output'!M1664),2)</f>
        <v>0.22</v>
      </c>
      <c r="AB1665" s="5" t="str">
        <f>FIXED(EXP('WinBUGS output'!O1664),2)</f>
        <v>3.26</v>
      </c>
    </row>
    <row r="1666" spans="1:28" x14ac:dyDescent="0.25">
      <c r="A1666">
        <v>43</v>
      </c>
      <c r="B1666">
        <v>47</v>
      </c>
      <c r="C1666" s="5" t="str">
        <f>VLOOKUP(A1666,'WinBUGS output'!A:C,3,FALSE)</f>
        <v>Behavioural therapy (Lewinsohn 1976)</v>
      </c>
      <c r="D1666" s="5" t="str">
        <f>VLOOKUP(B1666,'WinBUGS output'!A:C,3,FALSE)</f>
        <v>Rational emotive behaviour therapy (REBT) individual</v>
      </c>
      <c r="E1666" s="5" t="str">
        <f>FIXED('WinBUGS output'!N1665,2)</f>
        <v>-0.46</v>
      </c>
      <c r="F1666" s="5" t="str">
        <f>FIXED('WinBUGS output'!M1665,2)</f>
        <v>-1.63</v>
      </c>
      <c r="G1666" s="5" t="str">
        <f>FIXED('WinBUGS output'!O1665,2)</f>
        <v>0.76</v>
      </c>
      <c r="H1666"/>
      <c r="I1666"/>
      <c r="J1666"/>
      <c r="X1666" s="5" t="str">
        <f t="shared" si="62"/>
        <v>Behavioural therapy (Lewinsohn 1976)</v>
      </c>
      <c r="Y1666" s="5" t="str">
        <f t="shared" si="63"/>
        <v>Rational emotive behaviour therapy (REBT) individual</v>
      </c>
      <c r="Z1666" s="5" t="str">
        <f>FIXED(EXP('WinBUGS output'!N1665),2)</f>
        <v>0.63</v>
      </c>
      <c r="AA1666" s="5" t="str">
        <f>FIXED(EXP('WinBUGS output'!M1665),2)</f>
        <v>0.20</v>
      </c>
      <c r="AB1666" s="5" t="str">
        <f>FIXED(EXP('WinBUGS output'!O1665),2)</f>
        <v>2.14</v>
      </c>
    </row>
    <row r="1667" spans="1:28" x14ac:dyDescent="0.25">
      <c r="A1667">
        <v>43</v>
      </c>
      <c r="B1667">
        <v>48</v>
      </c>
      <c r="C1667" s="5" t="str">
        <f>VLOOKUP(A1667,'WinBUGS output'!A:C,3,FALSE)</f>
        <v>Behavioural therapy (Lewinsohn 1976)</v>
      </c>
      <c r="D1667" s="5" t="str">
        <f>VLOOKUP(B1667,'WinBUGS output'!A:C,3,FALSE)</f>
        <v>Third-wave cognitive therapy individual</v>
      </c>
      <c r="E1667" s="5" t="str">
        <f>FIXED('WinBUGS output'!N1666,2)</f>
        <v>-0.26</v>
      </c>
      <c r="F1667" s="5" t="str">
        <f>FIXED('WinBUGS output'!M1666,2)</f>
        <v>-1.37</v>
      </c>
      <c r="G1667" s="5" t="str">
        <f>FIXED('WinBUGS output'!O1666,2)</f>
        <v>1.07</v>
      </c>
      <c r="H1667"/>
      <c r="I1667"/>
      <c r="J1667"/>
      <c r="X1667" s="5" t="str">
        <f t="shared" si="62"/>
        <v>Behavioural therapy (Lewinsohn 1976)</v>
      </c>
      <c r="Y1667" s="5" t="str">
        <f t="shared" si="63"/>
        <v>Third-wave cognitive therapy individual</v>
      </c>
      <c r="Z1667" s="5" t="str">
        <f>FIXED(EXP('WinBUGS output'!N1666),2)</f>
        <v>0.77</v>
      </c>
      <c r="AA1667" s="5" t="str">
        <f>FIXED(EXP('WinBUGS output'!M1666),2)</f>
        <v>0.25</v>
      </c>
      <c r="AB1667" s="5" t="str">
        <f>FIXED(EXP('WinBUGS output'!O1666),2)</f>
        <v>2.92</v>
      </c>
    </row>
    <row r="1668" spans="1:28" x14ac:dyDescent="0.25">
      <c r="A1668">
        <v>43</v>
      </c>
      <c r="B1668">
        <v>49</v>
      </c>
      <c r="C1668" s="5" t="str">
        <f>VLOOKUP(A1668,'WinBUGS output'!A:C,3,FALSE)</f>
        <v>Behavioural therapy (Lewinsohn 1976)</v>
      </c>
      <c r="D1668" s="5" t="str">
        <f>VLOOKUP(B1668,'WinBUGS output'!A:C,3,FALSE)</f>
        <v>CBT group (under 15 sessions)</v>
      </c>
      <c r="E1668" s="5" t="str">
        <f>FIXED('WinBUGS output'!N1667,2)</f>
        <v>0.15</v>
      </c>
      <c r="F1668" s="5" t="str">
        <f>FIXED('WinBUGS output'!M1667,2)</f>
        <v>-1.14</v>
      </c>
      <c r="G1668" s="5" t="str">
        <f>FIXED('WinBUGS output'!O1667,2)</f>
        <v>1.49</v>
      </c>
      <c r="H1668"/>
      <c r="I1668"/>
      <c r="J1668"/>
      <c r="X1668" s="5" t="str">
        <f t="shared" si="62"/>
        <v>Behavioural therapy (Lewinsohn 1976)</v>
      </c>
      <c r="Y1668" s="5" t="str">
        <f t="shared" si="63"/>
        <v>CBT group (under 15 sessions)</v>
      </c>
      <c r="Z1668" s="5" t="str">
        <f>FIXED(EXP('WinBUGS output'!N1667),2)</f>
        <v>1.16</v>
      </c>
      <c r="AA1668" s="5" t="str">
        <f>FIXED(EXP('WinBUGS output'!M1667),2)</f>
        <v>0.32</v>
      </c>
      <c r="AB1668" s="5" t="str">
        <f>FIXED(EXP('WinBUGS output'!O1667),2)</f>
        <v>4.42</v>
      </c>
    </row>
    <row r="1669" spans="1:28" x14ac:dyDescent="0.25">
      <c r="A1669">
        <v>43</v>
      </c>
      <c r="B1669">
        <v>50</v>
      </c>
      <c r="C1669" s="5" t="str">
        <f>VLOOKUP(A1669,'WinBUGS output'!A:C,3,FALSE)</f>
        <v>Behavioural therapy (Lewinsohn 1976)</v>
      </c>
      <c r="D1669" s="5" t="str">
        <f>VLOOKUP(B1669,'WinBUGS output'!A:C,3,FALSE)</f>
        <v>CBT group (under 15 sessions) + TAU</v>
      </c>
      <c r="E1669" s="5" t="str">
        <f>FIXED('WinBUGS output'!N1668,2)</f>
        <v>0.35</v>
      </c>
      <c r="F1669" s="5" t="str">
        <f>FIXED('WinBUGS output'!M1668,2)</f>
        <v>-0.93</v>
      </c>
      <c r="G1669" s="5" t="str">
        <f>FIXED('WinBUGS output'!O1668,2)</f>
        <v>1.72</v>
      </c>
      <c r="H1669"/>
      <c r="I1669"/>
      <c r="J1669"/>
      <c r="X1669" s="5" t="str">
        <f t="shared" ref="X1669:X1732" si="64">C1669</f>
        <v>Behavioural therapy (Lewinsohn 1976)</v>
      </c>
      <c r="Y1669" s="5" t="str">
        <f t="shared" ref="Y1669:Y1732" si="65">D1669</f>
        <v>CBT group (under 15 sessions) + TAU</v>
      </c>
      <c r="Z1669" s="5" t="str">
        <f>FIXED(EXP('WinBUGS output'!N1668),2)</f>
        <v>1.41</v>
      </c>
      <c r="AA1669" s="5" t="str">
        <f>FIXED(EXP('WinBUGS output'!M1668),2)</f>
        <v>0.40</v>
      </c>
      <c r="AB1669" s="5" t="str">
        <f>FIXED(EXP('WinBUGS output'!O1668),2)</f>
        <v>5.56</v>
      </c>
    </row>
    <row r="1670" spans="1:28" x14ac:dyDescent="0.25">
      <c r="A1670">
        <v>43</v>
      </c>
      <c r="B1670">
        <v>51</v>
      </c>
      <c r="C1670" s="5" t="str">
        <f>VLOOKUP(A1670,'WinBUGS output'!A:C,3,FALSE)</f>
        <v>Behavioural therapy (Lewinsohn 1976)</v>
      </c>
      <c r="D1670" s="5" t="str">
        <f>VLOOKUP(B1670,'WinBUGS output'!A:C,3,FALSE)</f>
        <v>Coping with Depression course (group) + TAU</v>
      </c>
      <c r="E1670" s="5" t="str">
        <f>FIXED('WinBUGS output'!N1669,2)</f>
        <v>0.03</v>
      </c>
      <c r="F1670" s="5" t="str">
        <f>FIXED('WinBUGS output'!M1669,2)</f>
        <v>-1.26</v>
      </c>
      <c r="G1670" s="5" t="str">
        <f>FIXED('WinBUGS output'!O1669,2)</f>
        <v>1.36</v>
      </c>
      <c r="H1670"/>
      <c r="I1670"/>
      <c r="J1670"/>
      <c r="X1670" s="5" t="str">
        <f t="shared" si="64"/>
        <v>Behavioural therapy (Lewinsohn 1976)</v>
      </c>
      <c r="Y1670" s="5" t="str">
        <f t="shared" si="65"/>
        <v>Coping with Depression course (group) + TAU</v>
      </c>
      <c r="Z1670" s="5" t="str">
        <f>FIXED(EXP('WinBUGS output'!N1669),2)</f>
        <v>1.03</v>
      </c>
      <c r="AA1670" s="5" t="str">
        <f>FIXED(EXP('WinBUGS output'!M1669),2)</f>
        <v>0.28</v>
      </c>
      <c r="AB1670" s="5" t="str">
        <f>FIXED(EXP('WinBUGS output'!O1669),2)</f>
        <v>3.90</v>
      </c>
    </row>
    <row r="1671" spans="1:28" x14ac:dyDescent="0.25">
      <c r="A1671">
        <v>43</v>
      </c>
      <c r="B1671">
        <v>52</v>
      </c>
      <c r="C1671" s="5" t="str">
        <f>VLOOKUP(A1671,'WinBUGS output'!A:C,3,FALSE)</f>
        <v>Behavioural therapy (Lewinsohn 1976)</v>
      </c>
      <c r="D1671" s="5" t="str">
        <f>VLOOKUP(B1671,'WinBUGS output'!A:C,3,FALSE)</f>
        <v>CBT individual (over 15 sessions) + any TCA</v>
      </c>
      <c r="E1671" s="5" t="str">
        <f>FIXED('WinBUGS output'!N1670,2)</f>
        <v>0.46</v>
      </c>
      <c r="F1671" s="5" t="str">
        <f>FIXED('WinBUGS output'!M1670,2)</f>
        <v>-1.00</v>
      </c>
      <c r="G1671" s="5" t="str">
        <f>FIXED('WinBUGS output'!O1670,2)</f>
        <v>2.04</v>
      </c>
      <c r="H1671"/>
      <c r="I1671"/>
      <c r="J1671"/>
      <c r="X1671" s="5" t="str">
        <f t="shared" si="64"/>
        <v>Behavioural therapy (Lewinsohn 1976)</v>
      </c>
      <c r="Y1671" s="5" t="str">
        <f t="shared" si="65"/>
        <v>CBT individual (over 15 sessions) + any TCA</v>
      </c>
      <c r="Z1671" s="5" t="str">
        <f>FIXED(EXP('WinBUGS output'!N1670),2)</f>
        <v>1.58</v>
      </c>
      <c r="AA1671" s="5" t="str">
        <f>FIXED(EXP('WinBUGS output'!M1670),2)</f>
        <v>0.37</v>
      </c>
      <c r="AB1671" s="5" t="str">
        <f>FIXED(EXP('WinBUGS output'!O1670),2)</f>
        <v>7.65</v>
      </c>
    </row>
    <row r="1672" spans="1:28" x14ac:dyDescent="0.25">
      <c r="A1672">
        <v>43</v>
      </c>
      <c r="B1672">
        <v>53</v>
      </c>
      <c r="C1672" s="5" t="str">
        <f>VLOOKUP(A1672,'WinBUGS output'!A:C,3,FALSE)</f>
        <v>Behavioural therapy (Lewinsohn 1976)</v>
      </c>
      <c r="D1672" s="5" t="str">
        <f>VLOOKUP(B1672,'WinBUGS output'!A:C,3,FALSE)</f>
        <v>CBT individual (over 15 sessions) + imipramine</v>
      </c>
      <c r="E1672" s="5" t="str">
        <f>FIXED('WinBUGS output'!N1671,2)</f>
        <v>0.55</v>
      </c>
      <c r="F1672" s="5" t="str">
        <f>FIXED('WinBUGS output'!M1671,2)</f>
        <v>-0.91</v>
      </c>
      <c r="G1672" s="5" t="str">
        <f>FIXED('WinBUGS output'!O1671,2)</f>
        <v>2.13</v>
      </c>
      <c r="H1672"/>
      <c r="I1672"/>
      <c r="J1672"/>
      <c r="X1672" s="5" t="str">
        <f t="shared" si="64"/>
        <v>Behavioural therapy (Lewinsohn 1976)</v>
      </c>
      <c r="Y1672" s="5" t="str">
        <f t="shared" si="65"/>
        <v>CBT individual (over 15 sessions) + imipramine</v>
      </c>
      <c r="Z1672" s="5" t="str">
        <f>FIXED(EXP('WinBUGS output'!N1671),2)</f>
        <v>1.74</v>
      </c>
      <c r="AA1672" s="5" t="str">
        <f>FIXED(EXP('WinBUGS output'!M1671),2)</f>
        <v>0.40</v>
      </c>
      <c r="AB1672" s="5" t="str">
        <f>FIXED(EXP('WinBUGS output'!O1671),2)</f>
        <v>8.40</v>
      </c>
    </row>
    <row r="1673" spans="1:28" x14ac:dyDescent="0.25">
      <c r="A1673">
        <v>43</v>
      </c>
      <c r="B1673">
        <v>54</v>
      </c>
      <c r="C1673" s="5" t="str">
        <f>VLOOKUP(A1673,'WinBUGS output'!A:C,3,FALSE)</f>
        <v>Behavioural therapy (Lewinsohn 1976)</v>
      </c>
      <c r="D1673" s="5" t="str">
        <f>VLOOKUP(B1673,'WinBUGS output'!A:C,3,FALSE)</f>
        <v>CBT group (under 15 sessions) + imipramine</v>
      </c>
      <c r="E1673" s="5" t="str">
        <f>FIXED('WinBUGS output'!N1672,2)</f>
        <v>0.85</v>
      </c>
      <c r="F1673" s="5" t="str">
        <f>FIXED('WinBUGS output'!M1672,2)</f>
        <v>-0.84</v>
      </c>
      <c r="G1673" s="5" t="str">
        <f>FIXED('WinBUGS output'!O1672,2)</f>
        <v>2.60</v>
      </c>
      <c r="H1673"/>
      <c r="I1673"/>
      <c r="J1673"/>
      <c r="X1673" s="5" t="str">
        <f t="shared" si="64"/>
        <v>Behavioural therapy (Lewinsohn 1976)</v>
      </c>
      <c r="Y1673" s="5" t="str">
        <f t="shared" si="65"/>
        <v>CBT group (under 15 sessions) + imipramine</v>
      </c>
      <c r="Z1673" s="5" t="str">
        <f>FIXED(EXP('WinBUGS output'!N1672),2)</f>
        <v>2.34</v>
      </c>
      <c r="AA1673" s="5" t="str">
        <f>FIXED(EXP('WinBUGS output'!M1672),2)</f>
        <v>0.43</v>
      </c>
      <c r="AB1673" s="5" t="str">
        <f>FIXED(EXP('WinBUGS output'!O1672),2)</f>
        <v>13.45</v>
      </c>
    </row>
    <row r="1674" spans="1:28" x14ac:dyDescent="0.25">
      <c r="A1674">
        <v>43</v>
      </c>
      <c r="B1674">
        <v>55</v>
      </c>
      <c r="C1674" s="5" t="str">
        <f>VLOOKUP(A1674,'WinBUGS output'!A:C,3,FALSE)</f>
        <v>Behavioural therapy (Lewinsohn 1976)</v>
      </c>
      <c r="D1674" s="5" t="str">
        <f>VLOOKUP(B1674,'WinBUGS output'!A:C,3,FALSE)</f>
        <v>Problem solving individual + any SSRI</v>
      </c>
      <c r="E1674" s="5" t="str">
        <f>FIXED('WinBUGS output'!N1673,2)</f>
        <v>-1.04</v>
      </c>
      <c r="F1674" s="5" t="str">
        <f>FIXED('WinBUGS output'!M1673,2)</f>
        <v>-2.56</v>
      </c>
      <c r="G1674" s="5" t="str">
        <f>FIXED('WinBUGS output'!O1673,2)</f>
        <v>0.63</v>
      </c>
      <c r="H1674"/>
      <c r="I1674"/>
      <c r="J1674"/>
      <c r="X1674" s="5" t="str">
        <f t="shared" si="64"/>
        <v>Behavioural therapy (Lewinsohn 1976)</v>
      </c>
      <c r="Y1674" s="5" t="str">
        <f t="shared" si="65"/>
        <v>Problem solving individual + any SSRI</v>
      </c>
      <c r="Z1674" s="5" t="str">
        <f>FIXED(EXP('WinBUGS output'!N1673),2)</f>
        <v>0.35</v>
      </c>
      <c r="AA1674" s="5" t="str">
        <f>FIXED(EXP('WinBUGS output'!M1673),2)</f>
        <v>0.08</v>
      </c>
      <c r="AB1674" s="5" t="str">
        <f>FIXED(EXP('WinBUGS output'!O1673),2)</f>
        <v>1.88</v>
      </c>
    </row>
    <row r="1675" spans="1:28" x14ac:dyDescent="0.25">
      <c r="A1675">
        <v>43</v>
      </c>
      <c r="B1675">
        <v>56</v>
      </c>
      <c r="C1675" s="5" t="str">
        <f>VLOOKUP(A1675,'WinBUGS output'!A:C,3,FALSE)</f>
        <v>Behavioural therapy (Lewinsohn 1976)</v>
      </c>
      <c r="D1675" s="5" t="str">
        <f>VLOOKUP(B1675,'WinBUGS output'!A:C,3,FALSE)</f>
        <v>Supportive psychotherapy + any SSRI</v>
      </c>
      <c r="E1675" s="5" t="str">
        <f>FIXED('WinBUGS output'!N1674,2)</f>
        <v>1.60</v>
      </c>
      <c r="F1675" s="5" t="str">
        <f>FIXED('WinBUGS output'!M1674,2)</f>
        <v>-0.62</v>
      </c>
      <c r="G1675" s="5" t="str">
        <f>FIXED('WinBUGS output'!O1674,2)</f>
        <v>3.87</v>
      </c>
      <c r="H1675"/>
      <c r="I1675"/>
      <c r="J1675"/>
      <c r="X1675" s="5" t="str">
        <f t="shared" si="64"/>
        <v>Behavioural therapy (Lewinsohn 1976)</v>
      </c>
      <c r="Y1675" s="5" t="str">
        <f t="shared" si="65"/>
        <v>Supportive psychotherapy + any SSRI</v>
      </c>
      <c r="Z1675" s="5" t="str">
        <f>FIXED(EXP('WinBUGS output'!N1674),2)</f>
        <v>4.93</v>
      </c>
      <c r="AA1675" s="5" t="str">
        <f>FIXED(EXP('WinBUGS output'!M1674),2)</f>
        <v>0.54</v>
      </c>
      <c r="AB1675" s="5" t="str">
        <f>FIXED(EXP('WinBUGS output'!O1674),2)</f>
        <v>48.04</v>
      </c>
    </row>
    <row r="1676" spans="1:28" x14ac:dyDescent="0.25">
      <c r="A1676">
        <v>43</v>
      </c>
      <c r="B1676">
        <v>57</v>
      </c>
      <c r="C1676" s="5" t="str">
        <f>VLOOKUP(A1676,'WinBUGS output'!A:C,3,FALSE)</f>
        <v>Behavioural therapy (Lewinsohn 1976)</v>
      </c>
      <c r="D1676" s="5" t="str">
        <f>VLOOKUP(B1676,'WinBUGS output'!A:C,3,FALSE)</f>
        <v>Interpersonal psychotherapy (IPT) + any AD</v>
      </c>
      <c r="E1676" s="5" t="str">
        <f>FIXED('WinBUGS output'!N1675,2)</f>
        <v>0.26</v>
      </c>
      <c r="F1676" s="5" t="str">
        <f>FIXED('WinBUGS output'!M1675,2)</f>
        <v>-1.12</v>
      </c>
      <c r="G1676" s="5" t="str">
        <f>FIXED('WinBUGS output'!O1675,2)</f>
        <v>1.76</v>
      </c>
      <c r="H1676"/>
      <c r="I1676"/>
      <c r="J1676"/>
      <c r="X1676" s="5" t="str">
        <f t="shared" si="64"/>
        <v>Behavioural therapy (Lewinsohn 1976)</v>
      </c>
      <c r="Y1676" s="5" t="str">
        <f t="shared" si="65"/>
        <v>Interpersonal psychotherapy (IPT) + any AD</v>
      </c>
      <c r="Z1676" s="5" t="str">
        <f>FIXED(EXP('WinBUGS output'!N1675),2)</f>
        <v>1.30</v>
      </c>
      <c r="AA1676" s="5" t="str">
        <f>FIXED(EXP('WinBUGS output'!M1675),2)</f>
        <v>0.33</v>
      </c>
      <c r="AB1676" s="5" t="str">
        <f>FIXED(EXP('WinBUGS output'!O1675),2)</f>
        <v>5.81</v>
      </c>
    </row>
    <row r="1677" spans="1:28" x14ac:dyDescent="0.25">
      <c r="A1677">
        <v>43</v>
      </c>
      <c r="B1677">
        <v>58</v>
      </c>
      <c r="C1677" s="5" t="str">
        <f>VLOOKUP(A1677,'WinBUGS output'!A:C,3,FALSE)</f>
        <v>Behavioural therapy (Lewinsohn 1976)</v>
      </c>
      <c r="D1677" s="5" t="str">
        <f>VLOOKUP(B1677,'WinBUGS output'!A:C,3,FALSE)</f>
        <v>Short-term psychodynamic psychotherapy individual + Any AD</v>
      </c>
      <c r="E1677" s="5" t="str">
        <f>FIXED('WinBUGS output'!N1676,2)</f>
        <v>0.82</v>
      </c>
      <c r="F1677" s="5" t="str">
        <f>FIXED('WinBUGS output'!M1676,2)</f>
        <v>-0.44</v>
      </c>
      <c r="G1677" s="5" t="str">
        <f>FIXED('WinBUGS output'!O1676,2)</f>
        <v>2.18</v>
      </c>
      <c r="H1677"/>
      <c r="I1677"/>
      <c r="J1677"/>
      <c r="X1677" s="5" t="str">
        <f t="shared" si="64"/>
        <v>Behavioural therapy (Lewinsohn 1976)</v>
      </c>
      <c r="Y1677" s="5" t="str">
        <f t="shared" si="65"/>
        <v>Short-term psychodynamic psychotherapy individual + Any AD</v>
      </c>
      <c r="Z1677" s="5" t="str">
        <f>FIXED(EXP('WinBUGS output'!N1676),2)</f>
        <v>2.27</v>
      </c>
      <c r="AA1677" s="5" t="str">
        <f>FIXED(EXP('WinBUGS output'!M1676),2)</f>
        <v>0.65</v>
      </c>
      <c r="AB1677" s="5" t="str">
        <f>FIXED(EXP('WinBUGS output'!O1676),2)</f>
        <v>8.80</v>
      </c>
    </row>
    <row r="1678" spans="1:28" x14ac:dyDescent="0.25">
      <c r="A1678">
        <v>43</v>
      </c>
      <c r="B1678">
        <v>59</v>
      </c>
      <c r="C1678" s="5" t="str">
        <f>VLOOKUP(A1678,'WinBUGS output'!A:C,3,FALSE)</f>
        <v>Behavioural therapy (Lewinsohn 1976)</v>
      </c>
      <c r="D1678" s="5" t="str">
        <f>VLOOKUP(B1678,'WinBUGS output'!A:C,3,FALSE)</f>
        <v>Short-term psychodynamic psychotherapy individual + any SSRI</v>
      </c>
      <c r="E1678" s="5" t="str">
        <f>FIXED('WinBUGS output'!N1677,2)</f>
        <v>0.86</v>
      </c>
      <c r="F1678" s="5" t="str">
        <f>FIXED('WinBUGS output'!M1677,2)</f>
        <v>-0.58</v>
      </c>
      <c r="G1678" s="5" t="str">
        <f>FIXED('WinBUGS output'!O1677,2)</f>
        <v>2.40</v>
      </c>
      <c r="H1678"/>
      <c r="I1678"/>
      <c r="J1678"/>
      <c r="X1678" s="5" t="str">
        <f t="shared" si="64"/>
        <v>Behavioural therapy (Lewinsohn 1976)</v>
      </c>
      <c r="Y1678" s="5" t="str">
        <f t="shared" si="65"/>
        <v>Short-term psychodynamic psychotherapy individual + any SSRI</v>
      </c>
      <c r="Z1678" s="5" t="str">
        <f>FIXED(EXP('WinBUGS output'!N1677),2)</f>
        <v>2.35</v>
      </c>
      <c r="AA1678" s="5" t="str">
        <f>FIXED(EXP('WinBUGS output'!M1677),2)</f>
        <v>0.56</v>
      </c>
      <c r="AB1678" s="5" t="str">
        <f>FIXED(EXP('WinBUGS output'!O1677),2)</f>
        <v>11.05</v>
      </c>
    </row>
    <row r="1679" spans="1:28" x14ac:dyDescent="0.25">
      <c r="A1679">
        <v>43</v>
      </c>
      <c r="B1679">
        <v>60</v>
      </c>
      <c r="C1679" s="5" t="str">
        <f>VLOOKUP(A1679,'WinBUGS output'!A:C,3,FALSE)</f>
        <v>Behavioural therapy (Lewinsohn 1976)</v>
      </c>
      <c r="D1679" s="5" t="str">
        <f>VLOOKUP(B1679,'WinBUGS output'!A:C,3,FALSE)</f>
        <v>CBT individual (over 15 sessions) + Pill placebo</v>
      </c>
      <c r="E1679" s="5" t="str">
        <f>FIXED('WinBUGS output'!N1678,2)</f>
        <v>0.57</v>
      </c>
      <c r="F1679" s="5" t="str">
        <f>FIXED('WinBUGS output'!M1678,2)</f>
        <v>-1.13</v>
      </c>
      <c r="G1679" s="5" t="str">
        <f>FIXED('WinBUGS output'!O1678,2)</f>
        <v>2.45</v>
      </c>
      <c r="H1679"/>
      <c r="I1679"/>
      <c r="J1679"/>
      <c r="X1679" s="5" t="str">
        <f t="shared" si="64"/>
        <v>Behavioural therapy (Lewinsohn 1976)</v>
      </c>
      <c r="Y1679" s="5" t="str">
        <f t="shared" si="65"/>
        <v>CBT individual (over 15 sessions) + Pill placebo</v>
      </c>
      <c r="Z1679" s="5" t="str">
        <f>FIXED(EXP('WinBUGS output'!N1678),2)</f>
        <v>1.77</v>
      </c>
      <c r="AA1679" s="5" t="str">
        <f>FIXED(EXP('WinBUGS output'!M1678),2)</f>
        <v>0.32</v>
      </c>
      <c r="AB1679" s="5" t="str">
        <f>FIXED(EXP('WinBUGS output'!O1678),2)</f>
        <v>11.55</v>
      </c>
    </row>
    <row r="1680" spans="1:28" x14ac:dyDescent="0.25">
      <c r="A1680">
        <v>43</v>
      </c>
      <c r="B1680">
        <v>61</v>
      </c>
      <c r="C1680" s="5" t="str">
        <f>VLOOKUP(A1680,'WinBUGS output'!A:C,3,FALSE)</f>
        <v>Behavioural therapy (Lewinsohn 1976)</v>
      </c>
      <c r="D1680" s="5" t="str">
        <f>VLOOKUP(B1680,'WinBUGS output'!A:C,3,FALSE)</f>
        <v>Exercise + Sertraline</v>
      </c>
      <c r="E1680" s="5" t="str">
        <f>FIXED('WinBUGS output'!N1679,2)</f>
        <v>-0.77</v>
      </c>
      <c r="F1680" s="5" t="str">
        <f>FIXED('WinBUGS output'!M1679,2)</f>
        <v>-2.02</v>
      </c>
      <c r="G1680" s="5" t="str">
        <f>FIXED('WinBUGS output'!O1679,2)</f>
        <v>0.56</v>
      </c>
      <c r="H1680"/>
      <c r="I1680"/>
      <c r="J1680"/>
      <c r="X1680" s="5" t="str">
        <f t="shared" si="64"/>
        <v>Behavioural therapy (Lewinsohn 1976)</v>
      </c>
      <c r="Y1680" s="5" t="str">
        <f t="shared" si="65"/>
        <v>Exercise + Sertraline</v>
      </c>
      <c r="Z1680" s="5" t="str">
        <f>FIXED(EXP('WinBUGS output'!N1679),2)</f>
        <v>0.46</v>
      </c>
      <c r="AA1680" s="5" t="str">
        <f>FIXED(EXP('WinBUGS output'!M1679),2)</f>
        <v>0.13</v>
      </c>
      <c r="AB1680" s="5" t="str">
        <f>FIXED(EXP('WinBUGS output'!O1679),2)</f>
        <v>1.75</v>
      </c>
    </row>
    <row r="1681" spans="1:28" x14ac:dyDescent="0.25">
      <c r="A1681">
        <v>44</v>
      </c>
      <c r="B1681">
        <v>45</v>
      </c>
      <c r="C1681" s="5" t="str">
        <f>VLOOKUP(A1681,'WinBUGS output'!A:C,3,FALSE)</f>
        <v>CBT individual (under 15 sessions)</v>
      </c>
      <c r="D1681" s="5" t="str">
        <f>VLOOKUP(B1681,'WinBUGS output'!A:C,3,FALSE)</f>
        <v>CBT individual (over 15 sessions)</v>
      </c>
      <c r="E1681" s="5" t="str">
        <f>FIXED('WinBUGS output'!N1680,2)</f>
        <v>0.23</v>
      </c>
      <c r="F1681" s="5" t="str">
        <f>FIXED('WinBUGS output'!M1680,2)</f>
        <v>-0.21</v>
      </c>
      <c r="G1681" s="5" t="str">
        <f>FIXED('WinBUGS output'!O1680,2)</f>
        <v>0.79</v>
      </c>
      <c r="H1681"/>
      <c r="I1681"/>
      <c r="J1681"/>
      <c r="X1681" s="5" t="str">
        <f t="shared" si="64"/>
        <v>CBT individual (under 15 sessions)</v>
      </c>
      <c r="Y1681" s="5" t="str">
        <f t="shared" si="65"/>
        <v>CBT individual (over 15 sessions)</v>
      </c>
      <c r="Z1681" s="5" t="str">
        <f>FIXED(EXP('WinBUGS output'!N1680),2)</f>
        <v>1.26</v>
      </c>
      <c r="AA1681" s="5" t="str">
        <f>FIXED(EXP('WinBUGS output'!M1680),2)</f>
        <v>0.81</v>
      </c>
      <c r="AB1681" s="5" t="str">
        <f>FIXED(EXP('WinBUGS output'!O1680),2)</f>
        <v>2.20</v>
      </c>
    </row>
    <row r="1682" spans="1:28" x14ac:dyDescent="0.25">
      <c r="A1682">
        <v>44</v>
      </c>
      <c r="B1682">
        <v>46</v>
      </c>
      <c r="C1682" s="5" t="str">
        <f>VLOOKUP(A1682,'WinBUGS output'!A:C,3,FALSE)</f>
        <v>CBT individual (under 15 sessions)</v>
      </c>
      <c r="D1682" s="5" t="str">
        <f>VLOOKUP(B1682,'WinBUGS output'!A:C,3,FALSE)</f>
        <v>CBT individual (over 15 sessions) + TAU</v>
      </c>
      <c r="E1682" s="5" t="str">
        <f>FIXED('WinBUGS output'!N1681,2)</f>
        <v>0.24</v>
      </c>
      <c r="F1682" s="5" t="str">
        <f>FIXED('WinBUGS output'!M1681,2)</f>
        <v>-0.41</v>
      </c>
      <c r="G1682" s="5" t="str">
        <f>FIXED('WinBUGS output'!O1681,2)</f>
        <v>1.22</v>
      </c>
      <c r="H1682"/>
      <c r="I1682"/>
      <c r="J1682"/>
      <c r="X1682" s="5" t="str">
        <f t="shared" si="64"/>
        <v>CBT individual (under 15 sessions)</v>
      </c>
      <c r="Y1682" s="5" t="str">
        <f t="shared" si="65"/>
        <v>CBT individual (over 15 sessions) + TAU</v>
      </c>
      <c r="Z1682" s="5" t="str">
        <f>FIXED(EXP('WinBUGS output'!N1681),2)</f>
        <v>1.27</v>
      </c>
      <c r="AA1682" s="5" t="str">
        <f>FIXED(EXP('WinBUGS output'!M1681),2)</f>
        <v>0.67</v>
      </c>
      <c r="AB1682" s="5" t="str">
        <f>FIXED(EXP('WinBUGS output'!O1681),2)</f>
        <v>3.40</v>
      </c>
    </row>
    <row r="1683" spans="1:28" x14ac:dyDescent="0.25">
      <c r="A1683">
        <v>44</v>
      </c>
      <c r="B1683">
        <v>47</v>
      </c>
      <c r="C1683" s="5" t="str">
        <f>VLOOKUP(A1683,'WinBUGS output'!A:C,3,FALSE)</f>
        <v>CBT individual (under 15 sessions)</v>
      </c>
      <c r="D1683" s="5" t="str">
        <f>VLOOKUP(B1683,'WinBUGS output'!A:C,3,FALSE)</f>
        <v>Rational emotive behaviour therapy (REBT) individual</v>
      </c>
      <c r="E1683" s="5" t="str">
        <f>FIXED('WinBUGS output'!N1682,2)</f>
        <v>0.08</v>
      </c>
      <c r="F1683" s="5" t="str">
        <f>FIXED('WinBUGS output'!M1682,2)</f>
        <v>-0.50</v>
      </c>
      <c r="G1683" s="5" t="str">
        <f>FIXED('WinBUGS output'!O1682,2)</f>
        <v>0.74</v>
      </c>
      <c r="H1683"/>
      <c r="I1683"/>
      <c r="J1683"/>
      <c r="X1683" s="5" t="str">
        <f t="shared" si="64"/>
        <v>CBT individual (under 15 sessions)</v>
      </c>
      <c r="Y1683" s="5" t="str">
        <f t="shared" si="65"/>
        <v>Rational emotive behaviour therapy (REBT) individual</v>
      </c>
      <c r="Z1683" s="5" t="str">
        <f>FIXED(EXP('WinBUGS output'!N1682),2)</f>
        <v>1.09</v>
      </c>
      <c r="AA1683" s="5" t="str">
        <f>FIXED(EXP('WinBUGS output'!M1682),2)</f>
        <v>0.60</v>
      </c>
      <c r="AB1683" s="5" t="str">
        <f>FIXED(EXP('WinBUGS output'!O1682),2)</f>
        <v>2.10</v>
      </c>
    </row>
    <row r="1684" spans="1:28" x14ac:dyDescent="0.25">
      <c r="A1684">
        <v>44</v>
      </c>
      <c r="B1684">
        <v>48</v>
      </c>
      <c r="C1684" s="5" t="str">
        <f>VLOOKUP(A1684,'WinBUGS output'!A:C,3,FALSE)</f>
        <v>CBT individual (under 15 sessions)</v>
      </c>
      <c r="D1684" s="5" t="str">
        <f>VLOOKUP(B1684,'WinBUGS output'!A:C,3,FALSE)</f>
        <v>Third-wave cognitive therapy individual</v>
      </c>
      <c r="E1684" s="5" t="str">
        <f>FIXED('WinBUGS output'!N1683,2)</f>
        <v>0.30</v>
      </c>
      <c r="F1684" s="5" t="str">
        <f>FIXED('WinBUGS output'!M1683,2)</f>
        <v>-0.21</v>
      </c>
      <c r="G1684" s="5" t="str">
        <f>FIXED('WinBUGS output'!O1683,2)</f>
        <v>1.02</v>
      </c>
      <c r="H1684" t="s">
        <v>2515</v>
      </c>
      <c r="I1684" t="s">
        <v>2671</v>
      </c>
      <c r="J1684" t="s">
        <v>2672</v>
      </c>
      <c r="X1684" s="5" t="str">
        <f t="shared" si="64"/>
        <v>CBT individual (under 15 sessions)</v>
      </c>
      <c r="Y1684" s="5" t="str">
        <f t="shared" si="65"/>
        <v>Third-wave cognitive therapy individual</v>
      </c>
      <c r="Z1684" s="5" t="str">
        <f>FIXED(EXP('WinBUGS output'!N1683),2)</f>
        <v>1.35</v>
      </c>
      <c r="AA1684" s="5" t="str">
        <f>FIXED(EXP('WinBUGS output'!M1683),2)</f>
        <v>0.81</v>
      </c>
      <c r="AB1684" s="5" t="str">
        <f>FIXED(EXP('WinBUGS output'!O1683),2)</f>
        <v>2.77</v>
      </c>
    </row>
    <row r="1685" spans="1:28" x14ac:dyDescent="0.25">
      <c r="A1685">
        <v>44</v>
      </c>
      <c r="B1685">
        <v>49</v>
      </c>
      <c r="C1685" s="5" t="str">
        <f>VLOOKUP(A1685,'WinBUGS output'!A:C,3,FALSE)</f>
        <v>CBT individual (under 15 sessions)</v>
      </c>
      <c r="D1685" s="5" t="str">
        <f>VLOOKUP(B1685,'WinBUGS output'!A:C,3,FALSE)</f>
        <v>CBT group (under 15 sessions)</v>
      </c>
      <c r="E1685" s="5" t="str">
        <f>FIXED('WinBUGS output'!N1684,2)</f>
        <v>0.71</v>
      </c>
      <c r="F1685" s="5" t="str">
        <f>FIXED('WinBUGS output'!M1684,2)</f>
        <v>-0.14</v>
      </c>
      <c r="G1685" s="5" t="str">
        <f>FIXED('WinBUGS output'!O1684,2)</f>
        <v>1.57</v>
      </c>
      <c r="H1685"/>
      <c r="I1685"/>
      <c r="J1685"/>
      <c r="X1685" s="5" t="str">
        <f t="shared" si="64"/>
        <v>CBT individual (under 15 sessions)</v>
      </c>
      <c r="Y1685" s="5" t="str">
        <f t="shared" si="65"/>
        <v>CBT group (under 15 sessions)</v>
      </c>
      <c r="Z1685" s="5" t="str">
        <f>FIXED(EXP('WinBUGS output'!N1684),2)</f>
        <v>2.04</v>
      </c>
      <c r="AA1685" s="5" t="str">
        <f>FIXED(EXP('WinBUGS output'!M1684),2)</f>
        <v>0.87</v>
      </c>
      <c r="AB1685" s="5" t="str">
        <f>FIXED(EXP('WinBUGS output'!O1684),2)</f>
        <v>4.79</v>
      </c>
    </row>
    <row r="1686" spans="1:28" x14ac:dyDescent="0.25">
      <c r="A1686">
        <v>44</v>
      </c>
      <c r="B1686">
        <v>50</v>
      </c>
      <c r="C1686" s="5" t="str">
        <f>VLOOKUP(A1686,'WinBUGS output'!A:C,3,FALSE)</f>
        <v>CBT individual (under 15 sessions)</v>
      </c>
      <c r="D1686" s="5" t="str">
        <f>VLOOKUP(B1686,'WinBUGS output'!A:C,3,FALSE)</f>
        <v>CBT group (under 15 sessions) + TAU</v>
      </c>
      <c r="E1686" s="5" t="str">
        <f>FIXED('WinBUGS output'!N1685,2)</f>
        <v>0.90</v>
      </c>
      <c r="F1686" s="5" t="str">
        <f>FIXED('WinBUGS output'!M1685,2)</f>
        <v>0.09</v>
      </c>
      <c r="G1686" s="5" t="str">
        <f>FIXED('WinBUGS output'!O1685,2)</f>
        <v>1.82</v>
      </c>
      <c r="H1686"/>
      <c r="I1686"/>
      <c r="J1686"/>
      <c r="X1686" s="5" t="str">
        <f t="shared" si="64"/>
        <v>CBT individual (under 15 sessions)</v>
      </c>
      <c r="Y1686" s="5" t="str">
        <f t="shared" si="65"/>
        <v>CBT group (under 15 sessions) + TAU</v>
      </c>
      <c r="Z1686" s="5" t="str">
        <f>FIXED(EXP('WinBUGS output'!N1685),2)</f>
        <v>2.46</v>
      </c>
      <c r="AA1686" s="5" t="str">
        <f>FIXED(EXP('WinBUGS output'!M1685),2)</f>
        <v>1.09</v>
      </c>
      <c r="AB1686" s="5" t="str">
        <f>FIXED(EXP('WinBUGS output'!O1685),2)</f>
        <v>6.16</v>
      </c>
    </row>
    <row r="1687" spans="1:28" x14ac:dyDescent="0.25">
      <c r="A1687">
        <v>44</v>
      </c>
      <c r="B1687">
        <v>51</v>
      </c>
      <c r="C1687" s="5" t="str">
        <f>VLOOKUP(A1687,'WinBUGS output'!A:C,3,FALSE)</f>
        <v>CBT individual (under 15 sessions)</v>
      </c>
      <c r="D1687" s="5" t="str">
        <f>VLOOKUP(B1687,'WinBUGS output'!A:C,3,FALSE)</f>
        <v>Coping with Depression course (group) + TAU</v>
      </c>
      <c r="E1687" s="5" t="str">
        <f>FIXED('WinBUGS output'!N1686,2)</f>
        <v>0.59</v>
      </c>
      <c r="F1687" s="5" t="str">
        <f>FIXED('WinBUGS output'!M1686,2)</f>
        <v>-0.28</v>
      </c>
      <c r="G1687" s="5" t="str">
        <f>FIXED('WinBUGS output'!O1686,2)</f>
        <v>1.44</v>
      </c>
      <c r="H1687"/>
      <c r="I1687"/>
      <c r="J1687"/>
      <c r="X1687" s="5" t="str">
        <f t="shared" si="64"/>
        <v>CBT individual (under 15 sessions)</v>
      </c>
      <c r="Y1687" s="5" t="str">
        <f t="shared" si="65"/>
        <v>Coping with Depression course (group) + TAU</v>
      </c>
      <c r="Z1687" s="5" t="str">
        <f>FIXED(EXP('WinBUGS output'!N1686),2)</f>
        <v>1.81</v>
      </c>
      <c r="AA1687" s="5" t="str">
        <f>FIXED(EXP('WinBUGS output'!M1686),2)</f>
        <v>0.76</v>
      </c>
      <c r="AB1687" s="5" t="str">
        <f>FIXED(EXP('WinBUGS output'!O1686),2)</f>
        <v>4.21</v>
      </c>
    </row>
    <row r="1688" spans="1:28" x14ac:dyDescent="0.25">
      <c r="A1688">
        <v>44</v>
      </c>
      <c r="B1688">
        <v>52</v>
      </c>
      <c r="C1688" s="5" t="str">
        <f>VLOOKUP(A1688,'WinBUGS output'!A:C,3,FALSE)</f>
        <v>CBT individual (under 15 sessions)</v>
      </c>
      <c r="D1688" s="5" t="str">
        <f>VLOOKUP(B1688,'WinBUGS output'!A:C,3,FALSE)</f>
        <v>CBT individual (over 15 sessions) + any TCA</v>
      </c>
      <c r="E1688" s="5" t="str">
        <f>FIXED('WinBUGS output'!N1687,2)</f>
        <v>1.02</v>
      </c>
      <c r="F1688" s="5" t="str">
        <f>FIXED('WinBUGS output'!M1687,2)</f>
        <v>-0.12</v>
      </c>
      <c r="G1688" s="5" t="str">
        <f>FIXED('WinBUGS output'!O1687,2)</f>
        <v>2.20</v>
      </c>
      <c r="H1688"/>
      <c r="I1688"/>
      <c r="J1688"/>
      <c r="X1688" s="5" t="str">
        <f t="shared" si="64"/>
        <v>CBT individual (under 15 sessions)</v>
      </c>
      <c r="Y1688" s="5" t="str">
        <f t="shared" si="65"/>
        <v>CBT individual (over 15 sessions) + any TCA</v>
      </c>
      <c r="Z1688" s="5" t="str">
        <f>FIXED(EXP('WinBUGS output'!N1687),2)</f>
        <v>2.78</v>
      </c>
      <c r="AA1688" s="5" t="str">
        <f>FIXED(EXP('WinBUGS output'!M1687),2)</f>
        <v>0.89</v>
      </c>
      <c r="AB1688" s="5" t="str">
        <f>FIXED(EXP('WinBUGS output'!O1687),2)</f>
        <v>9.02</v>
      </c>
    </row>
    <row r="1689" spans="1:28" x14ac:dyDescent="0.25">
      <c r="A1689">
        <v>44</v>
      </c>
      <c r="B1689">
        <v>53</v>
      </c>
      <c r="C1689" s="5" t="str">
        <f>VLOOKUP(A1689,'WinBUGS output'!A:C,3,FALSE)</f>
        <v>CBT individual (under 15 sessions)</v>
      </c>
      <c r="D1689" s="5" t="str">
        <f>VLOOKUP(B1689,'WinBUGS output'!A:C,3,FALSE)</f>
        <v>CBT individual (over 15 sessions) + imipramine</v>
      </c>
      <c r="E1689" s="5" t="str">
        <f>FIXED('WinBUGS output'!N1688,2)</f>
        <v>1.12</v>
      </c>
      <c r="F1689" s="5" t="str">
        <f>FIXED('WinBUGS output'!M1688,2)</f>
        <v>-0.03</v>
      </c>
      <c r="G1689" s="5" t="str">
        <f>FIXED('WinBUGS output'!O1688,2)</f>
        <v>2.28</v>
      </c>
      <c r="H1689"/>
      <c r="I1689"/>
      <c r="J1689"/>
      <c r="X1689" s="5" t="str">
        <f t="shared" si="64"/>
        <v>CBT individual (under 15 sessions)</v>
      </c>
      <c r="Y1689" s="5" t="str">
        <f t="shared" si="65"/>
        <v>CBT individual (over 15 sessions) + imipramine</v>
      </c>
      <c r="Z1689" s="5" t="str">
        <f>FIXED(EXP('WinBUGS output'!N1688),2)</f>
        <v>3.06</v>
      </c>
      <c r="AA1689" s="5" t="str">
        <f>FIXED(EXP('WinBUGS output'!M1688),2)</f>
        <v>0.97</v>
      </c>
      <c r="AB1689" s="5" t="str">
        <f>FIXED(EXP('WinBUGS output'!O1688),2)</f>
        <v>9.80</v>
      </c>
    </row>
    <row r="1690" spans="1:28" x14ac:dyDescent="0.25">
      <c r="A1690">
        <v>44</v>
      </c>
      <c r="B1690">
        <v>54</v>
      </c>
      <c r="C1690" s="5" t="str">
        <f>VLOOKUP(A1690,'WinBUGS output'!A:C,3,FALSE)</f>
        <v>CBT individual (under 15 sessions)</v>
      </c>
      <c r="D1690" s="5" t="str">
        <f>VLOOKUP(B1690,'WinBUGS output'!A:C,3,FALSE)</f>
        <v>CBT group (under 15 sessions) + imipramine</v>
      </c>
      <c r="E1690" s="5" t="str">
        <f>FIXED('WinBUGS output'!N1689,2)</f>
        <v>1.41</v>
      </c>
      <c r="F1690" s="5" t="str">
        <f>FIXED('WinBUGS output'!M1689,2)</f>
        <v>0.00</v>
      </c>
      <c r="G1690" s="5" t="str">
        <f>FIXED('WinBUGS output'!O1689,2)</f>
        <v>2.81</v>
      </c>
      <c r="H1690"/>
      <c r="I1690"/>
      <c r="J1690"/>
      <c r="X1690" s="5" t="str">
        <f t="shared" si="64"/>
        <v>CBT individual (under 15 sessions)</v>
      </c>
      <c r="Y1690" s="5" t="str">
        <f t="shared" si="65"/>
        <v>CBT group (under 15 sessions) + imipramine</v>
      </c>
      <c r="Z1690" s="5" t="str">
        <f>FIXED(EXP('WinBUGS output'!N1689),2)</f>
        <v>4.09</v>
      </c>
      <c r="AA1690" s="5" t="str">
        <f>FIXED(EXP('WinBUGS output'!M1689),2)</f>
        <v>1.00</v>
      </c>
      <c r="AB1690" s="5" t="str">
        <f>FIXED(EXP('WinBUGS output'!O1689),2)</f>
        <v>16.66</v>
      </c>
    </row>
    <row r="1691" spans="1:28" x14ac:dyDescent="0.25">
      <c r="A1691">
        <v>44</v>
      </c>
      <c r="B1691">
        <v>55</v>
      </c>
      <c r="C1691" s="5" t="str">
        <f>VLOOKUP(A1691,'WinBUGS output'!A:C,3,FALSE)</f>
        <v>CBT individual (under 15 sessions)</v>
      </c>
      <c r="D1691" s="5" t="str">
        <f>VLOOKUP(B1691,'WinBUGS output'!A:C,3,FALSE)</f>
        <v>Problem solving individual + any SSRI</v>
      </c>
      <c r="E1691" s="5" t="str">
        <f>FIXED('WinBUGS output'!N1690,2)</f>
        <v>-0.47</v>
      </c>
      <c r="F1691" s="5" t="str">
        <f>FIXED('WinBUGS output'!M1690,2)</f>
        <v>-1.71</v>
      </c>
      <c r="G1691" s="5" t="str">
        <f>FIXED('WinBUGS output'!O1690,2)</f>
        <v>0.81</v>
      </c>
      <c r="H1691"/>
      <c r="I1691"/>
      <c r="J1691"/>
      <c r="X1691" s="5" t="str">
        <f t="shared" si="64"/>
        <v>CBT individual (under 15 sessions)</v>
      </c>
      <c r="Y1691" s="5" t="str">
        <f t="shared" si="65"/>
        <v>Problem solving individual + any SSRI</v>
      </c>
      <c r="Z1691" s="5" t="str">
        <f>FIXED(EXP('WinBUGS output'!N1690),2)</f>
        <v>0.62</v>
      </c>
      <c r="AA1691" s="5" t="str">
        <f>FIXED(EXP('WinBUGS output'!M1690),2)</f>
        <v>0.18</v>
      </c>
      <c r="AB1691" s="5" t="str">
        <f>FIXED(EXP('WinBUGS output'!O1690),2)</f>
        <v>2.25</v>
      </c>
    </row>
    <row r="1692" spans="1:28" x14ac:dyDescent="0.25">
      <c r="A1692">
        <v>44</v>
      </c>
      <c r="B1692">
        <v>56</v>
      </c>
      <c r="C1692" s="5" t="str">
        <f>VLOOKUP(A1692,'WinBUGS output'!A:C,3,FALSE)</f>
        <v>CBT individual (under 15 sessions)</v>
      </c>
      <c r="D1692" s="5" t="str">
        <f>VLOOKUP(B1692,'WinBUGS output'!A:C,3,FALSE)</f>
        <v>Supportive psychotherapy + any SSRI</v>
      </c>
      <c r="E1692" s="5" t="str">
        <f>FIXED('WinBUGS output'!N1691,2)</f>
        <v>2.16</v>
      </c>
      <c r="F1692" s="5" t="str">
        <f>FIXED('WinBUGS output'!M1691,2)</f>
        <v>0.13</v>
      </c>
      <c r="G1692" s="5" t="str">
        <f>FIXED('WinBUGS output'!O1691,2)</f>
        <v>4.30</v>
      </c>
      <c r="H1692"/>
      <c r="I1692"/>
      <c r="J1692"/>
      <c r="X1692" s="5" t="str">
        <f t="shared" si="64"/>
        <v>CBT individual (under 15 sessions)</v>
      </c>
      <c r="Y1692" s="5" t="str">
        <f t="shared" si="65"/>
        <v>Supportive psychotherapy + any SSRI</v>
      </c>
      <c r="Z1692" s="5" t="str">
        <f>FIXED(EXP('WinBUGS output'!N1691),2)</f>
        <v>8.66</v>
      </c>
      <c r="AA1692" s="5" t="str">
        <f>FIXED(EXP('WinBUGS output'!M1691),2)</f>
        <v>1.14</v>
      </c>
      <c r="AB1692" s="5" t="str">
        <f>FIXED(EXP('WinBUGS output'!O1691),2)</f>
        <v>73.41</v>
      </c>
    </row>
    <row r="1693" spans="1:28" x14ac:dyDescent="0.25">
      <c r="A1693">
        <v>44</v>
      </c>
      <c r="B1693">
        <v>57</v>
      </c>
      <c r="C1693" s="5" t="str">
        <f>VLOOKUP(A1693,'WinBUGS output'!A:C,3,FALSE)</f>
        <v>CBT individual (under 15 sessions)</v>
      </c>
      <c r="D1693" s="5" t="str">
        <f>VLOOKUP(B1693,'WinBUGS output'!A:C,3,FALSE)</f>
        <v>Interpersonal psychotherapy (IPT) + any AD</v>
      </c>
      <c r="E1693" s="5" t="str">
        <f>FIXED('WinBUGS output'!N1692,2)</f>
        <v>0.83</v>
      </c>
      <c r="F1693" s="5" t="str">
        <f>FIXED('WinBUGS output'!M1692,2)</f>
        <v>-0.23</v>
      </c>
      <c r="G1693" s="5" t="str">
        <f>FIXED('WinBUGS output'!O1692,2)</f>
        <v>1.89</v>
      </c>
      <c r="H1693"/>
      <c r="I1693"/>
      <c r="J1693"/>
      <c r="X1693" s="5" t="str">
        <f t="shared" si="64"/>
        <v>CBT individual (under 15 sessions)</v>
      </c>
      <c r="Y1693" s="5" t="str">
        <f t="shared" si="65"/>
        <v>Interpersonal psychotherapy (IPT) + any AD</v>
      </c>
      <c r="Z1693" s="5" t="str">
        <f>FIXED(EXP('WinBUGS output'!N1692),2)</f>
        <v>2.29</v>
      </c>
      <c r="AA1693" s="5" t="str">
        <f>FIXED(EXP('WinBUGS output'!M1692),2)</f>
        <v>0.80</v>
      </c>
      <c r="AB1693" s="5" t="str">
        <f>FIXED(EXP('WinBUGS output'!O1692),2)</f>
        <v>6.61</v>
      </c>
    </row>
    <row r="1694" spans="1:28" x14ac:dyDescent="0.25">
      <c r="A1694">
        <v>44</v>
      </c>
      <c r="B1694">
        <v>58</v>
      </c>
      <c r="C1694" s="5" t="str">
        <f>VLOOKUP(A1694,'WinBUGS output'!A:C,3,FALSE)</f>
        <v>CBT individual (under 15 sessions)</v>
      </c>
      <c r="D1694" s="5" t="str">
        <f>VLOOKUP(B1694,'WinBUGS output'!A:C,3,FALSE)</f>
        <v>Short-term psychodynamic psychotherapy individual + Any AD</v>
      </c>
      <c r="E1694" s="5" t="str">
        <f>FIXED('WinBUGS output'!N1693,2)</f>
        <v>1.39</v>
      </c>
      <c r="F1694" s="5" t="str">
        <f>FIXED('WinBUGS output'!M1693,2)</f>
        <v>0.52</v>
      </c>
      <c r="G1694" s="5" t="str">
        <f>FIXED('WinBUGS output'!O1693,2)</f>
        <v>2.26</v>
      </c>
      <c r="H1694"/>
      <c r="I1694"/>
      <c r="J1694"/>
      <c r="X1694" s="5" t="str">
        <f t="shared" si="64"/>
        <v>CBT individual (under 15 sessions)</v>
      </c>
      <c r="Y1694" s="5" t="str">
        <f t="shared" si="65"/>
        <v>Short-term psychodynamic psychotherapy individual + Any AD</v>
      </c>
      <c r="Z1694" s="5" t="str">
        <f>FIXED(EXP('WinBUGS output'!N1693),2)</f>
        <v>3.99</v>
      </c>
      <c r="AA1694" s="5" t="str">
        <f>FIXED(EXP('WinBUGS output'!M1693),2)</f>
        <v>1.68</v>
      </c>
      <c r="AB1694" s="5" t="str">
        <f>FIXED(EXP('WinBUGS output'!O1693),2)</f>
        <v>9.60</v>
      </c>
    </row>
    <row r="1695" spans="1:28" x14ac:dyDescent="0.25">
      <c r="A1695">
        <v>44</v>
      </c>
      <c r="B1695">
        <v>59</v>
      </c>
      <c r="C1695" s="5" t="str">
        <f>VLOOKUP(A1695,'WinBUGS output'!A:C,3,FALSE)</f>
        <v>CBT individual (under 15 sessions)</v>
      </c>
      <c r="D1695" s="5" t="str">
        <f>VLOOKUP(B1695,'WinBUGS output'!A:C,3,FALSE)</f>
        <v>Short-term psychodynamic psychotherapy individual + any SSRI</v>
      </c>
      <c r="E1695" s="5" t="str">
        <f>FIXED('WinBUGS output'!N1694,2)</f>
        <v>1.42</v>
      </c>
      <c r="F1695" s="5" t="str">
        <f>FIXED('WinBUGS output'!M1694,2)</f>
        <v>0.29</v>
      </c>
      <c r="G1695" s="5" t="str">
        <f>FIXED('WinBUGS output'!O1694,2)</f>
        <v>2.59</v>
      </c>
      <c r="H1695"/>
      <c r="I1695"/>
      <c r="J1695"/>
      <c r="X1695" s="5" t="str">
        <f t="shared" si="64"/>
        <v>CBT individual (under 15 sessions)</v>
      </c>
      <c r="Y1695" s="5" t="str">
        <f t="shared" si="65"/>
        <v>Short-term psychodynamic psychotherapy individual + any SSRI</v>
      </c>
      <c r="Z1695" s="5" t="str">
        <f>FIXED(EXP('WinBUGS output'!N1694),2)</f>
        <v>4.13</v>
      </c>
      <c r="AA1695" s="5" t="str">
        <f>FIXED(EXP('WinBUGS output'!M1694),2)</f>
        <v>1.34</v>
      </c>
      <c r="AB1695" s="5" t="str">
        <f>FIXED(EXP('WinBUGS output'!O1694),2)</f>
        <v>13.29</v>
      </c>
    </row>
    <row r="1696" spans="1:28" x14ac:dyDescent="0.25">
      <c r="A1696">
        <v>44</v>
      </c>
      <c r="B1696">
        <v>60</v>
      </c>
      <c r="C1696" s="5" t="str">
        <f>VLOOKUP(A1696,'WinBUGS output'!A:C,3,FALSE)</f>
        <v>CBT individual (under 15 sessions)</v>
      </c>
      <c r="D1696" s="5" t="str">
        <f>VLOOKUP(B1696,'WinBUGS output'!A:C,3,FALSE)</f>
        <v>CBT individual (over 15 sessions) + Pill placebo</v>
      </c>
      <c r="E1696" s="5" t="str">
        <f>FIXED('WinBUGS output'!N1695,2)</f>
        <v>1.13</v>
      </c>
      <c r="F1696" s="5" t="str">
        <f>FIXED('WinBUGS output'!M1695,2)</f>
        <v>-0.29</v>
      </c>
      <c r="G1696" s="5" t="str">
        <f>FIXED('WinBUGS output'!O1695,2)</f>
        <v>2.72</v>
      </c>
      <c r="H1696"/>
      <c r="I1696"/>
      <c r="J1696"/>
      <c r="X1696" s="5" t="str">
        <f t="shared" si="64"/>
        <v>CBT individual (under 15 sessions)</v>
      </c>
      <c r="Y1696" s="5" t="str">
        <f t="shared" si="65"/>
        <v>CBT individual (over 15 sessions) + Pill placebo</v>
      </c>
      <c r="Z1696" s="5" t="str">
        <f>FIXED(EXP('WinBUGS output'!N1695),2)</f>
        <v>3.09</v>
      </c>
      <c r="AA1696" s="5" t="str">
        <f>FIXED(EXP('WinBUGS output'!M1695),2)</f>
        <v>0.75</v>
      </c>
      <c r="AB1696" s="5" t="str">
        <f>FIXED(EXP('WinBUGS output'!O1695),2)</f>
        <v>15.17</v>
      </c>
    </row>
    <row r="1697" spans="1:28" x14ac:dyDescent="0.25">
      <c r="A1697">
        <v>44</v>
      </c>
      <c r="B1697">
        <v>61</v>
      </c>
      <c r="C1697" s="5" t="str">
        <f>VLOOKUP(A1697,'WinBUGS output'!A:C,3,FALSE)</f>
        <v>CBT individual (under 15 sessions)</v>
      </c>
      <c r="D1697" s="5" t="str">
        <f>VLOOKUP(B1697,'WinBUGS output'!A:C,3,FALSE)</f>
        <v>Exercise + Sertraline</v>
      </c>
      <c r="E1697" s="5" t="str">
        <f>FIXED('WinBUGS output'!N1696,2)</f>
        <v>-0.20</v>
      </c>
      <c r="F1697" s="5" t="str">
        <f>FIXED('WinBUGS output'!M1696,2)</f>
        <v>-1.07</v>
      </c>
      <c r="G1697" s="5" t="str">
        <f>FIXED('WinBUGS output'!O1696,2)</f>
        <v>0.66</v>
      </c>
      <c r="H1697"/>
      <c r="I1697"/>
      <c r="J1697"/>
      <c r="X1697" s="5" t="str">
        <f t="shared" si="64"/>
        <v>CBT individual (under 15 sessions)</v>
      </c>
      <c r="Y1697" s="5" t="str">
        <f t="shared" si="65"/>
        <v>Exercise + Sertraline</v>
      </c>
      <c r="Z1697" s="5" t="str">
        <f>FIXED(EXP('WinBUGS output'!N1696),2)</f>
        <v>0.82</v>
      </c>
      <c r="AA1697" s="5" t="str">
        <f>FIXED(EXP('WinBUGS output'!M1696),2)</f>
        <v>0.34</v>
      </c>
      <c r="AB1697" s="5" t="str">
        <f>FIXED(EXP('WinBUGS output'!O1696),2)</f>
        <v>1.93</v>
      </c>
    </row>
    <row r="1698" spans="1:28" x14ac:dyDescent="0.25">
      <c r="A1698">
        <v>45</v>
      </c>
      <c r="B1698">
        <v>46</v>
      </c>
      <c r="C1698" s="5" t="str">
        <f>VLOOKUP(A1698,'WinBUGS output'!A:C,3,FALSE)</f>
        <v>CBT individual (over 15 sessions)</v>
      </c>
      <c r="D1698" s="5" t="str">
        <f>VLOOKUP(B1698,'WinBUGS output'!A:C,3,FALSE)</f>
        <v>CBT individual (over 15 sessions) + TAU</v>
      </c>
      <c r="E1698" s="5" t="str">
        <f>FIXED('WinBUGS output'!N1697,2)</f>
        <v>0.02</v>
      </c>
      <c r="F1698" s="5" t="str">
        <f>FIXED('WinBUGS output'!M1697,2)</f>
        <v>-0.68</v>
      </c>
      <c r="G1698" s="5" t="str">
        <f>FIXED('WinBUGS output'!O1697,2)</f>
        <v>0.89</v>
      </c>
      <c r="H1698"/>
      <c r="I1698"/>
      <c r="J1698"/>
      <c r="X1698" s="5" t="str">
        <f t="shared" si="64"/>
        <v>CBT individual (over 15 sessions)</v>
      </c>
      <c r="Y1698" s="5" t="str">
        <f t="shared" si="65"/>
        <v>CBT individual (over 15 sessions) + TAU</v>
      </c>
      <c r="Z1698" s="5" t="str">
        <f>FIXED(EXP('WinBUGS output'!N1697),2)</f>
        <v>1.02</v>
      </c>
      <c r="AA1698" s="5" t="str">
        <f>FIXED(EXP('WinBUGS output'!M1697),2)</f>
        <v>0.51</v>
      </c>
      <c r="AB1698" s="5" t="str">
        <f>FIXED(EXP('WinBUGS output'!O1697),2)</f>
        <v>2.42</v>
      </c>
    </row>
    <row r="1699" spans="1:28" x14ac:dyDescent="0.25">
      <c r="A1699">
        <v>45</v>
      </c>
      <c r="B1699">
        <v>47</v>
      </c>
      <c r="C1699" s="5" t="str">
        <f>VLOOKUP(A1699,'WinBUGS output'!A:C,3,FALSE)</f>
        <v>CBT individual (over 15 sessions)</v>
      </c>
      <c r="D1699" s="5" t="str">
        <f>VLOOKUP(B1699,'WinBUGS output'!A:C,3,FALSE)</f>
        <v>Rational emotive behaviour therapy (REBT) individual</v>
      </c>
      <c r="E1699" s="5" t="str">
        <f>FIXED('WinBUGS output'!N1698,2)</f>
        <v>-0.13</v>
      </c>
      <c r="F1699" s="5" t="str">
        <f>FIXED('WinBUGS output'!M1698,2)</f>
        <v>-0.74</v>
      </c>
      <c r="G1699" s="5" t="str">
        <f>FIXED('WinBUGS output'!O1698,2)</f>
        <v>0.38</v>
      </c>
      <c r="H1699" t="s">
        <v>2634</v>
      </c>
      <c r="I1699" t="s">
        <v>2673</v>
      </c>
      <c r="J1699" t="s">
        <v>2674</v>
      </c>
      <c r="X1699" s="5" t="str">
        <f t="shared" si="64"/>
        <v>CBT individual (over 15 sessions)</v>
      </c>
      <c r="Y1699" s="5" t="str">
        <f t="shared" si="65"/>
        <v>Rational emotive behaviour therapy (REBT) individual</v>
      </c>
      <c r="Z1699" s="5" t="str">
        <f>FIXED(EXP('WinBUGS output'!N1698),2)</f>
        <v>0.88</v>
      </c>
      <c r="AA1699" s="5" t="str">
        <f>FIXED(EXP('WinBUGS output'!M1698),2)</f>
        <v>0.48</v>
      </c>
      <c r="AB1699" s="5" t="str">
        <f>FIXED(EXP('WinBUGS output'!O1698),2)</f>
        <v>1.47</v>
      </c>
    </row>
    <row r="1700" spans="1:28" x14ac:dyDescent="0.25">
      <c r="A1700">
        <v>45</v>
      </c>
      <c r="B1700">
        <v>48</v>
      </c>
      <c r="C1700" s="5" t="str">
        <f>VLOOKUP(A1700,'WinBUGS output'!A:C,3,FALSE)</f>
        <v>CBT individual (over 15 sessions)</v>
      </c>
      <c r="D1700" s="5" t="str">
        <f>VLOOKUP(B1700,'WinBUGS output'!A:C,3,FALSE)</f>
        <v>Third-wave cognitive therapy individual</v>
      </c>
      <c r="E1700" s="5" t="str">
        <f>FIXED('WinBUGS output'!N1699,2)</f>
        <v>0.06</v>
      </c>
      <c r="F1700" s="5" t="str">
        <f>FIXED('WinBUGS output'!M1699,2)</f>
        <v>-0.47</v>
      </c>
      <c r="G1700" s="5" t="str">
        <f>FIXED('WinBUGS output'!O1699,2)</f>
        <v>0.70</v>
      </c>
      <c r="H1700" t="s">
        <v>2675</v>
      </c>
      <c r="I1700" t="s">
        <v>2506</v>
      </c>
      <c r="J1700" t="s">
        <v>2676</v>
      </c>
      <c r="X1700" s="5" t="str">
        <f t="shared" si="64"/>
        <v>CBT individual (over 15 sessions)</v>
      </c>
      <c r="Y1700" s="5" t="str">
        <f t="shared" si="65"/>
        <v>Third-wave cognitive therapy individual</v>
      </c>
      <c r="Z1700" s="5" t="str">
        <f>FIXED(EXP('WinBUGS output'!N1699),2)</f>
        <v>1.06</v>
      </c>
      <c r="AA1700" s="5" t="str">
        <f>FIXED(EXP('WinBUGS output'!M1699),2)</f>
        <v>0.62</v>
      </c>
      <c r="AB1700" s="5" t="str">
        <f>FIXED(EXP('WinBUGS output'!O1699),2)</f>
        <v>2.01</v>
      </c>
    </row>
    <row r="1701" spans="1:28" x14ac:dyDescent="0.25">
      <c r="A1701">
        <v>45</v>
      </c>
      <c r="B1701">
        <v>49</v>
      </c>
      <c r="C1701" s="5" t="str">
        <f>VLOOKUP(A1701,'WinBUGS output'!A:C,3,FALSE)</f>
        <v>CBT individual (over 15 sessions)</v>
      </c>
      <c r="D1701" s="5" t="str">
        <f>VLOOKUP(B1701,'WinBUGS output'!A:C,3,FALSE)</f>
        <v>CBT group (under 15 sessions)</v>
      </c>
      <c r="E1701" s="5" t="str">
        <f>FIXED('WinBUGS output'!N1700,2)</f>
        <v>0.47</v>
      </c>
      <c r="F1701" s="5" t="str">
        <f>FIXED('WinBUGS output'!M1700,2)</f>
        <v>-0.37</v>
      </c>
      <c r="G1701" s="5" t="str">
        <f>FIXED('WinBUGS output'!O1700,2)</f>
        <v>1.30</v>
      </c>
      <c r="H1701"/>
      <c r="I1701"/>
      <c r="J1701"/>
      <c r="X1701" s="5" t="str">
        <f t="shared" si="64"/>
        <v>CBT individual (over 15 sessions)</v>
      </c>
      <c r="Y1701" s="5" t="str">
        <f t="shared" si="65"/>
        <v>CBT group (under 15 sessions)</v>
      </c>
      <c r="Z1701" s="5" t="str">
        <f>FIXED(EXP('WinBUGS output'!N1700),2)</f>
        <v>1.59</v>
      </c>
      <c r="AA1701" s="5" t="str">
        <f>FIXED(EXP('WinBUGS output'!M1700),2)</f>
        <v>0.69</v>
      </c>
      <c r="AB1701" s="5" t="str">
        <f>FIXED(EXP('WinBUGS output'!O1700),2)</f>
        <v>3.67</v>
      </c>
    </row>
    <row r="1702" spans="1:28" x14ac:dyDescent="0.25">
      <c r="A1702">
        <v>45</v>
      </c>
      <c r="B1702">
        <v>50</v>
      </c>
      <c r="C1702" s="5" t="str">
        <f>VLOOKUP(A1702,'WinBUGS output'!A:C,3,FALSE)</f>
        <v>CBT individual (over 15 sessions)</v>
      </c>
      <c r="D1702" s="5" t="str">
        <f>VLOOKUP(B1702,'WinBUGS output'!A:C,3,FALSE)</f>
        <v>CBT group (under 15 sessions) + TAU</v>
      </c>
      <c r="E1702" s="5" t="str">
        <f>FIXED('WinBUGS output'!N1701,2)</f>
        <v>0.65</v>
      </c>
      <c r="F1702" s="5" t="str">
        <f>FIXED('WinBUGS output'!M1701,2)</f>
        <v>-0.17</v>
      </c>
      <c r="G1702" s="5" t="str">
        <f>FIXED('WinBUGS output'!O1701,2)</f>
        <v>1.57</v>
      </c>
      <c r="H1702"/>
      <c r="I1702"/>
      <c r="J1702"/>
      <c r="X1702" s="5" t="str">
        <f t="shared" si="64"/>
        <v>CBT individual (over 15 sessions)</v>
      </c>
      <c r="Y1702" s="5" t="str">
        <f t="shared" si="65"/>
        <v>CBT group (under 15 sessions) + TAU</v>
      </c>
      <c r="Z1702" s="5" t="str">
        <f>FIXED(EXP('WinBUGS output'!N1701),2)</f>
        <v>1.92</v>
      </c>
      <c r="AA1702" s="5" t="str">
        <f>FIXED(EXP('WinBUGS output'!M1701),2)</f>
        <v>0.84</v>
      </c>
      <c r="AB1702" s="5" t="str">
        <f>FIXED(EXP('WinBUGS output'!O1701),2)</f>
        <v>4.82</v>
      </c>
    </row>
    <row r="1703" spans="1:28" x14ac:dyDescent="0.25">
      <c r="A1703">
        <v>45</v>
      </c>
      <c r="B1703">
        <v>51</v>
      </c>
      <c r="C1703" s="5" t="str">
        <f>VLOOKUP(A1703,'WinBUGS output'!A:C,3,FALSE)</f>
        <v>CBT individual (over 15 sessions)</v>
      </c>
      <c r="D1703" s="5" t="str">
        <f>VLOOKUP(B1703,'WinBUGS output'!A:C,3,FALSE)</f>
        <v>Coping with Depression course (group) + TAU</v>
      </c>
      <c r="E1703" s="5" t="str">
        <f>FIXED('WinBUGS output'!N1702,2)</f>
        <v>0.34</v>
      </c>
      <c r="F1703" s="5" t="str">
        <f>FIXED('WinBUGS output'!M1702,2)</f>
        <v>-0.53</v>
      </c>
      <c r="G1703" s="5" t="str">
        <f>FIXED('WinBUGS output'!O1702,2)</f>
        <v>1.20</v>
      </c>
      <c r="H1703"/>
      <c r="I1703"/>
      <c r="J1703"/>
      <c r="X1703" s="5" t="str">
        <f t="shared" si="64"/>
        <v>CBT individual (over 15 sessions)</v>
      </c>
      <c r="Y1703" s="5" t="str">
        <f t="shared" si="65"/>
        <v>Coping with Depression course (group) + TAU</v>
      </c>
      <c r="Z1703" s="5" t="str">
        <f>FIXED(EXP('WinBUGS output'!N1702),2)</f>
        <v>1.41</v>
      </c>
      <c r="AA1703" s="5" t="str">
        <f>FIXED(EXP('WinBUGS output'!M1702),2)</f>
        <v>0.59</v>
      </c>
      <c r="AB1703" s="5" t="str">
        <f>FIXED(EXP('WinBUGS output'!O1702),2)</f>
        <v>3.33</v>
      </c>
    </row>
    <row r="1704" spans="1:28" x14ac:dyDescent="0.25">
      <c r="A1704">
        <v>45</v>
      </c>
      <c r="B1704">
        <v>52</v>
      </c>
      <c r="C1704" s="5" t="str">
        <f>VLOOKUP(A1704,'WinBUGS output'!A:C,3,FALSE)</f>
        <v>CBT individual (over 15 sessions)</v>
      </c>
      <c r="D1704" s="5" t="str">
        <f>VLOOKUP(B1704,'WinBUGS output'!A:C,3,FALSE)</f>
        <v>CBT individual (over 15 sessions) + any TCA</v>
      </c>
      <c r="E1704" s="5" t="str">
        <f>FIXED('WinBUGS output'!N1703,2)</f>
        <v>0.77</v>
      </c>
      <c r="F1704" s="5" t="str">
        <f>FIXED('WinBUGS output'!M1703,2)</f>
        <v>-0.27</v>
      </c>
      <c r="G1704" s="5" t="str">
        <f>FIXED('WinBUGS output'!O1703,2)</f>
        <v>1.89</v>
      </c>
      <c r="H1704" t="s">
        <v>2493</v>
      </c>
      <c r="I1704" t="s">
        <v>2494</v>
      </c>
      <c r="J1704" t="s">
        <v>2677</v>
      </c>
      <c r="X1704" s="5" t="str">
        <f t="shared" si="64"/>
        <v>CBT individual (over 15 sessions)</v>
      </c>
      <c r="Y1704" s="5" t="str">
        <f t="shared" si="65"/>
        <v>CBT individual (over 15 sessions) + any TCA</v>
      </c>
      <c r="Z1704" s="5" t="str">
        <f>FIXED(EXP('WinBUGS output'!N1703),2)</f>
        <v>2.17</v>
      </c>
      <c r="AA1704" s="5" t="str">
        <f>FIXED(EXP('WinBUGS output'!M1703),2)</f>
        <v>0.77</v>
      </c>
      <c r="AB1704" s="5" t="str">
        <f>FIXED(EXP('WinBUGS output'!O1703),2)</f>
        <v>6.60</v>
      </c>
    </row>
    <row r="1705" spans="1:28" x14ac:dyDescent="0.25">
      <c r="A1705">
        <v>45</v>
      </c>
      <c r="B1705">
        <v>53</v>
      </c>
      <c r="C1705" s="5" t="str">
        <f>VLOOKUP(A1705,'WinBUGS output'!A:C,3,FALSE)</f>
        <v>CBT individual (over 15 sessions)</v>
      </c>
      <c r="D1705" s="5" t="str">
        <f>VLOOKUP(B1705,'WinBUGS output'!A:C,3,FALSE)</f>
        <v>CBT individual (over 15 sessions) + imipramine</v>
      </c>
      <c r="E1705" s="5" t="str">
        <f>FIXED('WinBUGS output'!N1704,2)</f>
        <v>0.87</v>
      </c>
      <c r="F1705" s="5" t="str">
        <f>FIXED('WinBUGS output'!M1704,2)</f>
        <v>-0.19</v>
      </c>
      <c r="G1705" s="5" t="str">
        <f>FIXED('WinBUGS output'!O1704,2)</f>
        <v>1.98</v>
      </c>
      <c r="H1705" t="s">
        <v>2611</v>
      </c>
      <c r="I1705" t="s">
        <v>2678</v>
      </c>
      <c r="J1705" t="s">
        <v>2613</v>
      </c>
      <c r="X1705" s="5" t="str">
        <f t="shared" si="64"/>
        <v>CBT individual (over 15 sessions)</v>
      </c>
      <c r="Y1705" s="5" t="str">
        <f t="shared" si="65"/>
        <v>CBT individual (over 15 sessions) + imipramine</v>
      </c>
      <c r="Z1705" s="5" t="str">
        <f>FIXED(EXP('WinBUGS output'!N1704),2)</f>
        <v>2.38</v>
      </c>
      <c r="AA1705" s="5" t="str">
        <f>FIXED(EXP('WinBUGS output'!M1704),2)</f>
        <v>0.83</v>
      </c>
      <c r="AB1705" s="5" t="str">
        <f>FIXED(EXP('WinBUGS output'!O1704),2)</f>
        <v>7.22</v>
      </c>
    </row>
    <row r="1706" spans="1:28" x14ac:dyDescent="0.25">
      <c r="A1706">
        <v>45</v>
      </c>
      <c r="B1706">
        <v>54</v>
      </c>
      <c r="C1706" s="5" t="str">
        <f>VLOOKUP(A1706,'WinBUGS output'!A:C,3,FALSE)</f>
        <v>CBT individual (over 15 sessions)</v>
      </c>
      <c r="D1706" s="5" t="str">
        <f>VLOOKUP(B1706,'WinBUGS output'!A:C,3,FALSE)</f>
        <v>CBT group (under 15 sessions) + imipramine</v>
      </c>
      <c r="E1706" s="5" t="str">
        <f>FIXED('WinBUGS output'!N1705,2)</f>
        <v>1.16</v>
      </c>
      <c r="F1706" s="5" t="str">
        <f>FIXED('WinBUGS output'!M1705,2)</f>
        <v>-0.22</v>
      </c>
      <c r="G1706" s="5" t="str">
        <f>FIXED('WinBUGS output'!O1705,2)</f>
        <v>2.56</v>
      </c>
      <c r="H1706"/>
      <c r="I1706"/>
      <c r="J1706"/>
      <c r="X1706" s="5" t="str">
        <f t="shared" si="64"/>
        <v>CBT individual (over 15 sessions)</v>
      </c>
      <c r="Y1706" s="5" t="str">
        <f t="shared" si="65"/>
        <v>CBT group (under 15 sessions) + imipramine</v>
      </c>
      <c r="Z1706" s="5" t="str">
        <f>FIXED(EXP('WinBUGS output'!N1705),2)</f>
        <v>3.19</v>
      </c>
      <c r="AA1706" s="5" t="str">
        <f>FIXED(EXP('WinBUGS output'!M1705),2)</f>
        <v>0.80</v>
      </c>
      <c r="AB1706" s="5" t="str">
        <f>FIXED(EXP('WinBUGS output'!O1705),2)</f>
        <v>12.87</v>
      </c>
    </row>
    <row r="1707" spans="1:28" x14ac:dyDescent="0.25">
      <c r="A1707">
        <v>45</v>
      </c>
      <c r="B1707">
        <v>55</v>
      </c>
      <c r="C1707" s="5" t="str">
        <f>VLOOKUP(A1707,'WinBUGS output'!A:C,3,FALSE)</f>
        <v>CBT individual (over 15 sessions)</v>
      </c>
      <c r="D1707" s="5" t="str">
        <f>VLOOKUP(B1707,'WinBUGS output'!A:C,3,FALSE)</f>
        <v>Problem solving individual + any SSRI</v>
      </c>
      <c r="E1707" s="5" t="str">
        <f>FIXED('WinBUGS output'!N1706,2)</f>
        <v>-0.72</v>
      </c>
      <c r="F1707" s="5" t="str">
        <f>FIXED('WinBUGS output'!M1706,2)</f>
        <v>-1.92</v>
      </c>
      <c r="G1707" s="5" t="str">
        <f>FIXED('WinBUGS output'!O1706,2)</f>
        <v>0.53</v>
      </c>
      <c r="H1707"/>
      <c r="I1707"/>
      <c r="J1707"/>
      <c r="X1707" s="5" t="str">
        <f t="shared" si="64"/>
        <v>CBT individual (over 15 sessions)</v>
      </c>
      <c r="Y1707" s="5" t="str">
        <f t="shared" si="65"/>
        <v>Problem solving individual + any SSRI</v>
      </c>
      <c r="Z1707" s="5" t="str">
        <f>FIXED(EXP('WinBUGS output'!N1706),2)</f>
        <v>0.49</v>
      </c>
      <c r="AA1707" s="5" t="str">
        <f>FIXED(EXP('WinBUGS output'!M1706),2)</f>
        <v>0.15</v>
      </c>
      <c r="AB1707" s="5" t="str">
        <f>FIXED(EXP('WinBUGS output'!O1706),2)</f>
        <v>1.70</v>
      </c>
    </row>
    <row r="1708" spans="1:28" x14ac:dyDescent="0.25">
      <c r="A1708">
        <v>45</v>
      </c>
      <c r="B1708">
        <v>56</v>
      </c>
      <c r="C1708" s="5" t="str">
        <f>VLOOKUP(A1708,'WinBUGS output'!A:C,3,FALSE)</f>
        <v>CBT individual (over 15 sessions)</v>
      </c>
      <c r="D1708" s="5" t="str">
        <f>VLOOKUP(B1708,'WinBUGS output'!A:C,3,FALSE)</f>
        <v>Supportive psychotherapy + any SSRI</v>
      </c>
      <c r="E1708" s="5" t="str">
        <f>FIXED('WinBUGS output'!N1707,2)</f>
        <v>1.91</v>
      </c>
      <c r="F1708" s="5" t="str">
        <f>FIXED('WinBUGS output'!M1707,2)</f>
        <v>-0.12</v>
      </c>
      <c r="G1708" s="5" t="str">
        <f>FIXED('WinBUGS output'!O1707,2)</f>
        <v>4.03</v>
      </c>
      <c r="H1708"/>
      <c r="I1708"/>
      <c r="J1708"/>
      <c r="X1708" s="5" t="str">
        <f t="shared" si="64"/>
        <v>CBT individual (over 15 sessions)</v>
      </c>
      <c r="Y1708" s="5" t="str">
        <f t="shared" si="65"/>
        <v>Supportive psychotherapy + any SSRI</v>
      </c>
      <c r="Z1708" s="5" t="str">
        <f>FIXED(EXP('WinBUGS output'!N1707),2)</f>
        <v>6.77</v>
      </c>
      <c r="AA1708" s="5" t="str">
        <f>FIXED(EXP('WinBUGS output'!M1707),2)</f>
        <v>0.89</v>
      </c>
      <c r="AB1708" s="5" t="str">
        <f>FIXED(EXP('WinBUGS output'!O1707),2)</f>
        <v>56.37</v>
      </c>
    </row>
    <row r="1709" spans="1:28" x14ac:dyDescent="0.25">
      <c r="A1709">
        <v>45</v>
      </c>
      <c r="B1709">
        <v>57</v>
      </c>
      <c r="C1709" s="5" t="str">
        <f>VLOOKUP(A1709,'WinBUGS output'!A:C,3,FALSE)</f>
        <v>CBT individual (over 15 sessions)</v>
      </c>
      <c r="D1709" s="5" t="str">
        <f>VLOOKUP(B1709,'WinBUGS output'!A:C,3,FALSE)</f>
        <v>Interpersonal psychotherapy (IPT) + any AD</v>
      </c>
      <c r="E1709" s="5" t="str">
        <f>FIXED('WinBUGS output'!N1708,2)</f>
        <v>0.59</v>
      </c>
      <c r="F1709" s="5" t="str">
        <f>FIXED('WinBUGS output'!M1708,2)</f>
        <v>-0.45</v>
      </c>
      <c r="G1709" s="5" t="str">
        <f>FIXED('WinBUGS output'!O1708,2)</f>
        <v>1.61</v>
      </c>
      <c r="H1709"/>
      <c r="I1709"/>
      <c r="J1709"/>
      <c r="X1709" s="5" t="str">
        <f t="shared" si="64"/>
        <v>CBT individual (over 15 sessions)</v>
      </c>
      <c r="Y1709" s="5" t="str">
        <f t="shared" si="65"/>
        <v>Interpersonal psychotherapy (IPT) + any AD</v>
      </c>
      <c r="Z1709" s="5" t="str">
        <f>FIXED(EXP('WinBUGS output'!N1708),2)</f>
        <v>1.80</v>
      </c>
      <c r="AA1709" s="5" t="str">
        <f>FIXED(EXP('WinBUGS output'!M1708),2)</f>
        <v>0.64</v>
      </c>
      <c r="AB1709" s="5" t="str">
        <f>FIXED(EXP('WinBUGS output'!O1708),2)</f>
        <v>5.01</v>
      </c>
    </row>
    <row r="1710" spans="1:28" x14ac:dyDescent="0.25">
      <c r="A1710">
        <v>45</v>
      </c>
      <c r="B1710">
        <v>58</v>
      </c>
      <c r="C1710" s="5" t="str">
        <f>VLOOKUP(A1710,'WinBUGS output'!A:C,3,FALSE)</f>
        <v>CBT individual (over 15 sessions)</v>
      </c>
      <c r="D1710" s="5" t="str">
        <f>VLOOKUP(B1710,'WinBUGS output'!A:C,3,FALSE)</f>
        <v>Short-term psychodynamic psychotherapy individual + Any AD</v>
      </c>
      <c r="E1710" s="5" t="str">
        <f>FIXED('WinBUGS output'!N1709,2)</f>
        <v>1.14</v>
      </c>
      <c r="F1710" s="5" t="str">
        <f>FIXED('WinBUGS output'!M1709,2)</f>
        <v>0.30</v>
      </c>
      <c r="G1710" s="5" t="str">
        <f>FIXED('WinBUGS output'!O1709,2)</f>
        <v>1.99</v>
      </c>
      <c r="H1710"/>
      <c r="I1710"/>
      <c r="J1710"/>
      <c r="X1710" s="5" t="str">
        <f t="shared" si="64"/>
        <v>CBT individual (over 15 sessions)</v>
      </c>
      <c r="Y1710" s="5" t="str">
        <f t="shared" si="65"/>
        <v>Short-term psychodynamic psychotherapy individual + Any AD</v>
      </c>
      <c r="Z1710" s="5" t="str">
        <f>FIXED(EXP('WinBUGS output'!N1709),2)</f>
        <v>3.12</v>
      </c>
      <c r="AA1710" s="5" t="str">
        <f>FIXED(EXP('WinBUGS output'!M1709),2)</f>
        <v>1.35</v>
      </c>
      <c r="AB1710" s="5" t="str">
        <f>FIXED(EXP('WinBUGS output'!O1709),2)</f>
        <v>7.29</v>
      </c>
    </row>
    <row r="1711" spans="1:28" x14ac:dyDescent="0.25">
      <c r="A1711">
        <v>45</v>
      </c>
      <c r="B1711">
        <v>59</v>
      </c>
      <c r="C1711" s="5" t="str">
        <f>VLOOKUP(A1711,'WinBUGS output'!A:C,3,FALSE)</f>
        <v>CBT individual (over 15 sessions)</v>
      </c>
      <c r="D1711" s="5" t="str">
        <f>VLOOKUP(B1711,'WinBUGS output'!A:C,3,FALSE)</f>
        <v>Short-term psychodynamic psychotherapy individual + any SSRI</v>
      </c>
      <c r="E1711" s="5" t="str">
        <f>FIXED('WinBUGS output'!N1710,2)</f>
        <v>1.17</v>
      </c>
      <c r="F1711" s="5" t="str">
        <f>FIXED('WinBUGS output'!M1710,2)</f>
        <v>0.06</v>
      </c>
      <c r="G1711" s="5" t="str">
        <f>FIXED('WinBUGS output'!O1710,2)</f>
        <v>2.31</v>
      </c>
      <c r="H1711"/>
      <c r="I1711"/>
      <c r="J1711"/>
      <c r="X1711" s="5" t="str">
        <f t="shared" si="64"/>
        <v>CBT individual (over 15 sessions)</v>
      </c>
      <c r="Y1711" s="5" t="str">
        <f t="shared" si="65"/>
        <v>Short-term psychodynamic psychotherapy individual + any SSRI</v>
      </c>
      <c r="Z1711" s="5" t="str">
        <f>FIXED(EXP('WinBUGS output'!N1710),2)</f>
        <v>3.23</v>
      </c>
      <c r="AA1711" s="5" t="str">
        <f>FIXED(EXP('WinBUGS output'!M1710),2)</f>
        <v>1.07</v>
      </c>
      <c r="AB1711" s="5" t="str">
        <f>FIXED(EXP('WinBUGS output'!O1710),2)</f>
        <v>10.05</v>
      </c>
    </row>
    <row r="1712" spans="1:28" x14ac:dyDescent="0.25">
      <c r="A1712">
        <v>45</v>
      </c>
      <c r="B1712">
        <v>60</v>
      </c>
      <c r="C1712" s="5" t="str">
        <f>VLOOKUP(A1712,'WinBUGS output'!A:C,3,FALSE)</f>
        <v>CBT individual (over 15 sessions)</v>
      </c>
      <c r="D1712" s="5" t="str">
        <f>VLOOKUP(B1712,'WinBUGS output'!A:C,3,FALSE)</f>
        <v>CBT individual (over 15 sessions) + Pill placebo</v>
      </c>
      <c r="E1712" s="5" t="str">
        <f>FIXED('WinBUGS output'!N1711,2)</f>
        <v>0.88</v>
      </c>
      <c r="F1712" s="5" t="str">
        <f>FIXED('WinBUGS output'!M1711,2)</f>
        <v>-0.46</v>
      </c>
      <c r="G1712" s="5" t="str">
        <f>FIXED('WinBUGS output'!O1711,2)</f>
        <v>2.39</v>
      </c>
      <c r="H1712" t="s">
        <v>2493</v>
      </c>
      <c r="I1712" t="s">
        <v>2523</v>
      </c>
      <c r="J1712" t="s">
        <v>2674</v>
      </c>
      <c r="X1712" s="5" t="str">
        <f t="shared" si="64"/>
        <v>CBT individual (over 15 sessions)</v>
      </c>
      <c r="Y1712" s="5" t="str">
        <f t="shared" si="65"/>
        <v>CBT individual (over 15 sessions) + Pill placebo</v>
      </c>
      <c r="Z1712" s="5" t="str">
        <f>FIXED(EXP('WinBUGS output'!N1711),2)</f>
        <v>2.41</v>
      </c>
      <c r="AA1712" s="5" t="str">
        <f>FIXED(EXP('WinBUGS output'!M1711),2)</f>
        <v>0.63</v>
      </c>
      <c r="AB1712" s="5" t="str">
        <f>FIXED(EXP('WinBUGS output'!O1711),2)</f>
        <v>10.87</v>
      </c>
    </row>
    <row r="1713" spans="1:28" x14ac:dyDescent="0.25">
      <c r="A1713">
        <v>45</v>
      </c>
      <c r="B1713">
        <v>61</v>
      </c>
      <c r="C1713" s="5" t="str">
        <f>VLOOKUP(A1713,'WinBUGS output'!A:C,3,FALSE)</f>
        <v>CBT individual (over 15 sessions)</v>
      </c>
      <c r="D1713" s="5" t="str">
        <f>VLOOKUP(B1713,'WinBUGS output'!A:C,3,FALSE)</f>
        <v>Exercise + Sertraline</v>
      </c>
      <c r="E1713" s="5" t="str">
        <f>FIXED('WinBUGS output'!N1712,2)</f>
        <v>-0.45</v>
      </c>
      <c r="F1713" s="5" t="str">
        <f>FIXED('WinBUGS output'!M1712,2)</f>
        <v>-1.28</v>
      </c>
      <c r="G1713" s="5" t="str">
        <f>FIXED('WinBUGS output'!O1712,2)</f>
        <v>0.37</v>
      </c>
      <c r="H1713"/>
      <c r="I1713"/>
      <c r="J1713"/>
      <c r="X1713" s="5" t="str">
        <f t="shared" si="64"/>
        <v>CBT individual (over 15 sessions)</v>
      </c>
      <c r="Y1713" s="5" t="str">
        <f t="shared" si="65"/>
        <v>Exercise + Sertraline</v>
      </c>
      <c r="Z1713" s="5" t="str">
        <f>FIXED(EXP('WinBUGS output'!N1712),2)</f>
        <v>0.64</v>
      </c>
      <c r="AA1713" s="5" t="str">
        <f>FIXED(EXP('WinBUGS output'!M1712),2)</f>
        <v>0.28</v>
      </c>
      <c r="AB1713" s="5" t="str">
        <f>FIXED(EXP('WinBUGS output'!O1712),2)</f>
        <v>1.45</v>
      </c>
    </row>
    <row r="1714" spans="1:28" x14ac:dyDescent="0.25">
      <c r="A1714">
        <v>46</v>
      </c>
      <c r="B1714">
        <v>47</v>
      </c>
      <c r="C1714" s="5" t="str">
        <f>VLOOKUP(A1714,'WinBUGS output'!A:C,3,FALSE)</f>
        <v>CBT individual (over 15 sessions) + TAU</v>
      </c>
      <c r="D1714" s="5" t="str">
        <f>VLOOKUP(B1714,'WinBUGS output'!A:C,3,FALSE)</f>
        <v>Rational emotive behaviour therapy (REBT) individual</v>
      </c>
      <c r="E1714" s="5" t="str">
        <f>FIXED('WinBUGS output'!N1713,2)</f>
        <v>-0.14</v>
      </c>
      <c r="F1714" s="5" t="str">
        <f>FIXED('WinBUGS output'!M1713,2)</f>
        <v>-1.13</v>
      </c>
      <c r="G1714" s="5" t="str">
        <f>FIXED('WinBUGS output'!O1713,2)</f>
        <v>0.56</v>
      </c>
      <c r="H1714"/>
      <c r="I1714"/>
      <c r="J1714"/>
      <c r="X1714" s="5" t="str">
        <f t="shared" si="64"/>
        <v>CBT individual (over 15 sessions) + TAU</v>
      </c>
      <c r="Y1714" s="5" t="str">
        <f t="shared" si="65"/>
        <v>Rational emotive behaviour therapy (REBT) individual</v>
      </c>
      <c r="Z1714" s="5" t="str">
        <f>FIXED(EXP('WinBUGS output'!N1713),2)</f>
        <v>0.87</v>
      </c>
      <c r="AA1714" s="5" t="str">
        <f>FIXED(EXP('WinBUGS output'!M1713),2)</f>
        <v>0.32</v>
      </c>
      <c r="AB1714" s="5" t="str">
        <f>FIXED(EXP('WinBUGS output'!O1713),2)</f>
        <v>1.74</v>
      </c>
    </row>
    <row r="1715" spans="1:28" x14ac:dyDescent="0.25">
      <c r="A1715">
        <v>46</v>
      </c>
      <c r="B1715">
        <v>48</v>
      </c>
      <c r="C1715" s="5" t="str">
        <f>VLOOKUP(A1715,'WinBUGS output'!A:C,3,FALSE)</f>
        <v>CBT individual (over 15 sessions) + TAU</v>
      </c>
      <c r="D1715" s="5" t="str">
        <f>VLOOKUP(B1715,'WinBUGS output'!A:C,3,FALSE)</f>
        <v>Third-wave cognitive therapy individual</v>
      </c>
      <c r="E1715" s="5" t="str">
        <f>FIXED('WinBUGS output'!N1714,2)</f>
        <v>0.03</v>
      </c>
      <c r="F1715" s="5" t="str">
        <f>FIXED('WinBUGS output'!M1714,2)</f>
        <v>-0.79</v>
      </c>
      <c r="G1715" s="5" t="str">
        <f>FIXED('WinBUGS output'!O1714,2)</f>
        <v>0.84</v>
      </c>
      <c r="H1715"/>
      <c r="I1715"/>
      <c r="J1715"/>
      <c r="X1715" s="5" t="str">
        <f t="shared" si="64"/>
        <v>CBT individual (over 15 sessions) + TAU</v>
      </c>
      <c r="Y1715" s="5" t="str">
        <f t="shared" si="65"/>
        <v>Third-wave cognitive therapy individual</v>
      </c>
      <c r="Z1715" s="5" t="str">
        <f>FIXED(EXP('WinBUGS output'!N1714),2)</f>
        <v>1.03</v>
      </c>
      <c r="AA1715" s="5" t="str">
        <f>FIXED(EXP('WinBUGS output'!M1714),2)</f>
        <v>0.45</v>
      </c>
      <c r="AB1715" s="5" t="str">
        <f>FIXED(EXP('WinBUGS output'!O1714),2)</f>
        <v>2.33</v>
      </c>
    </row>
    <row r="1716" spans="1:28" x14ac:dyDescent="0.25">
      <c r="A1716">
        <v>46</v>
      </c>
      <c r="B1716">
        <v>49</v>
      </c>
      <c r="C1716" s="5" t="str">
        <f>VLOOKUP(A1716,'WinBUGS output'!A:C,3,FALSE)</f>
        <v>CBT individual (over 15 sessions) + TAU</v>
      </c>
      <c r="D1716" s="5" t="str">
        <f>VLOOKUP(B1716,'WinBUGS output'!A:C,3,FALSE)</f>
        <v>CBT group (under 15 sessions)</v>
      </c>
      <c r="E1716" s="5" t="str">
        <f>FIXED('WinBUGS output'!N1715,2)</f>
        <v>0.43</v>
      </c>
      <c r="F1716" s="5" t="str">
        <f>FIXED('WinBUGS output'!M1715,2)</f>
        <v>-0.66</v>
      </c>
      <c r="G1716" s="5" t="str">
        <f>FIXED('WinBUGS output'!O1715,2)</f>
        <v>1.46</v>
      </c>
      <c r="H1716"/>
      <c r="I1716"/>
      <c r="J1716"/>
      <c r="X1716" s="5" t="str">
        <f t="shared" si="64"/>
        <v>CBT individual (over 15 sessions) + TAU</v>
      </c>
      <c r="Y1716" s="5" t="str">
        <f t="shared" si="65"/>
        <v>CBT group (under 15 sessions)</v>
      </c>
      <c r="Z1716" s="5" t="str">
        <f>FIXED(EXP('WinBUGS output'!N1715),2)</f>
        <v>1.54</v>
      </c>
      <c r="AA1716" s="5" t="str">
        <f>FIXED(EXP('WinBUGS output'!M1715),2)</f>
        <v>0.52</v>
      </c>
      <c r="AB1716" s="5" t="str">
        <f>FIXED(EXP('WinBUGS output'!O1715),2)</f>
        <v>4.29</v>
      </c>
    </row>
    <row r="1717" spans="1:28" x14ac:dyDescent="0.25">
      <c r="A1717">
        <v>46</v>
      </c>
      <c r="B1717">
        <v>50</v>
      </c>
      <c r="C1717" s="5" t="str">
        <f>VLOOKUP(A1717,'WinBUGS output'!A:C,3,FALSE)</f>
        <v>CBT individual (over 15 sessions) + TAU</v>
      </c>
      <c r="D1717" s="5" t="str">
        <f>VLOOKUP(B1717,'WinBUGS output'!A:C,3,FALSE)</f>
        <v>CBT group (under 15 sessions) + TAU</v>
      </c>
      <c r="E1717" s="5" t="str">
        <f>FIXED('WinBUGS output'!N1716,2)</f>
        <v>0.63</v>
      </c>
      <c r="F1717" s="5" t="str">
        <f>FIXED('WinBUGS output'!M1716,2)</f>
        <v>-0.47</v>
      </c>
      <c r="G1717" s="5" t="str">
        <f>FIXED('WinBUGS output'!O1716,2)</f>
        <v>1.70</v>
      </c>
      <c r="H1717"/>
      <c r="I1717"/>
      <c r="J1717"/>
      <c r="X1717" s="5" t="str">
        <f t="shared" si="64"/>
        <v>CBT individual (over 15 sessions) + TAU</v>
      </c>
      <c r="Y1717" s="5" t="str">
        <f t="shared" si="65"/>
        <v>CBT group (under 15 sessions) + TAU</v>
      </c>
      <c r="Z1717" s="5" t="str">
        <f>FIXED(EXP('WinBUGS output'!N1716),2)</f>
        <v>1.87</v>
      </c>
      <c r="AA1717" s="5" t="str">
        <f>FIXED(EXP('WinBUGS output'!M1716),2)</f>
        <v>0.63</v>
      </c>
      <c r="AB1717" s="5" t="str">
        <f>FIXED(EXP('WinBUGS output'!O1716),2)</f>
        <v>5.45</v>
      </c>
    </row>
    <row r="1718" spans="1:28" x14ac:dyDescent="0.25">
      <c r="A1718">
        <v>46</v>
      </c>
      <c r="B1718">
        <v>51</v>
      </c>
      <c r="C1718" s="5" t="str">
        <f>VLOOKUP(A1718,'WinBUGS output'!A:C,3,FALSE)</f>
        <v>CBT individual (over 15 sessions) + TAU</v>
      </c>
      <c r="D1718" s="5" t="str">
        <f>VLOOKUP(B1718,'WinBUGS output'!A:C,3,FALSE)</f>
        <v>Coping with Depression course (group) + TAU</v>
      </c>
      <c r="E1718" s="5" t="str">
        <f>FIXED('WinBUGS output'!N1717,2)</f>
        <v>0.31</v>
      </c>
      <c r="F1718" s="5" t="str">
        <f>FIXED('WinBUGS output'!M1717,2)</f>
        <v>-0.80</v>
      </c>
      <c r="G1718" s="5" t="str">
        <f>FIXED('WinBUGS output'!O1717,2)</f>
        <v>1.34</v>
      </c>
      <c r="H1718"/>
      <c r="I1718"/>
      <c r="J1718"/>
      <c r="X1718" s="5" t="str">
        <f t="shared" si="64"/>
        <v>CBT individual (over 15 sessions) + TAU</v>
      </c>
      <c r="Y1718" s="5" t="str">
        <f t="shared" si="65"/>
        <v>Coping with Depression course (group) + TAU</v>
      </c>
      <c r="Z1718" s="5" t="str">
        <f>FIXED(EXP('WinBUGS output'!N1717),2)</f>
        <v>1.36</v>
      </c>
      <c r="AA1718" s="5" t="str">
        <f>FIXED(EXP('WinBUGS output'!M1717),2)</f>
        <v>0.45</v>
      </c>
      <c r="AB1718" s="5" t="str">
        <f>FIXED(EXP('WinBUGS output'!O1717),2)</f>
        <v>3.81</v>
      </c>
    </row>
    <row r="1719" spans="1:28" x14ac:dyDescent="0.25">
      <c r="A1719">
        <v>46</v>
      </c>
      <c r="B1719">
        <v>52</v>
      </c>
      <c r="C1719" s="5" t="str">
        <f>VLOOKUP(A1719,'WinBUGS output'!A:C,3,FALSE)</f>
        <v>CBT individual (over 15 sessions) + TAU</v>
      </c>
      <c r="D1719" s="5" t="str">
        <f>VLOOKUP(B1719,'WinBUGS output'!A:C,3,FALSE)</f>
        <v>CBT individual (over 15 sessions) + any TCA</v>
      </c>
      <c r="E1719" s="5" t="str">
        <f>FIXED('WinBUGS output'!N1718,2)</f>
        <v>0.74</v>
      </c>
      <c r="F1719" s="5" t="str">
        <f>FIXED('WinBUGS output'!M1718,2)</f>
        <v>-0.56</v>
      </c>
      <c r="G1719" s="5" t="str">
        <f>FIXED('WinBUGS output'!O1718,2)</f>
        <v>2.03</v>
      </c>
      <c r="H1719"/>
      <c r="I1719"/>
      <c r="J1719"/>
      <c r="X1719" s="5" t="str">
        <f t="shared" si="64"/>
        <v>CBT individual (over 15 sessions) + TAU</v>
      </c>
      <c r="Y1719" s="5" t="str">
        <f t="shared" si="65"/>
        <v>CBT individual (over 15 sessions) + any TCA</v>
      </c>
      <c r="Z1719" s="5" t="str">
        <f>FIXED(EXP('WinBUGS output'!N1718),2)</f>
        <v>2.10</v>
      </c>
      <c r="AA1719" s="5" t="str">
        <f>FIXED(EXP('WinBUGS output'!M1718),2)</f>
        <v>0.57</v>
      </c>
      <c r="AB1719" s="5" t="str">
        <f>FIXED(EXP('WinBUGS output'!O1718),2)</f>
        <v>7.62</v>
      </c>
    </row>
    <row r="1720" spans="1:28" x14ac:dyDescent="0.25">
      <c r="A1720">
        <v>46</v>
      </c>
      <c r="B1720">
        <v>53</v>
      </c>
      <c r="C1720" s="5" t="str">
        <f>VLOOKUP(A1720,'WinBUGS output'!A:C,3,FALSE)</f>
        <v>CBT individual (over 15 sessions) + TAU</v>
      </c>
      <c r="D1720" s="5" t="str">
        <f>VLOOKUP(B1720,'WinBUGS output'!A:C,3,FALSE)</f>
        <v>CBT individual (over 15 sessions) + imipramine</v>
      </c>
      <c r="E1720" s="5" t="str">
        <f>FIXED('WinBUGS output'!N1719,2)</f>
        <v>0.83</v>
      </c>
      <c r="F1720" s="5" t="str">
        <f>FIXED('WinBUGS output'!M1719,2)</f>
        <v>-0.47</v>
      </c>
      <c r="G1720" s="5" t="str">
        <f>FIXED('WinBUGS output'!O1719,2)</f>
        <v>2.13</v>
      </c>
      <c r="H1720"/>
      <c r="I1720"/>
      <c r="J1720"/>
      <c r="X1720" s="5" t="str">
        <f t="shared" si="64"/>
        <v>CBT individual (over 15 sessions) + TAU</v>
      </c>
      <c r="Y1720" s="5" t="str">
        <f t="shared" si="65"/>
        <v>CBT individual (over 15 sessions) + imipramine</v>
      </c>
      <c r="Z1720" s="5" t="str">
        <f>FIXED(EXP('WinBUGS output'!N1719),2)</f>
        <v>2.30</v>
      </c>
      <c r="AA1720" s="5" t="str">
        <f>FIXED(EXP('WinBUGS output'!M1719),2)</f>
        <v>0.63</v>
      </c>
      <c r="AB1720" s="5" t="str">
        <f>FIXED(EXP('WinBUGS output'!O1719),2)</f>
        <v>8.39</v>
      </c>
    </row>
    <row r="1721" spans="1:28" x14ac:dyDescent="0.25">
      <c r="A1721">
        <v>46</v>
      </c>
      <c r="B1721">
        <v>54</v>
      </c>
      <c r="C1721" s="5" t="str">
        <f>VLOOKUP(A1721,'WinBUGS output'!A:C,3,FALSE)</f>
        <v>CBT individual (over 15 sessions) + TAU</v>
      </c>
      <c r="D1721" s="5" t="str">
        <f>VLOOKUP(B1721,'WinBUGS output'!A:C,3,FALSE)</f>
        <v>CBT group (under 15 sessions) + imipramine</v>
      </c>
      <c r="E1721" s="5" t="str">
        <f>FIXED('WinBUGS output'!N1720,2)</f>
        <v>1.12</v>
      </c>
      <c r="F1721" s="5" t="str">
        <f>FIXED('WinBUGS output'!M1720,2)</f>
        <v>-0.40</v>
      </c>
      <c r="G1721" s="5" t="str">
        <f>FIXED('WinBUGS output'!O1720,2)</f>
        <v>2.65</v>
      </c>
      <c r="H1721"/>
      <c r="I1721"/>
      <c r="J1721"/>
      <c r="X1721" s="5" t="str">
        <f t="shared" si="64"/>
        <v>CBT individual (over 15 sessions) + TAU</v>
      </c>
      <c r="Y1721" s="5" t="str">
        <f t="shared" si="65"/>
        <v>CBT group (under 15 sessions) + imipramine</v>
      </c>
      <c r="Z1721" s="5" t="str">
        <f>FIXED(EXP('WinBUGS output'!N1720),2)</f>
        <v>3.06</v>
      </c>
      <c r="AA1721" s="5" t="str">
        <f>FIXED(EXP('WinBUGS output'!M1720),2)</f>
        <v>0.67</v>
      </c>
      <c r="AB1721" s="5" t="str">
        <f>FIXED(EXP('WinBUGS output'!O1720),2)</f>
        <v>14.14</v>
      </c>
    </row>
    <row r="1722" spans="1:28" x14ac:dyDescent="0.25">
      <c r="A1722">
        <v>46</v>
      </c>
      <c r="B1722">
        <v>55</v>
      </c>
      <c r="C1722" s="5" t="str">
        <f>VLOOKUP(A1722,'WinBUGS output'!A:C,3,FALSE)</f>
        <v>CBT individual (over 15 sessions) + TAU</v>
      </c>
      <c r="D1722" s="5" t="str">
        <f>VLOOKUP(B1722,'WinBUGS output'!A:C,3,FALSE)</f>
        <v>Problem solving individual + any SSRI</v>
      </c>
      <c r="E1722" s="5" t="str">
        <f>FIXED('WinBUGS output'!N1721,2)</f>
        <v>-0.76</v>
      </c>
      <c r="F1722" s="5" t="str">
        <f>FIXED('WinBUGS output'!M1721,2)</f>
        <v>-2.15</v>
      </c>
      <c r="G1722" s="5" t="str">
        <f>FIXED('WinBUGS output'!O1721,2)</f>
        <v>0.64</v>
      </c>
      <c r="H1722"/>
      <c r="I1722"/>
      <c r="J1722"/>
      <c r="X1722" s="5" t="str">
        <f t="shared" si="64"/>
        <v>CBT individual (over 15 sessions) + TAU</v>
      </c>
      <c r="Y1722" s="5" t="str">
        <f t="shared" si="65"/>
        <v>Problem solving individual + any SSRI</v>
      </c>
      <c r="Z1722" s="5" t="str">
        <f>FIXED(EXP('WinBUGS output'!N1721),2)</f>
        <v>0.47</v>
      </c>
      <c r="AA1722" s="5" t="str">
        <f>FIXED(EXP('WinBUGS output'!M1721),2)</f>
        <v>0.12</v>
      </c>
      <c r="AB1722" s="5" t="str">
        <f>FIXED(EXP('WinBUGS output'!O1721),2)</f>
        <v>1.89</v>
      </c>
    </row>
    <row r="1723" spans="1:28" x14ac:dyDescent="0.25">
      <c r="A1723">
        <v>46</v>
      </c>
      <c r="B1723">
        <v>56</v>
      </c>
      <c r="C1723" s="5" t="str">
        <f>VLOOKUP(A1723,'WinBUGS output'!A:C,3,FALSE)</f>
        <v>CBT individual (over 15 sessions) + TAU</v>
      </c>
      <c r="D1723" s="5" t="str">
        <f>VLOOKUP(B1723,'WinBUGS output'!A:C,3,FALSE)</f>
        <v>Supportive psychotherapy + any SSRI</v>
      </c>
      <c r="E1723" s="5" t="str">
        <f>FIXED('WinBUGS output'!N1722,2)</f>
        <v>1.87</v>
      </c>
      <c r="F1723" s="5" t="str">
        <f>FIXED('WinBUGS output'!M1722,2)</f>
        <v>-0.29</v>
      </c>
      <c r="G1723" s="5" t="str">
        <f>FIXED('WinBUGS output'!O1722,2)</f>
        <v>4.07</v>
      </c>
      <c r="H1723"/>
      <c r="I1723"/>
      <c r="J1723"/>
      <c r="X1723" s="5" t="str">
        <f t="shared" si="64"/>
        <v>CBT individual (over 15 sessions) + TAU</v>
      </c>
      <c r="Y1723" s="5" t="str">
        <f t="shared" si="65"/>
        <v>Supportive psychotherapy + any SSRI</v>
      </c>
      <c r="Z1723" s="5" t="str">
        <f>FIXED(EXP('WinBUGS output'!N1722),2)</f>
        <v>6.49</v>
      </c>
      <c r="AA1723" s="5" t="str">
        <f>FIXED(EXP('WinBUGS output'!M1722),2)</f>
        <v>0.75</v>
      </c>
      <c r="AB1723" s="5" t="str">
        <f>FIXED(EXP('WinBUGS output'!O1722),2)</f>
        <v>58.26</v>
      </c>
    </row>
    <row r="1724" spans="1:28" x14ac:dyDescent="0.25">
      <c r="A1724">
        <v>46</v>
      </c>
      <c r="B1724">
        <v>57</v>
      </c>
      <c r="C1724" s="5" t="str">
        <f>VLOOKUP(A1724,'WinBUGS output'!A:C,3,FALSE)</f>
        <v>CBT individual (over 15 sessions) + TAU</v>
      </c>
      <c r="D1724" s="5" t="str">
        <f>VLOOKUP(B1724,'WinBUGS output'!A:C,3,FALSE)</f>
        <v>Interpersonal psychotherapy (IPT) + any AD</v>
      </c>
      <c r="E1724" s="5" t="str">
        <f>FIXED('WinBUGS output'!N1723,2)</f>
        <v>0.55</v>
      </c>
      <c r="F1724" s="5" t="str">
        <f>FIXED('WinBUGS output'!M1723,2)</f>
        <v>-0.71</v>
      </c>
      <c r="G1724" s="5" t="str">
        <f>FIXED('WinBUGS output'!O1723,2)</f>
        <v>1.74</v>
      </c>
      <c r="H1724"/>
      <c r="I1724"/>
      <c r="J1724"/>
      <c r="X1724" s="5" t="str">
        <f t="shared" si="64"/>
        <v>CBT individual (over 15 sessions) + TAU</v>
      </c>
      <c r="Y1724" s="5" t="str">
        <f t="shared" si="65"/>
        <v>Interpersonal psychotherapy (IPT) + any AD</v>
      </c>
      <c r="Z1724" s="5" t="str">
        <f>FIXED(EXP('WinBUGS output'!N1723),2)</f>
        <v>1.73</v>
      </c>
      <c r="AA1724" s="5" t="str">
        <f>FIXED(EXP('WinBUGS output'!M1723),2)</f>
        <v>0.49</v>
      </c>
      <c r="AB1724" s="5" t="str">
        <f>FIXED(EXP('WinBUGS output'!O1723),2)</f>
        <v>5.69</v>
      </c>
    </row>
    <row r="1725" spans="1:28" x14ac:dyDescent="0.25">
      <c r="A1725">
        <v>46</v>
      </c>
      <c r="B1725">
        <v>58</v>
      </c>
      <c r="C1725" s="5" t="str">
        <f>VLOOKUP(A1725,'WinBUGS output'!A:C,3,FALSE)</f>
        <v>CBT individual (over 15 sessions) + TAU</v>
      </c>
      <c r="D1725" s="5" t="str">
        <f>VLOOKUP(B1725,'WinBUGS output'!A:C,3,FALSE)</f>
        <v>Short-term psychodynamic psychotherapy individual + Any AD</v>
      </c>
      <c r="E1725" s="5" t="str">
        <f>FIXED('WinBUGS output'!N1724,2)</f>
        <v>1.10</v>
      </c>
      <c r="F1725" s="5" t="str">
        <f>FIXED('WinBUGS output'!M1724,2)</f>
        <v>-0.01</v>
      </c>
      <c r="G1725" s="5" t="str">
        <f>FIXED('WinBUGS output'!O1724,2)</f>
        <v>2.15</v>
      </c>
      <c r="H1725"/>
      <c r="I1725"/>
      <c r="J1725"/>
      <c r="X1725" s="5" t="str">
        <f t="shared" si="64"/>
        <v>CBT individual (over 15 sessions) + TAU</v>
      </c>
      <c r="Y1725" s="5" t="str">
        <f t="shared" si="65"/>
        <v>Short-term psychodynamic psychotherapy individual + Any AD</v>
      </c>
      <c r="Z1725" s="5" t="str">
        <f>FIXED(EXP('WinBUGS output'!N1724),2)</f>
        <v>3.02</v>
      </c>
      <c r="AA1725" s="5" t="str">
        <f>FIXED(EXP('WinBUGS output'!M1724),2)</f>
        <v>0.99</v>
      </c>
      <c r="AB1725" s="5" t="str">
        <f>FIXED(EXP('WinBUGS output'!O1724),2)</f>
        <v>8.55</v>
      </c>
    </row>
    <row r="1726" spans="1:28" x14ac:dyDescent="0.25">
      <c r="A1726">
        <v>46</v>
      </c>
      <c r="B1726">
        <v>59</v>
      </c>
      <c r="C1726" s="5" t="str">
        <f>VLOOKUP(A1726,'WinBUGS output'!A:C,3,FALSE)</f>
        <v>CBT individual (over 15 sessions) + TAU</v>
      </c>
      <c r="D1726" s="5" t="str">
        <f>VLOOKUP(B1726,'WinBUGS output'!A:C,3,FALSE)</f>
        <v>Short-term psychodynamic psychotherapy individual + any SSRI</v>
      </c>
      <c r="E1726" s="5" t="str">
        <f>FIXED('WinBUGS output'!N1725,2)</f>
        <v>1.14</v>
      </c>
      <c r="F1726" s="5" t="str">
        <f>FIXED('WinBUGS output'!M1725,2)</f>
        <v>-0.18</v>
      </c>
      <c r="G1726" s="5" t="str">
        <f>FIXED('WinBUGS output'!O1725,2)</f>
        <v>2.43</v>
      </c>
      <c r="H1726"/>
      <c r="I1726"/>
      <c r="J1726"/>
      <c r="X1726" s="5" t="str">
        <f t="shared" si="64"/>
        <v>CBT individual (over 15 sessions) + TAU</v>
      </c>
      <c r="Y1726" s="5" t="str">
        <f t="shared" si="65"/>
        <v>Short-term psychodynamic psychotherapy individual + any SSRI</v>
      </c>
      <c r="Z1726" s="5" t="str">
        <f>FIXED(EXP('WinBUGS output'!N1725),2)</f>
        <v>3.11</v>
      </c>
      <c r="AA1726" s="5" t="str">
        <f>FIXED(EXP('WinBUGS output'!M1725),2)</f>
        <v>0.84</v>
      </c>
      <c r="AB1726" s="5" t="str">
        <f>FIXED(EXP('WinBUGS output'!O1725),2)</f>
        <v>11.39</v>
      </c>
    </row>
    <row r="1727" spans="1:28" x14ac:dyDescent="0.25">
      <c r="A1727">
        <v>46</v>
      </c>
      <c r="B1727">
        <v>60</v>
      </c>
      <c r="C1727" s="5" t="str">
        <f>VLOOKUP(A1727,'WinBUGS output'!A:C,3,FALSE)</f>
        <v>CBT individual (over 15 sessions) + TAU</v>
      </c>
      <c r="D1727" s="5" t="str">
        <f>VLOOKUP(B1727,'WinBUGS output'!A:C,3,FALSE)</f>
        <v>CBT individual (over 15 sessions) + Pill placebo</v>
      </c>
      <c r="E1727" s="5" t="str">
        <f>FIXED('WinBUGS output'!N1726,2)</f>
        <v>0.84</v>
      </c>
      <c r="F1727" s="5" t="str">
        <f>FIXED('WinBUGS output'!M1726,2)</f>
        <v>-0.71</v>
      </c>
      <c r="G1727" s="5" t="str">
        <f>FIXED('WinBUGS output'!O1726,2)</f>
        <v>2.50</v>
      </c>
      <c r="H1727"/>
      <c r="I1727"/>
      <c r="J1727"/>
      <c r="X1727" s="5" t="str">
        <f t="shared" si="64"/>
        <v>CBT individual (over 15 sessions) + TAU</v>
      </c>
      <c r="Y1727" s="5" t="str">
        <f t="shared" si="65"/>
        <v>CBT individual (over 15 sessions) + Pill placebo</v>
      </c>
      <c r="Z1727" s="5" t="str">
        <f>FIXED(EXP('WinBUGS output'!N1726),2)</f>
        <v>2.32</v>
      </c>
      <c r="AA1727" s="5" t="str">
        <f>FIXED(EXP('WinBUGS output'!M1726),2)</f>
        <v>0.49</v>
      </c>
      <c r="AB1727" s="5" t="str">
        <f>FIXED(EXP('WinBUGS output'!O1726),2)</f>
        <v>12.12</v>
      </c>
    </row>
    <row r="1728" spans="1:28" x14ac:dyDescent="0.25">
      <c r="A1728">
        <v>46</v>
      </c>
      <c r="B1728">
        <v>61</v>
      </c>
      <c r="C1728" s="5" t="str">
        <f>VLOOKUP(A1728,'WinBUGS output'!A:C,3,FALSE)</f>
        <v>CBT individual (over 15 sessions) + TAU</v>
      </c>
      <c r="D1728" s="5" t="str">
        <f>VLOOKUP(B1728,'WinBUGS output'!A:C,3,FALSE)</f>
        <v>Exercise + Sertraline</v>
      </c>
      <c r="E1728" s="5" t="str">
        <f>FIXED('WinBUGS output'!N1727,2)</f>
        <v>-0.49</v>
      </c>
      <c r="F1728" s="5" t="str">
        <f>FIXED('WinBUGS output'!M1727,2)</f>
        <v>-1.60</v>
      </c>
      <c r="G1728" s="5" t="str">
        <f>FIXED('WinBUGS output'!O1727,2)</f>
        <v>0.52</v>
      </c>
      <c r="H1728"/>
      <c r="I1728"/>
      <c r="J1728"/>
      <c r="X1728" s="5" t="str">
        <f t="shared" si="64"/>
        <v>CBT individual (over 15 sessions) + TAU</v>
      </c>
      <c r="Y1728" s="5" t="str">
        <f t="shared" si="65"/>
        <v>Exercise + Sertraline</v>
      </c>
      <c r="Z1728" s="5" t="str">
        <f>FIXED(EXP('WinBUGS output'!N1727),2)</f>
        <v>0.62</v>
      </c>
      <c r="AA1728" s="5" t="str">
        <f>FIXED(EXP('WinBUGS output'!M1727),2)</f>
        <v>0.20</v>
      </c>
      <c r="AB1728" s="5" t="str">
        <f>FIXED(EXP('WinBUGS output'!O1727),2)</f>
        <v>1.69</v>
      </c>
    </row>
    <row r="1729" spans="1:28" x14ac:dyDescent="0.25">
      <c r="A1729">
        <v>47</v>
      </c>
      <c r="B1729">
        <v>48</v>
      </c>
      <c r="C1729" s="5" t="str">
        <f>VLOOKUP(A1729,'WinBUGS output'!A:C,3,FALSE)</f>
        <v>Rational emotive behaviour therapy (REBT) individual</v>
      </c>
      <c r="D1729" s="5" t="str">
        <f>VLOOKUP(B1729,'WinBUGS output'!A:C,3,FALSE)</f>
        <v>Third-wave cognitive therapy individual</v>
      </c>
      <c r="E1729" s="5" t="str">
        <f>FIXED('WinBUGS output'!N1728,2)</f>
        <v>0.19</v>
      </c>
      <c r="F1729" s="5" t="str">
        <f>FIXED('WinBUGS output'!M1728,2)</f>
        <v>-0.39</v>
      </c>
      <c r="G1729" s="5" t="str">
        <f>FIXED('WinBUGS output'!O1728,2)</f>
        <v>1.01</v>
      </c>
      <c r="H1729"/>
      <c r="I1729"/>
      <c r="J1729"/>
      <c r="X1729" s="5" t="str">
        <f t="shared" si="64"/>
        <v>Rational emotive behaviour therapy (REBT) individual</v>
      </c>
      <c r="Y1729" s="5" t="str">
        <f t="shared" si="65"/>
        <v>Third-wave cognitive therapy individual</v>
      </c>
      <c r="Z1729" s="5" t="str">
        <f>FIXED(EXP('WinBUGS output'!N1728),2)</f>
        <v>1.21</v>
      </c>
      <c r="AA1729" s="5" t="str">
        <f>FIXED(EXP('WinBUGS output'!M1728),2)</f>
        <v>0.67</v>
      </c>
      <c r="AB1729" s="5" t="str">
        <f>FIXED(EXP('WinBUGS output'!O1728),2)</f>
        <v>2.74</v>
      </c>
    </row>
    <row r="1730" spans="1:28" x14ac:dyDescent="0.25">
      <c r="A1730">
        <v>47</v>
      </c>
      <c r="B1730">
        <v>49</v>
      </c>
      <c r="C1730" s="5" t="str">
        <f>VLOOKUP(A1730,'WinBUGS output'!A:C,3,FALSE)</f>
        <v>Rational emotive behaviour therapy (REBT) individual</v>
      </c>
      <c r="D1730" s="5" t="str">
        <f>VLOOKUP(B1730,'WinBUGS output'!A:C,3,FALSE)</f>
        <v>CBT group (under 15 sessions)</v>
      </c>
      <c r="E1730" s="5" t="str">
        <f>FIXED('WinBUGS output'!N1729,2)</f>
        <v>0.61</v>
      </c>
      <c r="F1730" s="5" t="str">
        <f>FIXED('WinBUGS output'!M1729,2)</f>
        <v>-0.29</v>
      </c>
      <c r="G1730" s="5" t="str">
        <f>FIXED('WinBUGS output'!O1729,2)</f>
        <v>1.54</v>
      </c>
      <c r="H1730"/>
      <c r="I1730"/>
      <c r="J1730"/>
      <c r="X1730" s="5" t="str">
        <f t="shared" si="64"/>
        <v>Rational emotive behaviour therapy (REBT) individual</v>
      </c>
      <c r="Y1730" s="5" t="str">
        <f t="shared" si="65"/>
        <v>CBT group (under 15 sessions)</v>
      </c>
      <c r="Z1730" s="5" t="str">
        <f>FIXED(EXP('WinBUGS output'!N1729),2)</f>
        <v>1.84</v>
      </c>
      <c r="AA1730" s="5" t="str">
        <f>FIXED(EXP('WinBUGS output'!M1729),2)</f>
        <v>0.74</v>
      </c>
      <c r="AB1730" s="5" t="str">
        <f>FIXED(EXP('WinBUGS output'!O1729),2)</f>
        <v>4.65</v>
      </c>
    </row>
    <row r="1731" spans="1:28" x14ac:dyDescent="0.25">
      <c r="A1731">
        <v>47</v>
      </c>
      <c r="B1731">
        <v>50</v>
      </c>
      <c r="C1731" s="5" t="str">
        <f>VLOOKUP(A1731,'WinBUGS output'!A:C,3,FALSE)</f>
        <v>Rational emotive behaviour therapy (REBT) individual</v>
      </c>
      <c r="D1731" s="5" t="str">
        <f>VLOOKUP(B1731,'WinBUGS output'!A:C,3,FALSE)</f>
        <v>CBT group (under 15 sessions) + TAU</v>
      </c>
      <c r="E1731" s="5" t="str">
        <f>FIXED('WinBUGS output'!N1730,2)</f>
        <v>0.80</v>
      </c>
      <c r="F1731" s="5" t="str">
        <f>FIXED('WinBUGS output'!M1730,2)</f>
        <v>-0.11</v>
      </c>
      <c r="G1731" s="5" t="str">
        <f>FIXED('WinBUGS output'!O1730,2)</f>
        <v>1.81</v>
      </c>
      <c r="H1731"/>
      <c r="I1731"/>
      <c r="J1731"/>
      <c r="X1731" s="5" t="str">
        <f t="shared" si="64"/>
        <v>Rational emotive behaviour therapy (REBT) individual</v>
      </c>
      <c r="Y1731" s="5" t="str">
        <f t="shared" si="65"/>
        <v>CBT group (under 15 sessions) + TAU</v>
      </c>
      <c r="Z1731" s="5" t="str">
        <f>FIXED(EXP('WinBUGS output'!N1730),2)</f>
        <v>2.23</v>
      </c>
      <c r="AA1731" s="5" t="str">
        <f>FIXED(EXP('WinBUGS output'!M1730),2)</f>
        <v>0.89</v>
      </c>
      <c r="AB1731" s="5" t="str">
        <f>FIXED(EXP('WinBUGS output'!O1730),2)</f>
        <v>6.09</v>
      </c>
    </row>
    <row r="1732" spans="1:28" x14ac:dyDescent="0.25">
      <c r="A1732">
        <v>47</v>
      </c>
      <c r="B1732">
        <v>51</v>
      </c>
      <c r="C1732" s="5" t="str">
        <f>VLOOKUP(A1732,'WinBUGS output'!A:C,3,FALSE)</f>
        <v>Rational emotive behaviour therapy (REBT) individual</v>
      </c>
      <c r="D1732" s="5" t="str">
        <f>VLOOKUP(B1732,'WinBUGS output'!A:C,3,FALSE)</f>
        <v>Coping with Depression course (group) + TAU</v>
      </c>
      <c r="E1732" s="5" t="str">
        <f>FIXED('WinBUGS output'!N1731,2)</f>
        <v>0.49</v>
      </c>
      <c r="F1732" s="5" t="str">
        <f>FIXED('WinBUGS output'!M1731,2)</f>
        <v>-0.46</v>
      </c>
      <c r="G1732" s="5" t="str">
        <f>FIXED('WinBUGS output'!O1731,2)</f>
        <v>1.44</v>
      </c>
      <c r="H1732"/>
      <c r="I1732"/>
      <c r="J1732"/>
      <c r="X1732" s="5" t="str">
        <f t="shared" si="64"/>
        <v>Rational emotive behaviour therapy (REBT) individual</v>
      </c>
      <c r="Y1732" s="5" t="str">
        <f t="shared" si="65"/>
        <v>Coping with Depression course (group) + TAU</v>
      </c>
      <c r="Z1732" s="5" t="str">
        <f>FIXED(EXP('WinBUGS output'!N1731),2)</f>
        <v>1.63</v>
      </c>
      <c r="AA1732" s="5" t="str">
        <f>FIXED(EXP('WinBUGS output'!M1731),2)</f>
        <v>0.63</v>
      </c>
      <c r="AB1732" s="5" t="str">
        <f>FIXED(EXP('WinBUGS output'!O1731),2)</f>
        <v>4.22</v>
      </c>
    </row>
    <row r="1733" spans="1:28" x14ac:dyDescent="0.25">
      <c r="A1733">
        <v>47</v>
      </c>
      <c r="B1733">
        <v>52</v>
      </c>
      <c r="C1733" s="5" t="str">
        <f>VLOOKUP(A1733,'WinBUGS output'!A:C,3,FALSE)</f>
        <v>Rational emotive behaviour therapy (REBT) individual</v>
      </c>
      <c r="D1733" s="5" t="str">
        <f>VLOOKUP(B1733,'WinBUGS output'!A:C,3,FALSE)</f>
        <v>CBT individual (over 15 sessions) + any TCA</v>
      </c>
      <c r="E1733" s="5" t="str">
        <f>FIXED('WinBUGS output'!N1732,2)</f>
        <v>0.92</v>
      </c>
      <c r="F1733" s="5" t="str">
        <f>FIXED('WinBUGS output'!M1732,2)</f>
        <v>-0.25</v>
      </c>
      <c r="G1733" s="5" t="str">
        <f>FIXED('WinBUGS output'!O1732,2)</f>
        <v>2.15</v>
      </c>
      <c r="H1733"/>
      <c r="I1733"/>
      <c r="J1733"/>
      <c r="X1733" s="5" t="str">
        <f t="shared" ref="X1733:X1796" si="66">C1733</f>
        <v>Rational emotive behaviour therapy (REBT) individual</v>
      </c>
      <c r="Y1733" s="5" t="str">
        <f t="shared" ref="Y1733:Y1796" si="67">D1733</f>
        <v>CBT individual (over 15 sessions) + any TCA</v>
      </c>
      <c r="Z1733" s="5" t="str">
        <f>FIXED(EXP('WinBUGS output'!N1732),2)</f>
        <v>2.52</v>
      </c>
      <c r="AA1733" s="5" t="str">
        <f>FIXED(EXP('WinBUGS output'!M1732),2)</f>
        <v>0.78</v>
      </c>
      <c r="AB1733" s="5" t="str">
        <f>FIXED(EXP('WinBUGS output'!O1732),2)</f>
        <v>8.54</v>
      </c>
    </row>
    <row r="1734" spans="1:28" x14ac:dyDescent="0.25">
      <c r="A1734">
        <v>47</v>
      </c>
      <c r="B1734">
        <v>53</v>
      </c>
      <c r="C1734" s="5" t="str">
        <f>VLOOKUP(A1734,'WinBUGS output'!A:C,3,FALSE)</f>
        <v>Rational emotive behaviour therapy (REBT) individual</v>
      </c>
      <c r="D1734" s="5" t="str">
        <f>VLOOKUP(B1734,'WinBUGS output'!A:C,3,FALSE)</f>
        <v>CBT individual (over 15 sessions) + imipramine</v>
      </c>
      <c r="E1734" s="5" t="str">
        <f>FIXED('WinBUGS output'!N1733,2)</f>
        <v>1.01</v>
      </c>
      <c r="F1734" s="5" t="str">
        <f>FIXED('WinBUGS output'!M1733,2)</f>
        <v>-0.15</v>
      </c>
      <c r="G1734" s="5" t="str">
        <f>FIXED('WinBUGS output'!O1733,2)</f>
        <v>2.24</v>
      </c>
      <c r="H1734"/>
      <c r="I1734"/>
      <c r="J1734"/>
      <c r="X1734" s="5" t="str">
        <f t="shared" si="66"/>
        <v>Rational emotive behaviour therapy (REBT) individual</v>
      </c>
      <c r="Y1734" s="5" t="str">
        <f t="shared" si="67"/>
        <v>CBT individual (over 15 sessions) + imipramine</v>
      </c>
      <c r="Z1734" s="5" t="str">
        <f>FIXED(EXP('WinBUGS output'!N1733),2)</f>
        <v>2.75</v>
      </c>
      <c r="AA1734" s="5" t="str">
        <f>FIXED(EXP('WinBUGS output'!M1733),2)</f>
        <v>0.86</v>
      </c>
      <c r="AB1734" s="5" t="str">
        <f>FIXED(EXP('WinBUGS output'!O1733),2)</f>
        <v>9.37</v>
      </c>
    </row>
    <row r="1735" spans="1:28" x14ac:dyDescent="0.25">
      <c r="A1735">
        <v>47</v>
      </c>
      <c r="B1735">
        <v>54</v>
      </c>
      <c r="C1735" s="5" t="str">
        <f>VLOOKUP(A1735,'WinBUGS output'!A:C,3,FALSE)</f>
        <v>Rational emotive behaviour therapy (REBT) individual</v>
      </c>
      <c r="D1735" s="5" t="str">
        <f>VLOOKUP(B1735,'WinBUGS output'!A:C,3,FALSE)</f>
        <v>CBT group (under 15 sessions) + imipramine</v>
      </c>
      <c r="E1735" s="5" t="str">
        <f>FIXED('WinBUGS output'!N1734,2)</f>
        <v>1.31</v>
      </c>
      <c r="F1735" s="5" t="str">
        <f>FIXED('WinBUGS output'!M1734,2)</f>
        <v>-0.13</v>
      </c>
      <c r="G1735" s="5" t="str">
        <f>FIXED('WinBUGS output'!O1734,2)</f>
        <v>2.76</v>
      </c>
      <c r="H1735"/>
      <c r="I1735"/>
      <c r="J1735"/>
      <c r="X1735" s="5" t="str">
        <f t="shared" si="66"/>
        <v>Rational emotive behaviour therapy (REBT) individual</v>
      </c>
      <c r="Y1735" s="5" t="str">
        <f t="shared" si="67"/>
        <v>CBT group (under 15 sessions) + imipramine</v>
      </c>
      <c r="Z1735" s="5" t="str">
        <f>FIXED(EXP('WinBUGS output'!N1734),2)</f>
        <v>3.71</v>
      </c>
      <c r="AA1735" s="5" t="str">
        <f>FIXED(EXP('WinBUGS output'!M1734),2)</f>
        <v>0.87</v>
      </c>
      <c r="AB1735" s="5" t="str">
        <f>FIXED(EXP('WinBUGS output'!O1734),2)</f>
        <v>15.85</v>
      </c>
    </row>
    <row r="1736" spans="1:28" x14ac:dyDescent="0.25">
      <c r="A1736">
        <v>47</v>
      </c>
      <c r="B1736">
        <v>55</v>
      </c>
      <c r="C1736" s="5" t="str">
        <f>VLOOKUP(A1736,'WinBUGS output'!A:C,3,FALSE)</f>
        <v>Rational emotive behaviour therapy (REBT) individual</v>
      </c>
      <c r="D1736" s="5" t="str">
        <f>VLOOKUP(B1736,'WinBUGS output'!A:C,3,FALSE)</f>
        <v>Problem solving individual + any SSRI</v>
      </c>
      <c r="E1736" s="5" t="str">
        <f>FIXED('WinBUGS output'!N1735,2)</f>
        <v>-0.57</v>
      </c>
      <c r="F1736" s="5" t="str">
        <f>FIXED('WinBUGS output'!M1735,2)</f>
        <v>-1.86</v>
      </c>
      <c r="G1736" s="5" t="str">
        <f>FIXED('WinBUGS output'!O1735,2)</f>
        <v>0.77</v>
      </c>
      <c r="H1736"/>
      <c r="I1736"/>
      <c r="J1736"/>
      <c r="X1736" s="5" t="str">
        <f t="shared" si="66"/>
        <v>Rational emotive behaviour therapy (REBT) individual</v>
      </c>
      <c r="Y1736" s="5" t="str">
        <f t="shared" si="67"/>
        <v>Problem solving individual + any SSRI</v>
      </c>
      <c r="Z1736" s="5" t="str">
        <f>FIXED(EXP('WinBUGS output'!N1735),2)</f>
        <v>0.56</v>
      </c>
      <c r="AA1736" s="5" t="str">
        <f>FIXED(EXP('WinBUGS output'!M1735),2)</f>
        <v>0.16</v>
      </c>
      <c r="AB1736" s="5" t="str">
        <f>FIXED(EXP('WinBUGS output'!O1735),2)</f>
        <v>2.15</v>
      </c>
    </row>
    <row r="1737" spans="1:28" x14ac:dyDescent="0.25">
      <c r="A1737">
        <v>47</v>
      </c>
      <c r="B1737">
        <v>56</v>
      </c>
      <c r="C1737" s="5" t="str">
        <f>VLOOKUP(A1737,'WinBUGS output'!A:C,3,FALSE)</f>
        <v>Rational emotive behaviour therapy (REBT) individual</v>
      </c>
      <c r="D1737" s="5" t="str">
        <f>VLOOKUP(B1737,'WinBUGS output'!A:C,3,FALSE)</f>
        <v>Supportive psychotherapy + any SSRI</v>
      </c>
      <c r="E1737" s="5" t="str">
        <f>FIXED('WinBUGS output'!N1736,2)</f>
        <v>2.06</v>
      </c>
      <c r="F1737" s="5" t="str">
        <f>FIXED('WinBUGS output'!M1736,2)</f>
        <v>-0.01</v>
      </c>
      <c r="G1737" s="5" t="str">
        <f>FIXED('WinBUGS output'!O1736,2)</f>
        <v>4.20</v>
      </c>
      <c r="H1737"/>
      <c r="I1737"/>
      <c r="J1737"/>
      <c r="X1737" s="5" t="str">
        <f t="shared" si="66"/>
        <v>Rational emotive behaviour therapy (REBT) individual</v>
      </c>
      <c r="Y1737" s="5" t="str">
        <f t="shared" si="67"/>
        <v>Supportive psychotherapy + any SSRI</v>
      </c>
      <c r="Z1737" s="5" t="str">
        <f>FIXED(EXP('WinBUGS output'!N1736),2)</f>
        <v>7.81</v>
      </c>
      <c r="AA1737" s="5" t="str">
        <f>FIXED(EXP('WinBUGS output'!M1736),2)</f>
        <v>0.99</v>
      </c>
      <c r="AB1737" s="5" t="str">
        <f>FIXED(EXP('WinBUGS output'!O1736),2)</f>
        <v>66.95</v>
      </c>
    </row>
    <row r="1738" spans="1:28" x14ac:dyDescent="0.25">
      <c r="A1738">
        <v>47</v>
      </c>
      <c r="B1738">
        <v>57</v>
      </c>
      <c r="C1738" s="5" t="str">
        <f>VLOOKUP(A1738,'WinBUGS output'!A:C,3,FALSE)</f>
        <v>Rational emotive behaviour therapy (REBT) individual</v>
      </c>
      <c r="D1738" s="5" t="str">
        <f>VLOOKUP(B1738,'WinBUGS output'!A:C,3,FALSE)</f>
        <v>Interpersonal psychotherapy (IPT) + any AD</v>
      </c>
      <c r="E1738" s="5" t="str">
        <f>FIXED('WinBUGS output'!N1737,2)</f>
        <v>0.73</v>
      </c>
      <c r="F1738" s="5" t="str">
        <f>FIXED('WinBUGS output'!M1737,2)</f>
        <v>-0.38</v>
      </c>
      <c r="G1738" s="5" t="str">
        <f>FIXED('WinBUGS output'!O1737,2)</f>
        <v>1.86</v>
      </c>
      <c r="H1738"/>
      <c r="I1738"/>
      <c r="J1738"/>
      <c r="X1738" s="5" t="str">
        <f t="shared" si="66"/>
        <v>Rational emotive behaviour therapy (REBT) individual</v>
      </c>
      <c r="Y1738" s="5" t="str">
        <f t="shared" si="67"/>
        <v>Interpersonal psychotherapy (IPT) + any AD</v>
      </c>
      <c r="Z1738" s="5" t="str">
        <f>FIXED(EXP('WinBUGS output'!N1737),2)</f>
        <v>2.08</v>
      </c>
      <c r="AA1738" s="5" t="str">
        <f>FIXED(EXP('WinBUGS output'!M1737),2)</f>
        <v>0.68</v>
      </c>
      <c r="AB1738" s="5" t="str">
        <f>FIXED(EXP('WinBUGS output'!O1737),2)</f>
        <v>6.39</v>
      </c>
    </row>
    <row r="1739" spans="1:28" x14ac:dyDescent="0.25">
      <c r="A1739">
        <v>47</v>
      </c>
      <c r="B1739">
        <v>58</v>
      </c>
      <c r="C1739" s="5" t="str">
        <f>VLOOKUP(A1739,'WinBUGS output'!A:C,3,FALSE)</f>
        <v>Rational emotive behaviour therapy (REBT) individual</v>
      </c>
      <c r="D1739" s="5" t="str">
        <f>VLOOKUP(B1739,'WinBUGS output'!A:C,3,FALSE)</f>
        <v>Short-term psychodynamic psychotherapy individual + Any AD</v>
      </c>
      <c r="E1739" s="5" t="str">
        <f>FIXED('WinBUGS output'!N1738,2)</f>
        <v>1.29</v>
      </c>
      <c r="F1739" s="5" t="str">
        <f>FIXED('WinBUGS output'!M1738,2)</f>
        <v>0.35</v>
      </c>
      <c r="G1739" s="5" t="str">
        <f>FIXED('WinBUGS output'!O1738,2)</f>
        <v>2.25</v>
      </c>
      <c r="H1739"/>
      <c r="I1739"/>
      <c r="J1739"/>
      <c r="X1739" s="5" t="str">
        <f t="shared" si="66"/>
        <v>Rational emotive behaviour therapy (REBT) individual</v>
      </c>
      <c r="Y1739" s="5" t="str">
        <f t="shared" si="67"/>
        <v>Short-term psychodynamic psychotherapy individual + Any AD</v>
      </c>
      <c r="Z1739" s="5" t="str">
        <f>FIXED(EXP('WinBUGS output'!N1738),2)</f>
        <v>3.62</v>
      </c>
      <c r="AA1739" s="5" t="str">
        <f>FIXED(EXP('WinBUGS output'!M1738),2)</f>
        <v>1.41</v>
      </c>
      <c r="AB1739" s="5" t="str">
        <f>FIXED(EXP('WinBUGS output'!O1738),2)</f>
        <v>9.45</v>
      </c>
    </row>
    <row r="1740" spans="1:28" x14ac:dyDescent="0.25">
      <c r="A1740">
        <v>47</v>
      </c>
      <c r="B1740">
        <v>59</v>
      </c>
      <c r="C1740" s="5" t="str">
        <f>VLOOKUP(A1740,'WinBUGS output'!A:C,3,FALSE)</f>
        <v>Rational emotive behaviour therapy (REBT) individual</v>
      </c>
      <c r="D1740" s="5" t="str">
        <f>VLOOKUP(B1740,'WinBUGS output'!A:C,3,FALSE)</f>
        <v>Short-term psychodynamic psychotherapy individual + any SSRI</v>
      </c>
      <c r="E1740" s="5" t="str">
        <f>FIXED('WinBUGS output'!N1739,2)</f>
        <v>1.33</v>
      </c>
      <c r="F1740" s="5" t="str">
        <f>FIXED('WinBUGS output'!M1739,2)</f>
        <v>0.13</v>
      </c>
      <c r="G1740" s="5" t="str">
        <f>FIXED('WinBUGS output'!O1739,2)</f>
        <v>2.53</v>
      </c>
      <c r="H1740"/>
      <c r="I1740"/>
      <c r="J1740"/>
      <c r="X1740" s="5" t="str">
        <f t="shared" si="66"/>
        <v>Rational emotive behaviour therapy (REBT) individual</v>
      </c>
      <c r="Y1740" s="5" t="str">
        <f t="shared" si="67"/>
        <v>Short-term psychodynamic psychotherapy individual + any SSRI</v>
      </c>
      <c r="Z1740" s="5" t="str">
        <f>FIXED(EXP('WinBUGS output'!N1739),2)</f>
        <v>3.77</v>
      </c>
      <c r="AA1740" s="5" t="str">
        <f>FIXED(EXP('WinBUGS output'!M1739),2)</f>
        <v>1.14</v>
      </c>
      <c r="AB1740" s="5" t="str">
        <f>FIXED(EXP('WinBUGS output'!O1739),2)</f>
        <v>12.57</v>
      </c>
    </row>
    <row r="1741" spans="1:28" x14ac:dyDescent="0.25">
      <c r="A1741">
        <v>47</v>
      </c>
      <c r="B1741">
        <v>60</v>
      </c>
      <c r="C1741" s="5" t="str">
        <f>VLOOKUP(A1741,'WinBUGS output'!A:C,3,FALSE)</f>
        <v>Rational emotive behaviour therapy (REBT) individual</v>
      </c>
      <c r="D1741" s="5" t="str">
        <f>VLOOKUP(B1741,'WinBUGS output'!A:C,3,FALSE)</f>
        <v>CBT individual (over 15 sessions) + Pill placebo</v>
      </c>
      <c r="E1741" s="5" t="str">
        <f>FIXED('WinBUGS output'!N1740,2)</f>
        <v>1.03</v>
      </c>
      <c r="F1741" s="5" t="str">
        <f>FIXED('WinBUGS output'!M1740,2)</f>
        <v>-0.41</v>
      </c>
      <c r="G1741" s="5" t="str">
        <f>FIXED('WinBUGS output'!O1740,2)</f>
        <v>2.64</v>
      </c>
      <c r="H1741"/>
      <c r="I1741"/>
      <c r="J1741"/>
      <c r="X1741" s="5" t="str">
        <f t="shared" si="66"/>
        <v>Rational emotive behaviour therapy (REBT) individual</v>
      </c>
      <c r="Y1741" s="5" t="str">
        <f t="shared" si="67"/>
        <v>CBT individual (over 15 sessions) + Pill placebo</v>
      </c>
      <c r="Z1741" s="5" t="str">
        <f>FIXED(EXP('WinBUGS output'!N1740),2)</f>
        <v>2.79</v>
      </c>
      <c r="AA1741" s="5" t="str">
        <f>FIXED(EXP('WinBUGS output'!M1740),2)</f>
        <v>0.66</v>
      </c>
      <c r="AB1741" s="5" t="str">
        <f>FIXED(EXP('WinBUGS output'!O1740),2)</f>
        <v>13.97</v>
      </c>
    </row>
    <row r="1742" spans="1:28" x14ac:dyDescent="0.25">
      <c r="A1742">
        <v>47</v>
      </c>
      <c r="B1742">
        <v>61</v>
      </c>
      <c r="C1742" s="5" t="str">
        <f>VLOOKUP(A1742,'WinBUGS output'!A:C,3,FALSE)</f>
        <v>Rational emotive behaviour therapy (REBT) individual</v>
      </c>
      <c r="D1742" s="5" t="str">
        <f>VLOOKUP(B1742,'WinBUGS output'!A:C,3,FALSE)</f>
        <v>Exercise + Sertraline</v>
      </c>
      <c r="E1742" s="5" t="str">
        <f>FIXED('WinBUGS output'!N1741,2)</f>
        <v>-0.30</v>
      </c>
      <c r="F1742" s="5" t="str">
        <f>FIXED('WinBUGS output'!M1741,2)</f>
        <v>-1.22</v>
      </c>
      <c r="G1742" s="5" t="str">
        <f>FIXED('WinBUGS output'!O1741,2)</f>
        <v>0.62</v>
      </c>
      <c r="H1742"/>
      <c r="I1742"/>
      <c r="J1742"/>
      <c r="X1742" s="5" t="str">
        <f t="shared" si="66"/>
        <v>Rational emotive behaviour therapy (REBT) individual</v>
      </c>
      <c r="Y1742" s="5" t="str">
        <f t="shared" si="67"/>
        <v>Exercise + Sertraline</v>
      </c>
      <c r="Z1742" s="5" t="str">
        <f>FIXED(EXP('WinBUGS output'!N1741),2)</f>
        <v>0.74</v>
      </c>
      <c r="AA1742" s="5" t="str">
        <f>FIXED(EXP('WinBUGS output'!M1741),2)</f>
        <v>0.30</v>
      </c>
      <c r="AB1742" s="5" t="str">
        <f>FIXED(EXP('WinBUGS output'!O1741),2)</f>
        <v>1.86</v>
      </c>
    </row>
    <row r="1743" spans="1:28" x14ac:dyDescent="0.25">
      <c r="A1743">
        <v>48</v>
      </c>
      <c r="B1743">
        <v>49</v>
      </c>
      <c r="C1743" s="5" t="str">
        <f>VLOOKUP(A1743,'WinBUGS output'!A:C,3,FALSE)</f>
        <v>Third-wave cognitive therapy individual</v>
      </c>
      <c r="D1743" s="5" t="str">
        <f>VLOOKUP(B1743,'WinBUGS output'!A:C,3,FALSE)</f>
        <v>CBT group (under 15 sessions)</v>
      </c>
      <c r="E1743" s="5" t="str">
        <f>FIXED('WinBUGS output'!N1742,2)</f>
        <v>0.39</v>
      </c>
      <c r="F1743" s="5" t="str">
        <f>FIXED('WinBUGS output'!M1742,2)</f>
        <v>-0.57</v>
      </c>
      <c r="G1743" s="5" t="str">
        <f>FIXED('WinBUGS output'!O1742,2)</f>
        <v>1.31</v>
      </c>
      <c r="H1743"/>
      <c r="I1743"/>
      <c r="J1743"/>
      <c r="X1743" s="5" t="str">
        <f t="shared" si="66"/>
        <v>Third-wave cognitive therapy individual</v>
      </c>
      <c r="Y1743" s="5" t="str">
        <f t="shared" si="67"/>
        <v>CBT group (under 15 sessions)</v>
      </c>
      <c r="Z1743" s="5" t="str">
        <f>FIXED(EXP('WinBUGS output'!N1742),2)</f>
        <v>1.48</v>
      </c>
      <c r="AA1743" s="5" t="str">
        <f>FIXED(EXP('WinBUGS output'!M1742),2)</f>
        <v>0.57</v>
      </c>
      <c r="AB1743" s="5" t="str">
        <f>FIXED(EXP('WinBUGS output'!O1742),2)</f>
        <v>3.69</v>
      </c>
    </row>
    <row r="1744" spans="1:28" x14ac:dyDescent="0.25">
      <c r="A1744">
        <v>48</v>
      </c>
      <c r="B1744">
        <v>50</v>
      </c>
      <c r="C1744" s="5" t="str">
        <f>VLOOKUP(A1744,'WinBUGS output'!A:C,3,FALSE)</f>
        <v>Third-wave cognitive therapy individual</v>
      </c>
      <c r="D1744" s="5" t="str">
        <f>VLOOKUP(B1744,'WinBUGS output'!A:C,3,FALSE)</f>
        <v>CBT group (under 15 sessions) + TAU</v>
      </c>
      <c r="E1744" s="5" t="str">
        <f>FIXED('WinBUGS output'!N1743,2)</f>
        <v>0.59</v>
      </c>
      <c r="F1744" s="5" t="str">
        <f>FIXED('WinBUGS output'!M1743,2)</f>
        <v>-0.36</v>
      </c>
      <c r="G1744" s="5" t="str">
        <f>FIXED('WinBUGS output'!O1743,2)</f>
        <v>1.56</v>
      </c>
      <c r="H1744"/>
      <c r="I1744"/>
      <c r="J1744"/>
      <c r="X1744" s="5" t="str">
        <f t="shared" si="66"/>
        <v>Third-wave cognitive therapy individual</v>
      </c>
      <c r="Y1744" s="5" t="str">
        <f t="shared" si="67"/>
        <v>CBT group (under 15 sessions) + TAU</v>
      </c>
      <c r="Z1744" s="5" t="str">
        <f>FIXED(EXP('WinBUGS output'!N1743),2)</f>
        <v>1.80</v>
      </c>
      <c r="AA1744" s="5" t="str">
        <f>FIXED(EXP('WinBUGS output'!M1743),2)</f>
        <v>0.70</v>
      </c>
      <c r="AB1744" s="5" t="str">
        <f>FIXED(EXP('WinBUGS output'!O1743),2)</f>
        <v>4.77</v>
      </c>
    </row>
    <row r="1745" spans="1:28" x14ac:dyDescent="0.25">
      <c r="A1745">
        <v>48</v>
      </c>
      <c r="B1745">
        <v>51</v>
      </c>
      <c r="C1745" s="5" t="str">
        <f>VLOOKUP(A1745,'WinBUGS output'!A:C,3,FALSE)</f>
        <v>Third-wave cognitive therapy individual</v>
      </c>
      <c r="D1745" s="5" t="str">
        <f>VLOOKUP(B1745,'WinBUGS output'!A:C,3,FALSE)</f>
        <v>Coping with Depression course (group) + TAU</v>
      </c>
      <c r="E1745" s="5" t="str">
        <f>FIXED('WinBUGS output'!N1744,2)</f>
        <v>0.27</v>
      </c>
      <c r="F1745" s="5" t="str">
        <f>FIXED('WinBUGS output'!M1744,2)</f>
        <v>-0.71</v>
      </c>
      <c r="G1745" s="5" t="str">
        <f>FIXED('WinBUGS output'!O1744,2)</f>
        <v>1.19</v>
      </c>
      <c r="H1745"/>
      <c r="I1745"/>
      <c r="J1745"/>
      <c r="X1745" s="5" t="str">
        <f t="shared" si="66"/>
        <v>Third-wave cognitive therapy individual</v>
      </c>
      <c r="Y1745" s="5" t="str">
        <f t="shared" si="67"/>
        <v>Coping with Depression course (group) + TAU</v>
      </c>
      <c r="Z1745" s="5" t="str">
        <f>FIXED(EXP('WinBUGS output'!N1744),2)</f>
        <v>1.31</v>
      </c>
      <c r="AA1745" s="5" t="str">
        <f>FIXED(EXP('WinBUGS output'!M1744),2)</f>
        <v>0.49</v>
      </c>
      <c r="AB1745" s="5" t="str">
        <f>FIXED(EXP('WinBUGS output'!O1744),2)</f>
        <v>3.29</v>
      </c>
    </row>
    <row r="1746" spans="1:28" x14ac:dyDescent="0.25">
      <c r="A1746">
        <v>48</v>
      </c>
      <c r="B1746">
        <v>52</v>
      </c>
      <c r="C1746" s="5" t="str">
        <f>VLOOKUP(A1746,'WinBUGS output'!A:C,3,FALSE)</f>
        <v>Third-wave cognitive therapy individual</v>
      </c>
      <c r="D1746" s="5" t="str">
        <f>VLOOKUP(B1746,'WinBUGS output'!A:C,3,FALSE)</f>
        <v>CBT individual (over 15 sessions) + any TCA</v>
      </c>
      <c r="E1746" s="5" t="str">
        <f>FIXED('WinBUGS output'!N1745,2)</f>
        <v>0.70</v>
      </c>
      <c r="F1746" s="5" t="str">
        <f>FIXED('WinBUGS output'!M1745,2)</f>
        <v>-0.49</v>
      </c>
      <c r="G1746" s="5" t="str">
        <f>FIXED('WinBUGS output'!O1745,2)</f>
        <v>1.92</v>
      </c>
      <c r="H1746"/>
      <c r="I1746"/>
      <c r="J1746"/>
      <c r="X1746" s="5" t="str">
        <f t="shared" si="66"/>
        <v>Third-wave cognitive therapy individual</v>
      </c>
      <c r="Y1746" s="5" t="str">
        <f t="shared" si="67"/>
        <v>CBT individual (over 15 sessions) + any TCA</v>
      </c>
      <c r="Z1746" s="5" t="str">
        <f>FIXED(EXP('WinBUGS output'!N1745),2)</f>
        <v>2.02</v>
      </c>
      <c r="AA1746" s="5" t="str">
        <f>FIXED(EXP('WinBUGS output'!M1745),2)</f>
        <v>0.61</v>
      </c>
      <c r="AB1746" s="5" t="str">
        <f>FIXED(EXP('WinBUGS output'!O1745),2)</f>
        <v>6.81</v>
      </c>
    </row>
    <row r="1747" spans="1:28" x14ac:dyDescent="0.25">
      <c r="A1747">
        <v>48</v>
      </c>
      <c r="B1747">
        <v>53</v>
      </c>
      <c r="C1747" s="5" t="str">
        <f>VLOOKUP(A1747,'WinBUGS output'!A:C,3,FALSE)</f>
        <v>Third-wave cognitive therapy individual</v>
      </c>
      <c r="D1747" s="5" t="str">
        <f>VLOOKUP(B1747,'WinBUGS output'!A:C,3,FALSE)</f>
        <v>CBT individual (over 15 sessions) + imipramine</v>
      </c>
      <c r="E1747" s="5" t="str">
        <f>FIXED('WinBUGS output'!N1746,2)</f>
        <v>0.79</v>
      </c>
      <c r="F1747" s="5" t="str">
        <f>FIXED('WinBUGS output'!M1746,2)</f>
        <v>-0.41</v>
      </c>
      <c r="G1747" s="5" t="str">
        <f>FIXED('WinBUGS output'!O1746,2)</f>
        <v>2.01</v>
      </c>
      <c r="H1747"/>
      <c r="I1747"/>
      <c r="J1747"/>
      <c r="X1747" s="5" t="str">
        <f t="shared" si="66"/>
        <v>Third-wave cognitive therapy individual</v>
      </c>
      <c r="Y1747" s="5" t="str">
        <f t="shared" si="67"/>
        <v>CBT individual (over 15 sessions) + imipramine</v>
      </c>
      <c r="Z1747" s="5" t="str">
        <f>FIXED(EXP('WinBUGS output'!N1746),2)</f>
        <v>2.21</v>
      </c>
      <c r="AA1747" s="5" t="str">
        <f>FIXED(EXP('WinBUGS output'!M1746),2)</f>
        <v>0.67</v>
      </c>
      <c r="AB1747" s="5" t="str">
        <f>FIXED(EXP('WinBUGS output'!O1746),2)</f>
        <v>7.45</v>
      </c>
    </row>
    <row r="1748" spans="1:28" x14ac:dyDescent="0.25">
      <c r="A1748">
        <v>48</v>
      </c>
      <c r="B1748">
        <v>54</v>
      </c>
      <c r="C1748" s="5" t="str">
        <f>VLOOKUP(A1748,'WinBUGS output'!A:C,3,FALSE)</f>
        <v>Third-wave cognitive therapy individual</v>
      </c>
      <c r="D1748" s="5" t="str">
        <f>VLOOKUP(B1748,'WinBUGS output'!A:C,3,FALSE)</f>
        <v>CBT group (under 15 sessions) + imipramine</v>
      </c>
      <c r="E1748" s="5" t="str">
        <f>FIXED('WinBUGS output'!N1747,2)</f>
        <v>1.08</v>
      </c>
      <c r="F1748" s="5" t="str">
        <f>FIXED('WinBUGS output'!M1747,2)</f>
        <v>-0.39</v>
      </c>
      <c r="G1748" s="5" t="str">
        <f>FIXED('WinBUGS output'!O1747,2)</f>
        <v>2.53</v>
      </c>
      <c r="H1748"/>
      <c r="I1748"/>
      <c r="J1748"/>
      <c r="X1748" s="5" t="str">
        <f t="shared" si="66"/>
        <v>Third-wave cognitive therapy individual</v>
      </c>
      <c r="Y1748" s="5" t="str">
        <f t="shared" si="67"/>
        <v>CBT group (under 15 sessions) + imipramine</v>
      </c>
      <c r="Z1748" s="5" t="str">
        <f>FIXED(EXP('WinBUGS output'!N1747),2)</f>
        <v>2.96</v>
      </c>
      <c r="AA1748" s="5" t="str">
        <f>FIXED(EXP('WinBUGS output'!M1747),2)</f>
        <v>0.68</v>
      </c>
      <c r="AB1748" s="5" t="str">
        <f>FIXED(EXP('WinBUGS output'!O1747),2)</f>
        <v>12.57</v>
      </c>
    </row>
    <row r="1749" spans="1:28" x14ac:dyDescent="0.25">
      <c r="A1749">
        <v>48</v>
      </c>
      <c r="B1749">
        <v>55</v>
      </c>
      <c r="C1749" s="5" t="str">
        <f>VLOOKUP(A1749,'WinBUGS output'!A:C,3,FALSE)</f>
        <v>Third-wave cognitive therapy individual</v>
      </c>
      <c r="D1749" s="5" t="str">
        <f>VLOOKUP(B1749,'WinBUGS output'!A:C,3,FALSE)</f>
        <v>Problem solving individual + any SSRI</v>
      </c>
      <c r="E1749" s="5" t="str">
        <f>FIXED('WinBUGS output'!N1748,2)</f>
        <v>-0.80</v>
      </c>
      <c r="F1749" s="5" t="str">
        <f>FIXED('WinBUGS output'!M1748,2)</f>
        <v>-2.08</v>
      </c>
      <c r="G1749" s="5" t="str">
        <f>FIXED('WinBUGS output'!O1748,2)</f>
        <v>0.51</v>
      </c>
      <c r="H1749"/>
      <c r="I1749"/>
      <c r="J1749"/>
      <c r="X1749" s="5" t="str">
        <f t="shared" si="66"/>
        <v>Third-wave cognitive therapy individual</v>
      </c>
      <c r="Y1749" s="5" t="str">
        <f t="shared" si="67"/>
        <v>Problem solving individual + any SSRI</v>
      </c>
      <c r="Z1749" s="5" t="str">
        <f>FIXED(EXP('WinBUGS output'!N1748),2)</f>
        <v>0.45</v>
      </c>
      <c r="AA1749" s="5" t="str">
        <f>FIXED(EXP('WinBUGS output'!M1748),2)</f>
        <v>0.12</v>
      </c>
      <c r="AB1749" s="5" t="str">
        <f>FIXED(EXP('WinBUGS output'!O1748),2)</f>
        <v>1.67</v>
      </c>
    </row>
    <row r="1750" spans="1:28" x14ac:dyDescent="0.25">
      <c r="A1750">
        <v>48</v>
      </c>
      <c r="B1750">
        <v>56</v>
      </c>
      <c r="C1750" s="5" t="str">
        <f>VLOOKUP(A1750,'WinBUGS output'!A:C,3,FALSE)</f>
        <v>Third-wave cognitive therapy individual</v>
      </c>
      <c r="D1750" s="5" t="str">
        <f>VLOOKUP(B1750,'WinBUGS output'!A:C,3,FALSE)</f>
        <v>Supportive psychotherapy + any SSRI</v>
      </c>
      <c r="E1750" s="5" t="str">
        <f>FIXED('WinBUGS output'!N1749,2)</f>
        <v>1.83</v>
      </c>
      <c r="F1750" s="5" t="str">
        <f>FIXED('WinBUGS output'!M1749,2)</f>
        <v>-0.23</v>
      </c>
      <c r="G1750" s="5" t="str">
        <f>FIXED('WinBUGS output'!O1749,2)</f>
        <v>4.00</v>
      </c>
      <c r="H1750"/>
      <c r="I1750"/>
      <c r="J1750"/>
      <c r="X1750" s="5" t="str">
        <f t="shared" si="66"/>
        <v>Third-wave cognitive therapy individual</v>
      </c>
      <c r="Y1750" s="5" t="str">
        <f t="shared" si="67"/>
        <v>Supportive psychotherapy + any SSRI</v>
      </c>
      <c r="Z1750" s="5" t="str">
        <f>FIXED(EXP('WinBUGS output'!N1749),2)</f>
        <v>6.21</v>
      </c>
      <c r="AA1750" s="5" t="str">
        <f>FIXED(EXP('WinBUGS output'!M1749),2)</f>
        <v>0.79</v>
      </c>
      <c r="AB1750" s="5" t="str">
        <f>FIXED(EXP('WinBUGS output'!O1749),2)</f>
        <v>54.71</v>
      </c>
    </row>
    <row r="1751" spans="1:28" x14ac:dyDescent="0.25">
      <c r="A1751">
        <v>48</v>
      </c>
      <c r="B1751">
        <v>57</v>
      </c>
      <c r="C1751" s="5" t="str">
        <f>VLOOKUP(A1751,'WinBUGS output'!A:C,3,FALSE)</f>
        <v>Third-wave cognitive therapy individual</v>
      </c>
      <c r="D1751" s="5" t="str">
        <f>VLOOKUP(B1751,'WinBUGS output'!A:C,3,FALSE)</f>
        <v>Interpersonal psychotherapy (IPT) + any AD</v>
      </c>
      <c r="E1751" s="5" t="str">
        <f>FIXED('WinBUGS output'!N1750,2)</f>
        <v>0.51</v>
      </c>
      <c r="F1751" s="5" t="str">
        <f>FIXED('WinBUGS output'!M1750,2)</f>
        <v>-0.62</v>
      </c>
      <c r="G1751" s="5" t="str">
        <f>FIXED('WinBUGS output'!O1750,2)</f>
        <v>1.60</v>
      </c>
      <c r="H1751"/>
      <c r="I1751"/>
      <c r="J1751"/>
      <c r="X1751" s="5" t="str">
        <f t="shared" si="66"/>
        <v>Third-wave cognitive therapy individual</v>
      </c>
      <c r="Y1751" s="5" t="str">
        <f t="shared" si="67"/>
        <v>Interpersonal psychotherapy (IPT) + any AD</v>
      </c>
      <c r="Z1751" s="5" t="str">
        <f>FIXED(EXP('WinBUGS output'!N1750),2)</f>
        <v>1.66</v>
      </c>
      <c r="AA1751" s="5" t="str">
        <f>FIXED(EXP('WinBUGS output'!M1750),2)</f>
        <v>0.54</v>
      </c>
      <c r="AB1751" s="5" t="str">
        <f>FIXED(EXP('WinBUGS output'!O1750),2)</f>
        <v>4.95</v>
      </c>
    </row>
    <row r="1752" spans="1:28" x14ac:dyDescent="0.25">
      <c r="A1752">
        <v>48</v>
      </c>
      <c r="B1752">
        <v>58</v>
      </c>
      <c r="C1752" s="5" t="str">
        <f>VLOOKUP(A1752,'WinBUGS output'!A:C,3,FALSE)</f>
        <v>Third-wave cognitive therapy individual</v>
      </c>
      <c r="D1752" s="5" t="str">
        <f>VLOOKUP(B1752,'WinBUGS output'!A:C,3,FALSE)</f>
        <v>Short-term psychodynamic psychotherapy individual + Any AD</v>
      </c>
      <c r="E1752" s="5" t="str">
        <f>FIXED('WinBUGS output'!N1751,2)</f>
        <v>1.06</v>
      </c>
      <c r="F1752" s="5" t="str">
        <f>FIXED('WinBUGS output'!M1751,2)</f>
        <v>0.11</v>
      </c>
      <c r="G1752" s="5" t="str">
        <f>FIXED('WinBUGS output'!O1751,2)</f>
        <v>1.99</v>
      </c>
      <c r="H1752"/>
      <c r="I1752"/>
      <c r="J1752"/>
      <c r="X1752" s="5" t="str">
        <f t="shared" si="66"/>
        <v>Third-wave cognitive therapy individual</v>
      </c>
      <c r="Y1752" s="5" t="str">
        <f t="shared" si="67"/>
        <v>Short-term psychodynamic psychotherapy individual + Any AD</v>
      </c>
      <c r="Z1752" s="5" t="str">
        <f>FIXED(EXP('WinBUGS output'!N1751),2)</f>
        <v>2.90</v>
      </c>
      <c r="AA1752" s="5" t="str">
        <f>FIXED(EXP('WinBUGS output'!M1751),2)</f>
        <v>1.12</v>
      </c>
      <c r="AB1752" s="5" t="str">
        <f>FIXED(EXP('WinBUGS output'!O1751),2)</f>
        <v>7.33</v>
      </c>
    </row>
    <row r="1753" spans="1:28" x14ac:dyDescent="0.25">
      <c r="A1753">
        <v>48</v>
      </c>
      <c r="B1753">
        <v>59</v>
      </c>
      <c r="C1753" s="5" t="str">
        <f>VLOOKUP(A1753,'WinBUGS output'!A:C,3,FALSE)</f>
        <v>Third-wave cognitive therapy individual</v>
      </c>
      <c r="D1753" s="5" t="str">
        <f>VLOOKUP(B1753,'WinBUGS output'!A:C,3,FALSE)</f>
        <v>Short-term psychodynamic psychotherapy individual + any SSRI</v>
      </c>
      <c r="E1753" s="5" t="str">
        <f>FIXED('WinBUGS output'!N1752,2)</f>
        <v>1.10</v>
      </c>
      <c r="F1753" s="5" t="str">
        <f>FIXED('WinBUGS output'!M1752,2)</f>
        <v>-0.09</v>
      </c>
      <c r="G1753" s="5" t="str">
        <f>FIXED('WinBUGS output'!O1752,2)</f>
        <v>2.30</v>
      </c>
      <c r="H1753"/>
      <c r="I1753"/>
      <c r="J1753"/>
      <c r="X1753" s="5" t="str">
        <f t="shared" si="66"/>
        <v>Third-wave cognitive therapy individual</v>
      </c>
      <c r="Y1753" s="5" t="str">
        <f t="shared" si="67"/>
        <v>Short-term psychodynamic psychotherapy individual + any SSRI</v>
      </c>
      <c r="Z1753" s="5" t="str">
        <f>FIXED(EXP('WinBUGS output'!N1752),2)</f>
        <v>2.99</v>
      </c>
      <c r="AA1753" s="5" t="str">
        <f>FIXED(EXP('WinBUGS output'!M1752),2)</f>
        <v>0.91</v>
      </c>
      <c r="AB1753" s="5" t="str">
        <f>FIXED(EXP('WinBUGS output'!O1752),2)</f>
        <v>9.95</v>
      </c>
    </row>
    <row r="1754" spans="1:28" x14ac:dyDescent="0.25">
      <c r="A1754">
        <v>48</v>
      </c>
      <c r="B1754">
        <v>60</v>
      </c>
      <c r="C1754" s="5" t="str">
        <f>VLOOKUP(A1754,'WinBUGS output'!A:C,3,FALSE)</f>
        <v>Third-wave cognitive therapy individual</v>
      </c>
      <c r="D1754" s="5" t="str">
        <f>VLOOKUP(B1754,'WinBUGS output'!A:C,3,FALSE)</f>
        <v>CBT individual (over 15 sessions) + Pill placebo</v>
      </c>
      <c r="E1754" s="5" t="str">
        <f>FIXED('WinBUGS output'!N1753,2)</f>
        <v>0.80</v>
      </c>
      <c r="F1754" s="5" t="str">
        <f>FIXED('WinBUGS output'!M1753,2)</f>
        <v>-0.66</v>
      </c>
      <c r="G1754" s="5" t="str">
        <f>FIXED('WinBUGS output'!O1753,2)</f>
        <v>2.41</v>
      </c>
      <c r="H1754"/>
      <c r="I1754"/>
      <c r="J1754"/>
      <c r="X1754" s="5" t="str">
        <f t="shared" si="66"/>
        <v>Third-wave cognitive therapy individual</v>
      </c>
      <c r="Y1754" s="5" t="str">
        <f t="shared" si="67"/>
        <v>CBT individual (over 15 sessions) + Pill placebo</v>
      </c>
      <c r="Z1754" s="5" t="str">
        <f>FIXED(EXP('WinBUGS output'!N1753),2)</f>
        <v>2.23</v>
      </c>
      <c r="AA1754" s="5" t="str">
        <f>FIXED(EXP('WinBUGS output'!M1753),2)</f>
        <v>0.52</v>
      </c>
      <c r="AB1754" s="5" t="str">
        <f>FIXED(EXP('WinBUGS output'!O1753),2)</f>
        <v>11.11</v>
      </c>
    </row>
    <row r="1755" spans="1:28" x14ac:dyDescent="0.25">
      <c r="A1755">
        <v>48</v>
      </c>
      <c r="B1755">
        <v>61</v>
      </c>
      <c r="C1755" s="5" t="str">
        <f>VLOOKUP(A1755,'WinBUGS output'!A:C,3,FALSE)</f>
        <v>Third-wave cognitive therapy individual</v>
      </c>
      <c r="D1755" s="5" t="str">
        <f>VLOOKUP(B1755,'WinBUGS output'!A:C,3,FALSE)</f>
        <v>Exercise + Sertraline</v>
      </c>
      <c r="E1755" s="5" t="str">
        <f>FIXED('WinBUGS output'!N1754,2)</f>
        <v>-0.52</v>
      </c>
      <c r="F1755" s="5" t="str">
        <f>FIXED('WinBUGS output'!M1754,2)</f>
        <v>-1.48</v>
      </c>
      <c r="G1755" s="5" t="str">
        <f>FIXED('WinBUGS output'!O1754,2)</f>
        <v>0.38</v>
      </c>
      <c r="H1755"/>
      <c r="I1755"/>
      <c r="J1755"/>
      <c r="X1755" s="5" t="str">
        <f t="shared" si="66"/>
        <v>Third-wave cognitive therapy individual</v>
      </c>
      <c r="Y1755" s="5" t="str">
        <f t="shared" si="67"/>
        <v>Exercise + Sertraline</v>
      </c>
      <c r="Z1755" s="5" t="str">
        <f>FIXED(EXP('WinBUGS output'!N1754),2)</f>
        <v>0.59</v>
      </c>
      <c r="AA1755" s="5" t="str">
        <f>FIXED(EXP('WinBUGS output'!M1754),2)</f>
        <v>0.23</v>
      </c>
      <c r="AB1755" s="5" t="str">
        <f>FIXED(EXP('WinBUGS output'!O1754),2)</f>
        <v>1.46</v>
      </c>
    </row>
    <row r="1756" spans="1:28" x14ac:dyDescent="0.25">
      <c r="A1756">
        <v>49</v>
      </c>
      <c r="B1756">
        <v>50</v>
      </c>
      <c r="C1756" s="5" t="str">
        <f>VLOOKUP(A1756,'WinBUGS output'!A:C,3,FALSE)</f>
        <v>CBT group (under 15 sessions)</v>
      </c>
      <c r="D1756" s="5" t="str">
        <f>VLOOKUP(B1756,'WinBUGS output'!A:C,3,FALSE)</f>
        <v>CBT group (under 15 sessions) + TAU</v>
      </c>
      <c r="E1756" s="5" t="str">
        <f>FIXED('WinBUGS output'!N1755,2)</f>
        <v>0.16</v>
      </c>
      <c r="F1756" s="5" t="str">
        <f>FIXED('WinBUGS output'!M1755,2)</f>
        <v>-0.58</v>
      </c>
      <c r="G1756" s="5" t="str">
        <f>FIXED('WinBUGS output'!O1755,2)</f>
        <v>1.15</v>
      </c>
      <c r="H1756"/>
      <c r="I1756"/>
      <c r="J1756"/>
      <c r="X1756" s="5" t="str">
        <f t="shared" si="66"/>
        <v>CBT group (under 15 sessions)</v>
      </c>
      <c r="Y1756" s="5" t="str">
        <f t="shared" si="67"/>
        <v>CBT group (under 15 sessions) + TAU</v>
      </c>
      <c r="Z1756" s="5" t="str">
        <f>FIXED(EXP('WinBUGS output'!N1755),2)</f>
        <v>1.17</v>
      </c>
      <c r="AA1756" s="5" t="str">
        <f>FIXED(EXP('WinBUGS output'!M1755),2)</f>
        <v>0.56</v>
      </c>
      <c r="AB1756" s="5" t="str">
        <f>FIXED(EXP('WinBUGS output'!O1755),2)</f>
        <v>3.16</v>
      </c>
    </row>
    <row r="1757" spans="1:28" x14ac:dyDescent="0.25">
      <c r="A1757">
        <v>49</v>
      </c>
      <c r="B1757">
        <v>51</v>
      </c>
      <c r="C1757" s="5" t="str">
        <f>VLOOKUP(A1757,'WinBUGS output'!A:C,3,FALSE)</f>
        <v>CBT group (under 15 sessions)</v>
      </c>
      <c r="D1757" s="5" t="str">
        <f>VLOOKUP(B1757,'WinBUGS output'!A:C,3,FALSE)</f>
        <v>Coping with Depression course (group) + TAU</v>
      </c>
      <c r="E1757" s="5" t="str">
        <f>FIXED('WinBUGS output'!N1756,2)</f>
        <v>-0.10</v>
      </c>
      <c r="F1757" s="5" t="str">
        <f>FIXED('WinBUGS output'!M1756,2)</f>
        <v>-1.01</v>
      </c>
      <c r="G1757" s="5" t="str">
        <f>FIXED('WinBUGS output'!O1756,2)</f>
        <v>0.68</v>
      </c>
      <c r="H1757"/>
      <c r="I1757"/>
      <c r="J1757"/>
      <c r="X1757" s="5" t="str">
        <f t="shared" si="66"/>
        <v>CBT group (under 15 sessions)</v>
      </c>
      <c r="Y1757" s="5" t="str">
        <f t="shared" si="67"/>
        <v>Coping with Depression course (group) + TAU</v>
      </c>
      <c r="Z1757" s="5" t="str">
        <f>FIXED(EXP('WinBUGS output'!N1756),2)</f>
        <v>0.91</v>
      </c>
      <c r="AA1757" s="5" t="str">
        <f>FIXED(EXP('WinBUGS output'!M1756),2)</f>
        <v>0.36</v>
      </c>
      <c r="AB1757" s="5" t="str">
        <f>FIXED(EXP('WinBUGS output'!O1756),2)</f>
        <v>1.97</v>
      </c>
    </row>
    <row r="1758" spans="1:28" x14ac:dyDescent="0.25">
      <c r="A1758">
        <v>49</v>
      </c>
      <c r="B1758">
        <v>52</v>
      </c>
      <c r="C1758" s="5" t="str">
        <f>VLOOKUP(A1758,'WinBUGS output'!A:C,3,FALSE)</f>
        <v>CBT group (under 15 sessions)</v>
      </c>
      <c r="D1758" s="5" t="str">
        <f>VLOOKUP(B1758,'WinBUGS output'!A:C,3,FALSE)</f>
        <v>CBT individual (over 15 sessions) + any TCA</v>
      </c>
      <c r="E1758" s="5" t="str">
        <f>FIXED('WinBUGS output'!N1757,2)</f>
        <v>0.32</v>
      </c>
      <c r="F1758" s="5" t="str">
        <f>FIXED('WinBUGS output'!M1757,2)</f>
        <v>-1.02</v>
      </c>
      <c r="G1758" s="5" t="str">
        <f>FIXED('WinBUGS output'!O1757,2)</f>
        <v>1.67</v>
      </c>
      <c r="H1758"/>
      <c r="I1758"/>
      <c r="J1758"/>
      <c r="X1758" s="5" t="str">
        <f t="shared" si="66"/>
        <v>CBT group (under 15 sessions)</v>
      </c>
      <c r="Y1758" s="5" t="str">
        <f t="shared" si="67"/>
        <v>CBT individual (over 15 sessions) + any TCA</v>
      </c>
      <c r="Z1758" s="5" t="str">
        <f>FIXED(EXP('WinBUGS output'!N1757),2)</f>
        <v>1.37</v>
      </c>
      <c r="AA1758" s="5" t="str">
        <f>FIXED(EXP('WinBUGS output'!M1757),2)</f>
        <v>0.36</v>
      </c>
      <c r="AB1758" s="5" t="str">
        <f>FIXED(EXP('WinBUGS output'!O1757),2)</f>
        <v>5.30</v>
      </c>
    </row>
    <row r="1759" spans="1:28" x14ac:dyDescent="0.25">
      <c r="A1759">
        <v>49</v>
      </c>
      <c r="B1759">
        <v>53</v>
      </c>
      <c r="C1759" s="5" t="str">
        <f>VLOOKUP(A1759,'WinBUGS output'!A:C,3,FALSE)</f>
        <v>CBT group (under 15 sessions)</v>
      </c>
      <c r="D1759" s="5" t="str">
        <f>VLOOKUP(B1759,'WinBUGS output'!A:C,3,FALSE)</f>
        <v>CBT individual (over 15 sessions) + imipramine</v>
      </c>
      <c r="E1759" s="5" t="str">
        <f>FIXED('WinBUGS output'!N1758,2)</f>
        <v>0.41</v>
      </c>
      <c r="F1759" s="5" t="str">
        <f>FIXED('WinBUGS output'!M1758,2)</f>
        <v>-0.93</v>
      </c>
      <c r="G1759" s="5" t="str">
        <f>FIXED('WinBUGS output'!O1758,2)</f>
        <v>1.75</v>
      </c>
      <c r="H1759"/>
      <c r="I1759"/>
      <c r="J1759"/>
      <c r="X1759" s="5" t="str">
        <f t="shared" si="66"/>
        <v>CBT group (under 15 sessions)</v>
      </c>
      <c r="Y1759" s="5" t="str">
        <f t="shared" si="67"/>
        <v>CBT individual (over 15 sessions) + imipramine</v>
      </c>
      <c r="Z1759" s="5" t="str">
        <f>FIXED(EXP('WinBUGS output'!N1758),2)</f>
        <v>1.51</v>
      </c>
      <c r="AA1759" s="5" t="str">
        <f>FIXED(EXP('WinBUGS output'!M1758),2)</f>
        <v>0.40</v>
      </c>
      <c r="AB1759" s="5" t="str">
        <f>FIXED(EXP('WinBUGS output'!O1758),2)</f>
        <v>5.75</v>
      </c>
    </row>
    <row r="1760" spans="1:28" x14ac:dyDescent="0.25">
      <c r="A1760">
        <v>49</v>
      </c>
      <c r="B1760">
        <v>54</v>
      </c>
      <c r="C1760" s="5" t="str">
        <f>VLOOKUP(A1760,'WinBUGS output'!A:C,3,FALSE)</f>
        <v>CBT group (under 15 sessions)</v>
      </c>
      <c r="D1760" s="5" t="str">
        <f>VLOOKUP(B1760,'WinBUGS output'!A:C,3,FALSE)</f>
        <v>CBT group (under 15 sessions) + imipramine</v>
      </c>
      <c r="E1760" s="5" t="str">
        <f>FIXED('WinBUGS output'!N1759,2)</f>
        <v>0.69</v>
      </c>
      <c r="F1760" s="5" t="str">
        <f>FIXED('WinBUGS output'!M1759,2)</f>
        <v>-0.47</v>
      </c>
      <c r="G1760" s="5" t="str">
        <f>FIXED('WinBUGS output'!O1759,2)</f>
        <v>1.92</v>
      </c>
      <c r="H1760" t="s">
        <v>2640</v>
      </c>
      <c r="I1760" t="s">
        <v>2529</v>
      </c>
      <c r="J1760" t="s">
        <v>2526</v>
      </c>
      <c r="X1760" s="5" t="str">
        <f t="shared" si="66"/>
        <v>CBT group (under 15 sessions)</v>
      </c>
      <c r="Y1760" s="5" t="str">
        <f t="shared" si="67"/>
        <v>CBT group (under 15 sessions) + imipramine</v>
      </c>
      <c r="Z1760" s="5" t="str">
        <f>FIXED(EXP('WinBUGS output'!N1759),2)</f>
        <v>1.99</v>
      </c>
      <c r="AA1760" s="5" t="str">
        <f>FIXED(EXP('WinBUGS output'!M1759),2)</f>
        <v>0.63</v>
      </c>
      <c r="AB1760" s="5" t="str">
        <f>FIXED(EXP('WinBUGS output'!O1759),2)</f>
        <v>6.81</v>
      </c>
    </row>
    <row r="1761" spans="1:28" x14ac:dyDescent="0.25">
      <c r="A1761">
        <v>49</v>
      </c>
      <c r="B1761">
        <v>55</v>
      </c>
      <c r="C1761" s="5" t="str">
        <f>VLOOKUP(A1761,'WinBUGS output'!A:C,3,FALSE)</f>
        <v>CBT group (under 15 sessions)</v>
      </c>
      <c r="D1761" s="5" t="str">
        <f>VLOOKUP(B1761,'WinBUGS output'!A:C,3,FALSE)</f>
        <v>Problem solving individual + any SSRI</v>
      </c>
      <c r="E1761" s="5" t="str">
        <f>FIXED('WinBUGS output'!N1760,2)</f>
        <v>-1.19</v>
      </c>
      <c r="F1761" s="5" t="str">
        <f>FIXED('WinBUGS output'!M1760,2)</f>
        <v>-2.57</v>
      </c>
      <c r="G1761" s="5" t="str">
        <f>FIXED('WinBUGS output'!O1760,2)</f>
        <v>0.24</v>
      </c>
      <c r="H1761"/>
      <c r="I1761"/>
      <c r="J1761"/>
      <c r="X1761" s="5" t="str">
        <f t="shared" si="66"/>
        <v>CBT group (under 15 sessions)</v>
      </c>
      <c r="Y1761" s="5" t="str">
        <f t="shared" si="67"/>
        <v>Problem solving individual + any SSRI</v>
      </c>
      <c r="Z1761" s="5" t="str">
        <f>FIXED(EXP('WinBUGS output'!N1760),2)</f>
        <v>0.31</v>
      </c>
      <c r="AA1761" s="5" t="str">
        <f>FIXED(EXP('WinBUGS output'!M1760),2)</f>
        <v>0.08</v>
      </c>
      <c r="AB1761" s="5" t="str">
        <f>FIXED(EXP('WinBUGS output'!O1760),2)</f>
        <v>1.28</v>
      </c>
    </row>
    <row r="1762" spans="1:28" x14ac:dyDescent="0.25">
      <c r="A1762">
        <v>49</v>
      </c>
      <c r="B1762">
        <v>56</v>
      </c>
      <c r="C1762" s="5" t="str">
        <f>VLOOKUP(A1762,'WinBUGS output'!A:C,3,FALSE)</f>
        <v>CBT group (under 15 sessions)</v>
      </c>
      <c r="D1762" s="5" t="str">
        <f>VLOOKUP(B1762,'WinBUGS output'!A:C,3,FALSE)</f>
        <v>Supportive psychotherapy + any SSRI</v>
      </c>
      <c r="E1762" s="5" t="str">
        <f>FIXED('WinBUGS output'!N1761,2)</f>
        <v>1.45</v>
      </c>
      <c r="F1762" s="5" t="str">
        <f>FIXED('WinBUGS output'!M1761,2)</f>
        <v>-0.68</v>
      </c>
      <c r="G1762" s="5" t="str">
        <f>FIXED('WinBUGS output'!O1761,2)</f>
        <v>3.63</v>
      </c>
      <c r="H1762"/>
      <c r="I1762"/>
      <c r="J1762"/>
      <c r="X1762" s="5" t="str">
        <f t="shared" si="66"/>
        <v>CBT group (under 15 sessions)</v>
      </c>
      <c r="Y1762" s="5" t="str">
        <f t="shared" si="67"/>
        <v>Supportive psychotherapy + any SSRI</v>
      </c>
      <c r="Z1762" s="5" t="str">
        <f>FIXED(EXP('WinBUGS output'!N1761),2)</f>
        <v>4.25</v>
      </c>
      <c r="AA1762" s="5" t="str">
        <f>FIXED(EXP('WinBUGS output'!M1761),2)</f>
        <v>0.50</v>
      </c>
      <c r="AB1762" s="5" t="str">
        <f>FIXED(EXP('WinBUGS output'!O1761),2)</f>
        <v>37.60</v>
      </c>
    </row>
    <row r="1763" spans="1:28" x14ac:dyDescent="0.25">
      <c r="A1763">
        <v>49</v>
      </c>
      <c r="B1763">
        <v>57</v>
      </c>
      <c r="C1763" s="5" t="str">
        <f>VLOOKUP(A1763,'WinBUGS output'!A:C,3,FALSE)</f>
        <v>CBT group (under 15 sessions)</v>
      </c>
      <c r="D1763" s="5" t="str">
        <f>VLOOKUP(B1763,'WinBUGS output'!A:C,3,FALSE)</f>
        <v>Interpersonal psychotherapy (IPT) + any AD</v>
      </c>
      <c r="E1763" s="5" t="str">
        <f>FIXED('WinBUGS output'!N1762,2)</f>
        <v>0.13</v>
      </c>
      <c r="F1763" s="5" t="str">
        <f>FIXED('WinBUGS output'!M1762,2)</f>
        <v>-1.15</v>
      </c>
      <c r="G1763" s="5" t="str">
        <f>FIXED('WinBUGS output'!O1762,2)</f>
        <v>1.35</v>
      </c>
      <c r="H1763"/>
      <c r="I1763"/>
      <c r="J1763"/>
      <c r="X1763" s="5" t="str">
        <f t="shared" si="66"/>
        <v>CBT group (under 15 sessions)</v>
      </c>
      <c r="Y1763" s="5" t="str">
        <f t="shared" si="67"/>
        <v>Interpersonal psychotherapy (IPT) + any AD</v>
      </c>
      <c r="Z1763" s="5" t="str">
        <f>FIXED(EXP('WinBUGS output'!N1762),2)</f>
        <v>1.13</v>
      </c>
      <c r="AA1763" s="5" t="str">
        <f>FIXED(EXP('WinBUGS output'!M1762),2)</f>
        <v>0.32</v>
      </c>
      <c r="AB1763" s="5" t="str">
        <f>FIXED(EXP('WinBUGS output'!O1762),2)</f>
        <v>3.87</v>
      </c>
    </row>
    <row r="1764" spans="1:28" x14ac:dyDescent="0.25">
      <c r="A1764">
        <v>49</v>
      </c>
      <c r="B1764">
        <v>58</v>
      </c>
      <c r="C1764" s="5" t="str">
        <f>VLOOKUP(A1764,'WinBUGS output'!A:C,3,FALSE)</f>
        <v>CBT group (under 15 sessions)</v>
      </c>
      <c r="D1764" s="5" t="str">
        <f>VLOOKUP(B1764,'WinBUGS output'!A:C,3,FALSE)</f>
        <v>Short-term psychodynamic psychotherapy individual + Any AD</v>
      </c>
      <c r="E1764" s="5" t="str">
        <f>FIXED('WinBUGS output'!N1763,2)</f>
        <v>0.68</v>
      </c>
      <c r="F1764" s="5" t="str">
        <f>FIXED('WinBUGS output'!M1763,2)</f>
        <v>-0.37</v>
      </c>
      <c r="G1764" s="5" t="str">
        <f>FIXED('WinBUGS output'!O1763,2)</f>
        <v>1.73</v>
      </c>
      <c r="H1764"/>
      <c r="I1764"/>
      <c r="J1764"/>
      <c r="X1764" s="5" t="str">
        <f t="shared" si="66"/>
        <v>CBT group (under 15 sessions)</v>
      </c>
      <c r="Y1764" s="5" t="str">
        <f t="shared" si="67"/>
        <v>Short-term psychodynamic psychotherapy individual + Any AD</v>
      </c>
      <c r="Z1764" s="5" t="str">
        <f>FIXED(EXP('WinBUGS output'!N1763),2)</f>
        <v>1.97</v>
      </c>
      <c r="AA1764" s="5" t="str">
        <f>FIXED(EXP('WinBUGS output'!M1763),2)</f>
        <v>0.69</v>
      </c>
      <c r="AB1764" s="5" t="str">
        <f>FIXED(EXP('WinBUGS output'!O1763),2)</f>
        <v>5.61</v>
      </c>
    </row>
    <row r="1765" spans="1:28" x14ac:dyDescent="0.25">
      <c r="A1765">
        <v>49</v>
      </c>
      <c r="B1765">
        <v>59</v>
      </c>
      <c r="C1765" s="5" t="str">
        <f>VLOOKUP(A1765,'WinBUGS output'!A:C,3,FALSE)</f>
        <v>CBT group (under 15 sessions)</v>
      </c>
      <c r="D1765" s="5" t="str">
        <f>VLOOKUP(B1765,'WinBUGS output'!A:C,3,FALSE)</f>
        <v>Short-term psychodynamic psychotherapy individual + any SSRI</v>
      </c>
      <c r="E1765" s="5" t="str">
        <f>FIXED('WinBUGS output'!N1764,2)</f>
        <v>0.71</v>
      </c>
      <c r="F1765" s="5" t="str">
        <f>FIXED('WinBUGS output'!M1764,2)</f>
        <v>-0.57</v>
      </c>
      <c r="G1765" s="5" t="str">
        <f>FIXED('WinBUGS output'!O1764,2)</f>
        <v>1.99</v>
      </c>
      <c r="H1765"/>
      <c r="I1765"/>
      <c r="J1765"/>
      <c r="X1765" s="5" t="str">
        <f t="shared" si="66"/>
        <v>CBT group (under 15 sessions)</v>
      </c>
      <c r="Y1765" s="5" t="str">
        <f t="shared" si="67"/>
        <v>Short-term psychodynamic psychotherapy individual + any SSRI</v>
      </c>
      <c r="Z1765" s="5" t="str">
        <f>FIXED(EXP('WinBUGS output'!N1764),2)</f>
        <v>2.04</v>
      </c>
      <c r="AA1765" s="5" t="str">
        <f>FIXED(EXP('WinBUGS output'!M1764),2)</f>
        <v>0.57</v>
      </c>
      <c r="AB1765" s="5" t="str">
        <f>FIXED(EXP('WinBUGS output'!O1764),2)</f>
        <v>7.29</v>
      </c>
    </row>
    <row r="1766" spans="1:28" x14ac:dyDescent="0.25">
      <c r="A1766">
        <v>49</v>
      </c>
      <c r="B1766">
        <v>60</v>
      </c>
      <c r="C1766" s="5" t="str">
        <f>VLOOKUP(A1766,'WinBUGS output'!A:C,3,FALSE)</f>
        <v>CBT group (under 15 sessions)</v>
      </c>
      <c r="D1766" s="5" t="str">
        <f>VLOOKUP(B1766,'WinBUGS output'!A:C,3,FALSE)</f>
        <v>CBT individual (over 15 sessions) + Pill placebo</v>
      </c>
      <c r="E1766" s="5" t="str">
        <f>FIXED('WinBUGS output'!N1765,2)</f>
        <v>0.42</v>
      </c>
      <c r="F1766" s="5" t="str">
        <f>FIXED('WinBUGS output'!M1765,2)</f>
        <v>-1.16</v>
      </c>
      <c r="G1766" s="5" t="str">
        <f>FIXED('WinBUGS output'!O1765,2)</f>
        <v>2.10</v>
      </c>
      <c r="H1766"/>
      <c r="I1766"/>
      <c r="J1766"/>
      <c r="X1766" s="5" t="str">
        <f t="shared" si="66"/>
        <v>CBT group (under 15 sessions)</v>
      </c>
      <c r="Y1766" s="5" t="str">
        <f t="shared" si="67"/>
        <v>CBT individual (over 15 sessions) + Pill placebo</v>
      </c>
      <c r="Z1766" s="5" t="str">
        <f>FIXED(EXP('WinBUGS output'!N1765),2)</f>
        <v>1.53</v>
      </c>
      <c r="AA1766" s="5" t="str">
        <f>FIXED(EXP('WinBUGS output'!M1765),2)</f>
        <v>0.32</v>
      </c>
      <c r="AB1766" s="5" t="str">
        <f>FIXED(EXP('WinBUGS output'!O1765),2)</f>
        <v>8.17</v>
      </c>
    </row>
    <row r="1767" spans="1:28" x14ac:dyDescent="0.25">
      <c r="A1767">
        <v>49</v>
      </c>
      <c r="B1767">
        <v>61</v>
      </c>
      <c r="C1767" s="5" t="str">
        <f>VLOOKUP(A1767,'WinBUGS output'!A:C,3,FALSE)</f>
        <v>CBT group (under 15 sessions)</v>
      </c>
      <c r="D1767" s="5" t="str">
        <f>VLOOKUP(B1767,'WinBUGS output'!A:C,3,FALSE)</f>
        <v>Exercise + Sertraline</v>
      </c>
      <c r="E1767" s="5" t="str">
        <f>FIXED('WinBUGS output'!N1766,2)</f>
        <v>-0.91</v>
      </c>
      <c r="F1767" s="5" t="str">
        <f>FIXED('WinBUGS output'!M1766,2)</f>
        <v>-1.98</v>
      </c>
      <c r="G1767" s="5" t="str">
        <f>FIXED('WinBUGS output'!O1766,2)</f>
        <v>0.12</v>
      </c>
      <c r="H1767"/>
      <c r="I1767"/>
      <c r="J1767"/>
      <c r="X1767" s="5" t="str">
        <f t="shared" si="66"/>
        <v>CBT group (under 15 sessions)</v>
      </c>
      <c r="Y1767" s="5" t="str">
        <f t="shared" si="67"/>
        <v>Exercise + Sertraline</v>
      </c>
      <c r="Z1767" s="5" t="str">
        <f>FIXED(EXP('WinBUGS output'!N1766),2)</f>
        <v>0.40</v>
      </c>
      <c r="AA1767" s="5" t="str">
        <f>FIXED(EXP('WinBUGS output'!M1766),2)</f>
        <v>0.14</v>
      </c>
      <c r="AB1767" s="5" t="str">
        <f>FIXED(EXP('WinBUGS output'!O1766),2)</f>
        <v>1.12</v>
      </c>
    </row>
    <row r="1768" spans="1:28" x14ac:dyDescent="0.25">
      <c r="A1768">
        <v>50</v>
      </c>
      <c r="B1768">
        <v>51</v>
      </c>
      <c r="C1768" s="5" t="str">
        <f>VLOOKUP(A1768,'WinBUGS output'!A:C,3,FALSE)</f>
        <v>CBT group (under 15 sessions) + TAU</v>
      </c>
      <c r="D1768" s="5" t="str">
        <f>VLOOKUP(B1768,'WinBUGS output'!A:C,3,FALSE)</f>
        <v>Coping with Depression course (group) + TAU</v>
      </c>
      <c r="E1768" s="5" t="str">
        <f>FIXED('WinBUGS output'!N1767,2)</f>
        <v>-0.27</v>
      </c>
      <c r="F1768" s="5" t="str">
        <f>FIXED('WinBUGS output'!M1767,2)</f>
        <v>-1.31</v>
      </c>
      <c r="G1768" s="5" t="str">
        <f>FIXED('WinBUGS output'!O1767,2)</f>
        <v>0.42</v>
      </c>
      <c r="H1768"/>
      <c r="I1768"/>
      <c r="J1768"/>
      <c r="X1768" s="5" t="str">
        <f t="shared" si="66"/>
        <v>CBT group (under 15 sessions) + TAU</v>
      </c>
      <c r="Y1768" s="5" t="str">
        <f t="shared" si="67"/>
        <v>Coping with Depression course (group) + TAU</v>
      </c>
      <c r="Z1768" s="5" t="str">
        <f>FIXED(EXP('WinBUGS output'!N1767),2)</f>
        <v>0.76</v>
      </c>
      <c r="AA1768" s="5" t="str">
        <f>FIXED(EXP('WinBUGS output'!M1767),2)</f>
        <v>0.27</v>
      </c>
      <c r="AB1768" s="5" t="str">
        <f>FIXED(EXP('WinBUGS output'!O1767),2)</f>
        <v>1.52</v>
      </c>
    </row>
    <row r="1769" spans="1:28" x14ac:dyDescent="0.25">
      <c r="A1769">
        <v>50</v>
      </c>
      <c r="B1769">
        <v>52</v>
      </c>
      <c r="C1769" s="5" t="str">
        <f>VLOOKUP(A1769,'WinBUGS output'!A:C,3,FALSE)</f>
        <v>CBT group (under 15 sessions) + TAU</v>
      </c>
      <c r="D1769" s="5" t="str">
        <f>VLOOKUP(B1769,'WinBUGS output'!A:C,3,FALSE)</f>
        <v>CBT individual (over 15 sessions) + any TCA</v>
      </c>
      <c r="E1769" s="5" t="str">
        <f>FIXED('WinBUGS output'!N1768,2)</f>
        <v>0.11</v>
      </c>
      <c r="F1769" s="5" t="str">
        <f>FIXED('WinBUGS output'!M1768,2)</f>
        <v>-1.25</v>
      </c>
      <c r="G1769" s="5" t="str">
        <f>FIXED('WinBUGS output'!O1768,2)</f>
        <v>1.48</v>
      </c>
      <c r="H1769"/>
      <c r="I1769"/>
      <c r="J1769"/>
      <c r="X1769" s="5" t="str">
        <f t="shared" si="66"/>
        <v>CBT group (under 15 sessions) + TAU</v>
      </c>
      <c r="Y1769" s="5" t="str">
        <f t="shared" si="67"/>
        <v>CBT individual (over 15 sessions) + any TCA</v>
      </c>
      <c r="Z1769" s="5" t="str">
        <f>FIXED(EXP('WinBUGS output'!N1768),2)</f>
        <v>1.12</v>
      </c>
      <c r="AA1769" s="5" t="str">
        <f>FIXED(EXP('WinBUGS output'!M1768),2)</f>
        <v>0.29</v>
      </c>
      <c r="AB1769" s="5" t="str">
        <f>FIXED(EXP('WinBUGS output'!O1768),2)</f>
        <v>4.39</v>
      </c>
    </row>
    <row r="1770" spans="1:28" x14ac:dyDescent="0.25">
      <c r="A1770">
        <v>50</v>
      </c>
      <c r="B1770">
        <v>53</v>
      </c>
      <c r="C1770" s="5" t="str">
        <f>VLOOKUP(A1770,'WinBUGS output'!A:C,3,FALSE)</f>
        <v>CBT group (under 15 sessions) + TAU</v>
      </c>
      <c r="D1770" s="5" t="str">
        <f>VLOOKUP(B1770,'WinBUGS output'!A:C,3,FALSE)</f>
        <v>CBT individual (over 15 sessions) + imipramine</v>
      </c>
      <c r="E1770" s="5" t="str">
        <f>FIXED('WinBUGS output'!N1769,2)</f>
        <v>0.21</v>
      </c>
      <c r="F1770" s="5" t="str">
        <f>FIXED('WinBUGS output'!M1769,2)</f>
        <v>-1.16</v>
      </c>
      <c r="G1770" s="5" t="str">
        <f>FIXED('WinBUGS output'!O1769,2)</f>
        <v>1.57</v>
      </c>
      <c r="H1770"/>
      <c r="I1770"/>
      <c r="J1770"/>
      <c r="X1770" s="5" t="str">
        <f t="shared" si="66"/>
        <v>CBT group (under 15 sessions) + TAU</v>
      </c>
      <c r="Y1770" s="5" t="str">
        <f t="shared" si="67"/>
        <v>CBT individual (over 15 sessions) + imipramine</v>
      </c>
      <c r="Z1770" s="5" t="str">
        <f>FIXED(EXP('WinBUGS output'!N1769),2)</f>
        <v>1.23</v>
      </c>
      <c r="AA1770" s="5" t="str">
        <f>FIXED(EXP('WinBUGS output'!M1769),2)</f>
        <v>0.31</v>
      </c>
      <c r="AB1770" s="5" t="str">
        <f>FIXED(EXP('WinBUGS output'!O1769),2)</f>
        <v>4.82</v>
      </c>
    </row>
    <row r="1771" spans="1:28" x14ac:dyDescent="0.25">
      <c r="A1771">
        <v>50</v>
      </c>
      <c r="B1771">
        <v>54</v>
      </c>
      <c r="C1771" s="5" t="str">
        <f>VLOOKUP(A1771,'WinBUGS output'!A:C,3,FALSE)</f>
        <v>CBT group (under 15 sessions) + TAU</v>
      </c>
      <c r="D1771" s="5" t="str">
        <f>VLOOKUP(B1771,'WinBUGS output'!A:C,3,FALSE)</f>
        <v>CBT group (under 15 sessions) + imipramine</v>
      </c>
      <c r="E1771" s="5" t="str">
        <f>FIXED('WinBUGS output'!N1770,2)</f>
        <v>0.50</v>
      </c>
      <c r="F1771" s="5" t="str">
        <f>FIXED('WinBUGS output'!M1770,2)</f>
        <v>-0.94</v>
      </c>
      <c r="G1771" s="5" t="str">
        <f>FIXED('WinBUGS output'!O1770,2)</f>
        <v>1.90</v>
      </c>
      <c r="H1771"/>
      <c r="I1771"/>
      <c r="J1771"/>
      <c r="X1771" s="5" t="str">
        <f t="shared" si="66"/>
        <v>CBT group (under 15 sessions) + TAU</v>
      </c>
      <c r="Y1771" s="5" t="str">
        <f t="shared" si="67"/>
        <v>CBT group (under 15 sessions) + imipramine</v>
      </c>
      <c r="Z1771" s="5" t="str">
        <f>FIXED(EXP('WinBUGS output'!N1770),2)</f>
        <v>1.64</v>
      </c>
      <c r="AA1771" s="5" t="str">
        <f>FIXED(EXP('WinBUGS output'!M1770),2)</f>
        <v>0.39</v>
      </c>
      <c r="AB1771" s="5" t="str">
        <f>FIXED(EXP('WinBUGS output'!O1770),2)</f>
        <v>6.65</v>
      </c>
    </row>
    <row r="1772" spans="1:28" x14ac:dyDescent="0.25">
      <c r="A1772">
        <v>50</v>
      </c>
      <c r="B1772">
        <v>55</v>
      </c>
      <c r="C1772" s="5" t="str">
        <f>VLOOKUP(A1772,'WinBUGS output'!A:C,3,FALSE)</f>
        <v>CBT group (under 15 sessions) + TAU</v>
      </c>
      <c r="D1772" s="5" t="str">
        <f>VLOOKUP(B1772,'WinBUGS output'!A:C,3,FALSE)</f>
        <v>Problem solving individual + any SSRI</v>
      </c>
      <c r="E1772" s="5" t="str">
        <f>FIXED('WinBUGS output'!N1771,2)</f>
        <v>-1.39</v>
      </c>
      <c r="F1772" s="5" t="str">
        <f>FIXED('WinBUGS output'!M1771,2)</f>
        <v>-2.79</v>
      </c>
      <c r="G1772" s="5" t="str">
        <f>FIXED('WinBUGS output'!O1771,2)</f>
        <v>0.06</v>
      </c>
      <c r="H1772"/>
      <c r="I1772"/>
      <c r="J1772"/>
      <c r="X1772" s="5" t="str">
        <f t="shared" si="66"/>
        <v>CBT group (under 15 sessions) + TAU</v>
      </c>
      <c r="Y1772" s="5" t="str">
        <f t="shared" si="67"/>
        <v>Problem solving individual + any SSRI</v>
      </c>
      <c r="Z1772" s="5" t="str">
        <f>FIXED(EXP('WinBUGS output'!N1771),2)</f>
        <v>0.25</v>
      </c>
      <c r="AA1772" s="5" t="str">
        <f>FIXED(EXP('WinBUGS output'!M1771),2)</f>
        <v>0.06</v>
      </c>
      <c r="AB1772" s="5" t="str">
        <f>FIXED(EXP('WinBUGS output'!O1771),2)</f>
        <v>1.06</v>
      </c>
    </row>
    <row r="1773" spans="1:28" x14ac:dyDescent="0.25">
      <c r="A1773">
        <v>50</v>
      </c>
      <c r="B1773">
        <v>56</v>
      </c>
      <c r="C1773" s="5" t="str">
        <f>VLOOKUP(A1773,'WinBUGS output'!A:C,3,FALSE)</f>
        <v>CBT group (under 15 sessions) + TAU</v>
      </c>
      <c r="D1773" s="5" t="str">
        <f>VLOOKUP(B1773,'WinBUGS output'!A:C,3,FALSE)</f>
        <v>Supportive psychotherapy + any SSRI</v>
      </c>
      <c r="E1773" s="5" t="str">
        <f>FIXED('WinBUGS output'!N1772,2)</f>
        <v>1.24</v>
      </c>
      <c r="F1773" s="5" t="str">
        <f>FIXED('WinBUGS output'!M1772,2)</f>
        <v>-0.89</v>
      </c>
      <c r="G1773" s="5" t="str">
        <f>FIXED('WinBUGS output'!O1772,2)</f>
        <v>3.45</v>
      </c>
      <c r="H1773"/>
      <c r="I1773"/>
      <c r="J1773"/>
      <c r="X1773" s="5" t="str">
        <f t="shared" si="66"/>
        <v>CBT group (under 15 sessions) + TAU</v>
      </c>
      <c r="Y1773" s="5" t="str">
        <f t="shared" si="67"/>
        <v>Supportive psychotherapy + any SSRI</v>
      </c>
      <c r="Z1773" s="5" t="str">
        <f>FIXED(EXP('WinBUGS output'!N1772),2)</f>
        <v>3.47</v>
      </c>
      <c r="AA1773" s="5" t="str">
        <f>FIXED(EXP('WinBUGS output'!M1772),2)</f>
        <v>0.41</v>
      </c>
      <c r="AB1773" s="5" t="str">
        <f>FIXED(EXP('WinBUGS output'!O1772),2)</f>
        <v>31.50</v>
      </c>
    </row>
    <row r="1774" spans="1:28" x14ac:dyDescent="0.25">
      <c r="A1774">
        <v>50</v>
      </c>
      <c r="B1774">
        <v>57</v>
      </c>
      <c r="C1774" s="5" t="str">
        <f>VLOOKUP(A1774,'WinBUGS output'!A:C,3,FALSE)</f>
        <v>CBT group (under 15 sessions) + TAU</v>
      </c>
      <c r="D1774" s="5" t="str">
        <f>VLOOKUP(B1774,'WinBUGS output'!A:C,3,FALSE)</f>
        <v>Interpersonal psychotherapy (IPT) + any AD</v>
      </c>
      <c r="E1774" s="5" t="str">
        <f>FIXED('WinBUGS output'!N1773,2)</f>
        <v>-0.08</v>
      </c>
      <c r="F1774" s="5" t="str">
        <f>FIXED('WinBUGS output'!M1773,2)</f>
        <v>-1.36</v>
      </c>
      <c r="G1774" s="5" t="str">
        <f>FIXED('WinBUGS output'!O1773,2)</f>
        <v>1.16</v>
      </c>
      <c r="H1774"/>
      <c r="I1774"/>
      <c r="J1774"/>
      <c r="X1774" s="5" t="str">
        <f t="shared" si="66"/>
        <v>CBT group (under 15 sessions) + TAU</v>
      </c>
      <c r="Y1774" s="5" t="str">
        <f t="shared" si="67"/>
        <v>Interpersonal psychotherapy (IPT) + any AD</v>
      </c>
      <c r="Z1774" s="5" t="str">
        <f>FIXED(EXP('WinBUGS output'!N1773),2)</f>
        <v>0.93</v>
      </c>
      <c r="AA1774" s="5" t="str">
        <f>FIXED(EXP('WinBUGS output'!M1773),2)</f>
        <v>0.26</v>
      </c>
      <c r="AB1774" s="5" t="str">
        <f>FIXED(EXP('WinBUGS output'!O1773),2)</f>
        <v>3.18</v>
      </c>
    </row>
    <row r="1775" spans="1:28" x14ac:dyDescent="0.25">
      <c r="A1775">
        <v>50</v>
      </c>
      <c r="B1775">
        <v>58</v>
      </c>
      <c r="C1775" s="5" t="str">
        <f>VLOOKUP(A1775,'WinBUGS output'!A:C,3,FALSE)</f>
        <v>CBT group (under 15 sessions) + TAU</v>
      </c>
      <c r="D1775" s="5" t="str">
        <f>VLOOKUP(B1775,'WinBUGS output'!A:C,3,FALSE)</f>
        <v>Short-term psychodynamic psychotherapy individual + Any AD</v>
      </c>
      <c r="E1775" s="5" t="str">
        <f>FIXED('WinBUGS output'!N1774,2)</f>
        <v>0.48</v>
      </c>
      <c r="F1775" s="5" t="str">
        <f>FIXED('WinBUGS output'!M1774,2)</f>
        <v>-0.63</v>
      </c>
      <c r="G1775" s="5" t="str">
        <f>FIXED('WinBUGS output'!O1774,2)</f>
        <v>1.53</v>
      </c>
      <c r="H1775"/>
      <c r="I1775"/>
      <c r="J1775"/>
      <c r="X1775" s="5" t="str">
        <f t="shared" si="66"/>
        <v>CBT group (under 15 sessions) + TAU</v>
      </c>
      <c r="Y1775" s="5" t="str">
        <f t="shared" si="67"/>
        <v>Short-term psychodynamic psychotherapy individual + Any AD</v>
      </c>
      <c r="Z1775" s="5" t="str">
        <f>FIXED(EXP('WinBUGS output'!N1774),2)</f>
        <v>1.62</v>
      </c>
      <c r="AA1775" s="5" t="str">
        <f>FIXED(EXP('WinBUGS output'!M1774),2)</f>
        <v>0.53</v>
      </c>
      <c r="AB1775" s="5" t="str">
        <f>FIXED(EXP('WinBUGS output'!O1774),2)</f>
        <v>4.61</v>
      </c>
    </row>
    <row r="1776" spans="1:28" x14ac:dyDescent="0.25">
      <c r="A1776">
        <v>50</v>
      </c>
      <c r="B1776">
        <v>59</v>
      </c>
      <c r="C1776" s="5" t="str">
        <f>VLOOKUP(A1776,'WinBUGS output'!A:C,3,FALSE)</f>
        <v>CBT group (under 15 sessions) + TAU</v>
      </c>
      <c r="D1776" s="5" t="str">
        <f>VLOOKUP(B1776,'WinBUGS output'!A:C,3,FALSE)</f>
        <v>Short-term psychodynamic psychotherapy individual + any SSRI</v>
      </c>
      <c r="E1776" s="5" t="str">
        <f>FIXED('WinBUGS output'!N1775,2)</f>
        <v>0.52</v>
      </c>
      <c r="F1776" s="5" t="str">
        <f>FIXED('WinBUGS output'!M1775,2)</f>
        <v>-0.81</v>
      </c>
      <c r="G1776" s="5" t="str">
        <f>FIXED('WinBUGS output'!O1775,2)</f>
        <v>1.81</v>
      </c>
      <c r="H1776"/>
      <c r="I1776"/>
      <c r="J1776"/>
      <c r="X1776" s="5" t="str">
        <f t="shared" si="66"/>
        <v>CBT group (under 15 sessions) + TAU</v>
      </c>
      <c r="Y1776" s="5" t="str">
        <f t="shared" si="67"/>
        <v>Short-term psychodynamic psychotherapy individual + any SSRI</v>
      </c>
      <c r="Z1776" s="5" t="str">
        <f>FIXED(EXP('WinBUGS output'!N1775),2)</f>
        <v>1.68</v>
      </c>
      <c r="AA1776" s="5" t="str">
        <f>FIXED(EXP('WinBUGS output'!M1775),2)</f>
        <v>0.44</v>
      </c>
      <c r="AB1776" s="5" t="str">
        <f>FIXED(EXP('WinBUGS output'!O1775),2)</f>
        <v>6.10</v>
      </c>
    </row>
    <row r="1777" spans="1:28" x14ac:dyDescent="0.25">
      <c r="A1777">
        <v>50</v>
      </c>
      <c r="B1777">
        <v>60</v>
      </c>
      <c r="C1777" s="5" t="str">
        <f>VLOOKUP(A1777,'WinBUGS output'!A:C,3,FALSE)</f>
        <v>CBT group (under 15 sessions) + TAU</v>
      </c>
      <c r="D1777" s="5" t="str">
        <f>VLOOKUP(B1777,'WinBUGS output'!A:C,3,FALSE)</f>
        <v>CBT individual (over 15 sessions) + Pill placebo</v>
      </c>
      <c r="E1777" s="5" t="str">
        <f>FIXED('WinBUGS output'!N1776,2)</f>
        <v>0.22</v>
      </c>
      <c r="F1777" s="5" t="str">
        <f>FIXED('WinBUGS output'!M1776,2)</f>
        <v>-1.37</v>
      </c>
      <c r="G1777" s="5" t="str">
        <f>FIXED('WinBUGS output'!O1776,2)</f>
        <v>1.92</v>
      </c>
      <c r="H1777"/>
      <c r="I1777"/>
      <c r="J1777"/>
      <c r="X1777" s="5" t="str">
        <f t="shared" si="66"/>
        <v>CBT group (under 15 sessions) + TAU</v>
      </c>
      <c r="Y1777" s="5" t="str">
        <f t="shared" si="67"/>
        <v>CBT individual (over 15 sessions) + Pill placebo</v>
      </c>
      <c r="Z1777" s="5" t="str">
        <f>FIXED(EXP('WinBUGS output'!N1776),2)</f>
        <v>1.25</v>
      </c>
      <c r="AA1777" s="5" t="str">
        <f>FIXED(EXP('WinBUGS output'!M1776),2)</f>
        <v>0.25</v>
      </c>
      <c r="AB1777" s="5" t="str">
        <f>FIXED(EXP('WinBUGS output'!O1776),2)</f>
        <v>6.84</v>
      </c>
    </row>
    <row r="1778" spans="1:28" x14ac:dyDescent="0.25">
      <c r="A1778">
        <v>50</v>
      </c>
      <c r="B1778">
        <v>61</v>
      </c>
      <c r="C1778" s="5" t="str">
        <f>VLOOKUP(A1778,'WinBUGS output'!A:C,3,FALSE)</f>
        <v>CBT group (under 15 sessions) + TAU</v>
      </c>
      <c r="D1778" s="5" t="str">
        <f>VLOOKUP(B1778,'WinBUGS output'!A:C,3,FALSE)</f>
        <v>Exercise + Sertraline</v>
      </c>
      <c r="E1778" s="5" t="str">
        <f>FIXED('WinBUGS output'!N1777,2)</f>
        <v>-1.11</v>
      </c>
      <c r="F1778" s="5" t="str">
        <f>FIXED('WinBUGS output'!M1777,2)</f>
        <v>-2.23</v>
      </c>
      <c r="G1778" s="5" t="str">
        <f>FIXED('WinBUGS output'!O1777,2)</f>
        <v>-0.07</v>
      </c>
      <c r="H1778"/>
      <c r="I1778"/>
      <c r="J1778"/>
      <c r="X1778" s="5" t="str">
        <f t="shared" si="66"/>
        <v>CBT group (under 15 sessions) + TAU</v>
      </c>
      <c r="Y1778" s="5" t="str">
        <f t="shared" si="67"/>
        <v>Exercise + Sertraline</v>
      </c>
      <c r="Z1778" s="5" t="str">
        <f>FIXED(EXP('WinBUGS output'!N1777),2)</f>
        <v>0.33</v>
      </c>
      <c r="AA1778" s="5" t="str">
        <f>FIXED(EXP('WinBUGS output'!M1777),2)</f>
        <v>0.11</v>
      </c>
      <c r="AB1778" s="5" t="str">
        <f>FIXED(EXP('WinBUGS output'!O1777),2)</f>
        <v>0.93</v>
      </c>
    </row>
    <row r="1779" spans="1:28" x14ac:dyDescent="0.25">
      <c r="A1779">
        <v>51</v>
      </c>
      <c r="B1779">
        <v>52</v>
      </c>
      <c r="C1779" s="5" t="str">
        <f>VLOOKUP(A1779,'WinBUGS output'!A:C,3,FALSE)</f>
        <v>Coping with Depression course (group) + TAU</v>
      </c>
      <c r="D1779" s="5" t="str">
        <f>VLOOKUP(B1779,'WinBUGS output'!A:C,3,FALSE)</f>
        <v>CBT individual (over 15 sessions) + any TCA</v>
      </c>
      <c r="E1779" s="5" t="str">
        <f>FIXED('WinBUGS output'!N1778,2)</f>
        <v>0.44</v>
      </c>
      <c r="F1779" s="5" t="str">
        <f>FIXED('WinBUGS output'!M1778,2)</f>
        <v>-0.90</v>
      </c>
      <c r="G1779" s="5" t="str">
        <f>FIXED('WinBUGS output'!O1778,2)</f>
        <v>1.83</v>
      </c>
      <c r="H1779"/>
      <c r="I1779"/>
      <c r="J1779"/>
      <c r="X1779" s="5" t="str">
        <f t="shared" si="66"/>
        <v>Coping with Depression course (group) + TAU</v>
      </c>
      <c r="Y1779" s="5" t="str">
        <f t="shared" si="67"/>
        <v>CBT individual (over 15 sessions) + any TCA</v>
      </c>
      <c r="Z1779" s="5" t="str">
        <f>FIXED(EXP('WinBUGS output'!N1778),2)</f>
        <v>1.55</v>
      </c>
      <c r="AA1779" s="5" t="str">
        <f>FIXED(EXP('WinBUGS output'!M1778),2)</f>
        <v>0.41</v>
      </c>
      <c r="AB1779" s="5" t="str">
        <f>FIXED(EXP('WinBUGS output'!O1778),2)</f>
        <v>6.25</v>
      </c>
    </row>
    <row r="1780" spans="1:28" x14ac:dyDescent="0.25">
      <c r="A1780">
        <v>51</v>
      </c>
      <c r="B1780">
        <v>53</v>
      </c>
      <c r="C1780" s="5" t="str">
        <f>VLOOKUP(A1780,'WinBUGS output'!A:C,3,FALSE)</f>
        <v>Coping with Depression course (group) + TAU</v>
      </c>
      <c r="D1780" s="5" t="str">
        <f>VLOOKUP(B1780,'WinBUGS output'!A:C,3,FALSE)</f>
        <v>CBT individual (over 15 sessions) + imipramine</v>
      </c>
      <c r="E1780" s="5" t="str">
        <f>FIXED('WinBUGS output'!N1779,2)</f>
        <v>0.53</v>
      </c>
      <c r="F1780" s="5" t="str">
        <f>FIXED('WinBUGS output'!M1779,2)</f>
        <v>-0.81</v>
      </c>
      <c r="G1780" s="5" t="str">
        <f>FIXED('WinBUGS output'!O1779,2)</f>
        <v>1.91</v>
      </c>
      <c r="H1780"/>
      <c r="I1780"/>
      <c r="J1780"/>
      <c r="X1780" s="5" t="str">
        <f t="shared" si="66"/>
        <v>Coping with Depression course (group) + TAU</v>
      </c>
      <c r="Y1780" s="5" t="str">
        <f t="shared" si="67"/>
        <v>CBT individual (over 15 sessions) + imipramine</v>
      </c>
      <c r="Z1780" s="5" t="str">
        <f>FIXED(EXP('WinBUGS output'!N1779),2)</f>
        <v>1.70</v>
      </c>
      <c r="AA1780" s="5" t="str">
        <f>FIXED(EXP('WinBUGS output'!M1779),2)</f>
        <v>0.44</v>
      </c>
      <c r="AB1780" s="5" t="str">
        <f>FIXED(EXP('WinBUGS output'!O1779),2)</f>
        <v>6.72</v>
      </c>
    </row>
    <row r="1781" spans="1:28" x14ac:dyDescent="0.25">
      <c r="A1781">
        <v>51</v>
      </c>
      <c r="B1781">
        <v>54</v>
      </c>
      <c r="C1781" s="5" t="str">
        <f>VLOOKUP(A1781,'WinBUGS output'!A:C,3,FALSE)</f>
        <v>Coping with Depression course (group) + TAU</v>
      </c>
      <c r="D1781" s="5" t="str">
        <f>VLOOKUP(B1781,'WinBUGS output'!A:C,3,FALSE)</f>
        <v>CBT group (under 15 sessions) + imipramine</v>
      </c>
      <c r="E1781" s="5" t="str">
        <f>FIXED('WinBUGS output'!N1780,2)</f>
        <v>0.81</v>
      </c>
      <c r="F1781" s="5" t="str">
        <f>FIXED('WinBUGS output'!M1780,2)</f>
        <v>-0.55</v>
      </c>
      <c r="G1781" s="5" t="str">
        <f>FIXED('WinBUGS output'!O1780,2)</f>
        <v>2.25</v>
      </c>
      <c r="H1781"/>
      <c r="I1781"/>
      <c r="J1781"/>
      <c r="X1781" s="5" t="str">
        <f t="shared" si="66"/>
        <v>Coping with Depression course (group) + TAU</v>
      </c>
      <c r="Y1781" s="5" t="str">
        <f t="shared" si="67"/>
        <v>CBT group (under 15 sessions) + imipramine</v>
      </c>
      <c r="Z1781" s="5" t="str">
        <f>FIXED(EXP('WinBUGS output'!N1780),2)</f>
        <v>2.24</v>
      </c>
      <c r="AA1781" s="5" t="str">
        <f>FIXED(EXP('WinBUGS output'!M1780),2)</f>
        <v>0.57</v>
      </c>
      <c r="AB1781" s="5" t="str">
        <f>FIXED(EXP('WinBUGS output'!O1780),2)</f>
        <v>9.52</v>
      </c>
    </row>
    <row r="1782" spans="1:28" x14ac:dyDescent="0.25">
      <c r="A1782">
        <v>51</v>
      </c>
      <c r="B1782">
        <v>55</v>
      </c>
      <c r="C1782" s="5" t="str">
        <f>VLOOKUP(A1782,'WinBUGS output'!A:C,3,FALSE)</f>
        <v>Coping with Depression course (group) + TAU</v>
      </c>
      <c r="D1782" s="5" t="str">
        <f>VLOOKUP(B1782,'WinBUGS output'!A:C,3,FALSE)</f>
        <v>Problem solving individual + any SSRI</v>
      </c>
      <c r="E1782" s="5" t="str">
        <f>FIXED('WinBUGS output'!N1781,2)</f>
        <v>-1.06</v>
      </c>
      <c r="F1782" s="5" t="str">
        <f>FIXED('WinBUGS output'!M1781,2)</f>
        <v>-2.46</v>
      </c>
      <c r="G1782" s="5" t="str">
        <f>FIXED('WinBUGS output'!O1781,2)</f>
        <v>0.39</v>
      </c>
      <c r="H1782"/>
      <c r="I1782"/>
      <c r="J1782"/>
      <c r="X1782" s="5" t="str">
        <f t="shared" si="66"/>
        <v>Coping with Depression course (group) + TAU</v>
      </c>
      <c r="Y1782" s="5" t="str">
        <f t="shared" si="67"/>
        <v>Problem solving individual + any SSRI</v>
      </c>
      <c r="Z1782" s="5" t="str">
        <f>FIXED(EXP('WinBUGS output'!N1781),2)</f>
        <v>0.35</v>
      </c>
      <c r="AA1782" s="5" t="str">
        <f>FIXED(EXP('WinBUGS output'!M1781),2)</f>
        <v>0.09</v>
      </c>
      <c r="AB1782" s="5" t="str">
        <f>FIXED(EXP('WinBUGS output'!O1781),2)</f>
        <v>1.48</v>
      </c>
    </row>
    <row r="1783" spans="1:28" x14ac:dyDescent="0.25">
      <c r="A1783">
        <v>51</v>
      </c>
      <c r="B1783">
        <v>56</v>
      </c>
      <c r="C1783" s="5" t="str">
        <f>VLOOKUP(A1783,'WinBUGS output'!A:C,3,FALSE)</f>
        <v>Coping with Depression course (group) + TAU</v>
      </c>
      <c r="D1783" s="5" t="str">
        <f>VLOOKUP(B1783,'WinBUGS output'!A:C,3,FALSE)</f>
        <v>Supportive psychotherapy + any SSRI</v>
      </c>
      <c r="E1783" s="5" t="str">
        <f>FIXED('WinBUGS output'!N1782,2)</f>
        <v>1.57</v>
      </c>
      <c r="F1783" s="5" t="str">
        <f>FIXED('WinBUGS output'!M1782,2)</f>
        <v>-0.57</v>
      </c>
      <c r="G1783" s="5" t="str">
        <f>FIXED('WinBUGS output'!O1782,2)</f>
        <v>3.79</v>
      </c>
      <c r="H1783"/>
      <c r="I1783"/>
      <c r="J1783"/>
      <c r="X1783" s="5" t="str">
        <f t="shared" si="66"/>
        <v>Coping with Depression course (group) + TAU</v>
      </c>
      <c r="Y1783" s="5" t="str">
        <f t="shared" si="67"/>
        <v>Supportive psychotherapy + any SSRI</v>
      </c>
      <c r="Z1783" s="5" t="str">
        <f>FIXED(EXP('WinBUGS output'!N1782),2)</f>
        <v>4.81</v>
      </c>
      <c r="AA1783" s="5" t="str">
        <f>FIXED(EXP('WinBUGS output'!M1782),2)</f>
        <v>0.57</v>
      </c>
      <c r="AB1783" s="5" t="str">
        <f>FIXED(EXP('WinBUGS output'!O1782),2)</f>
        <v>44.08</v>
      </c>
    </row>
    <row r="1784" spans="1:28" x14ac:dyDescent="0.25">
      <c r="A1784">
        <v>51</v>
      </c>
      <c r="B1784">
        <v>57</v>
      </c>
      <c r="C1784" s="5" t="str">
        <f>VLOOKUP(A1784,'WinBUGS output'!A:C,3,FALSE)</f>
        <v>Coping with Depression course (group) + TAU</v>
      </c>
      <c r="D1784" s="5" t="str">
        <f>VLOOKUP(B1784,'WinBUGS output'!A:C,3,FALSE)</f>
        <v>Interpersonal psychotherapy (IPT) + any AD</v>
      </c>
      <c r="E1784" s="5" t="str">
        <f>FIXED('WinBUGS output'!N1783,2)</f>
        <v>0.25</v>
      </c>
      <c r="F1784" s="5" t="str">
        <f>FIXED('WinBUGS output'!M1783,2)</f>
        <v>-1.03</v>
      </c>
      <c r="G1784" s="5" t="str">
        <f>FIXED('WinBUGS output'!O1783,2)</f>
        <v>1.50</v>
      </c>
      <c r="H1784"/>
      <c r="I1784"/>
      <c r="J1784"/>
      <c r="X1784" s="5" t="str">
        <f t="shared" si="66"/>
        <v>Coping with Depression course (group) + TAU</v>
      </c>
      <c r="Y1784" s="5" t="str">
        <f t="shared" si="67"/>
        <v>Interpersonal psychotherapy (IPT) + any AD</v>
      </c>
      <c r="Z1784" s="5" t="str">
        <f>FIXED(EXP('WinBUGS output'!N1783),2)</f>
        <v>1.28</v>
      </c>
      <c r="AA1784" s="5" t="str">
        <f>FIXED(EXP('WinBUGS output'!M1783),2)</f>
        <v>0.36</v>
      </c>
      <c r="AB1784" s="5" t="str">
        <f>FIXED(EXP('WinBUGS output'!O1783),2)</f>
        <v>4.49</v>
      </c>
    </row>
    <row r="1785" spans="1:28" x14ac:dyDescent="0.25">
      <c r="A1785">
        <v>51</v>
      </c>
      <c r="B1785">
        <v>58</v>
      </c>
      <c r="C1785" s="5" t="str">
        <f>VLOOKUP(A1785,'WinBUGS output'!A:C,3,FALSE)</f>
        <v>Coping with Depression course (group) + TAU</v>
      </c>
      <c r="D1785" s="5" t="str">
        <f>VLOOKUP(B1785,'WinBUGS output'!A:C,3,FALSE)</f>
        <v>Short-term psychodynamic psychotherapy individual + Any AD</v>
      </c>
      <c r="E1785" s="5" t="str">
        <f>FIXED('WinBUGS output'!N1784,2)</f>
        <v>0.80</v>
      </c>
      <c r="F1785" s="5" t="str">
        <f>FIXED('WinBUGS output'!M1784,2)</f>
        <v>-0.28</v>
      </c>
      <c r="G1785" s="5" t="str">
        <f>FIXED('WinBUGS output'!O1784,2)</f>
        <v>1.90</v>
      </c>
      <c r="H1785"/>
      <c r="I1785"/>
      <c r="J1785"/>
      <c r="X1785" s="5" t="str">
        <f t="shared" si="66"/>
        <v>Coping with Depression course (group) + TAU</v>
      </c>
      <c r="Y1785" s="5" t="str">
        <f t="shared" si="67"/>
        <v>Short-term psychodynamic psychotherapy individual + Any AD</v>
      </c>
      <c r="Z1785" s="5" t="str">
        <f>FIXED(EXP('WinBUGS output'!N1784),2)</f>
        <v>2.22</v>
      </c>
      <c r="AA1785" s="5" t="str">
        <f>FIXED(EXP('WinBUGS output'!M1784),2)</f>
        <v>0.75</v>
      </c>
      <c r="AB1785" s="5" t="str">
        <f>FIXED(EXP('WinBUGS output'!O1784),2)</f>
        <v>6.66</v>
      </c>
    </row>
    <row r="1786" spans="1:28" x14ac:dyDescent="0.25">
      <c r="A1786">
        <v>51</v>
      </c>
      <c r="B1786">
        <v>59</v>
      </c>
      <c r="C1786" s="5" t="str">
        <f>VLOOKUP(A1786,'WinBUGS output'!A:C,3,FALSE)</f>
        <v>Coping with Depression course (group) + TAU</v>
      </c>
      <c r="D1786" s="5" t="str">
        <f>VLOOKUP(B1786,'WinBUGS output'!A:C,3,FALSE)</f>
        <v>Short-term psychodynamic psychotherapy individual + any SSRI</v>
      </c>
      <c r="E1786" s="5" t="str">
        <f>FIXED('WinBUGS output'!N1785,2)</f>
        <v>0.83</v>
      </c>
      <c r="F1786" s="5" t="str">
        <f>FIXED('WinBUGS output'!M1785,2)</f>
        <v>-0.47</v>
      </c>
      <c r="G1786" s="5" t="str">
        <f>FIXED('WinBUGS output'!O1785,2)</f>
        <v>2.15</v>
      </c>
      <c r="H1786"/>
      <c r="I1786"/>
      <c r="J1786"/>
      <c r="X1786" s="5" t="str">
        <f t="shared" si="66"/>
        <v>Coping with Depression course (group) + TAU</v>
      </c>
      <c r="Y1786" s="5" t="str">
        <f t="shared" si="67"/>
        <v>Short-term psychodynamic psychotherapy individual + any SSRI</v>
      </c>
      <c r="Z1786" s="5" t="str">
        <f>FIXED(EXP('WinBUGS output'!N1785),2)</f>
        <v>2.30</v>
      </c>
      <c r="AA1786" s="5" t="str">
        <f>FIXED(EXP('WinBUGS output'!M1785),2)</f>
        <v>0.62</v>
      </c>
      <c r="AB1786" s="5" t="str">
        <f>FIXED(EXP('WinBUGS output'!O1785),2)</f>
        <v>8.62</v>
      </c>
    </row>
    <row r="1787" spans="1:28" x14ac:dyDescent="0.25">
      <c r="A1787">
        <v>51</v>
      </c>
      <c r="B1787">
        <v>60</v>
      </c>
      <c r="C1787" s="5" t="str">
        <f>VLOOKUP(A1787,'WinBUGS output'!A:C,3,FALSE)</f>
        <v>Coping with Depression course (group) + TAU</v>
      </c>
      <c r="D1787" s="5" t="str">
        <f>VLOOKUP(B1787,'WinBUGS output'!A:C,3,FALSE)</f>
        <v>CBT individual (over 15 sessions) + Pill placebo</v>
      </c>
      <c r="E1787" s="5" t="str">
        <f>FIXED('WinBUGS output'!N1786,2)</f>
        <v>0.55</v>
      </c>
      <c r="F1787" s="5" t="str">
        <f>FIXED('WinBUGS output'!M1786,2)</f>
        <v>-1.06</v>
      </c>
      <c r="G1787" s="5" t="str">
        <f>FIXED('WinBUGS output'!O1786,2)</f>
        <v>2.26</v>
      </c>
      <c r="H1787"/>
      <c r="I1787"/>
      <c r="J1787"/>
      <c r="X1787" s="5" t="str">
        <f t="shared" si="66"/>
        <v>Coping with Depression course (group) + TAU</v>
      </c>
      <c r="Y1787" s="5" t="str">
        <f t="shared" si="67"/>
        <v>CBT individual (over 15 sessions) + Pill placebo</v>
      </c>
      <c r="Z1787" s="5" t="str">
        <f>FIXED(EXP('WinBUGS output'!N1786),2)</f>
        <v>1.73</v>
      </c>
      <c r="AA1787" s="5" t="str">
        <f>FIXED(EXP('WinBUGS output'!M1786),2)</f>
        <v>0.35</v>
      </c>
      <c r="AB1787" s="5" t="str">
        <f>FIXED(EXP('WinBUGS output'!O1786),2)</f>
        <v>9.61</v>
      </c>
    </row>
    <row r="1788" spans="1:28" x14ac:dyDescent="0.25">
      <c r="A1788">
        <v>51</v>
      </c>
      <c r="B1788">
        <v>61</v>
      </c>
      <c r="C1788" s="5" t="str">
        <f>VLOOKUP(A1788,'WinBUGS output'!A:C,3,FALSE)</f>
        <v>Coping with Depression course (group) + TAU</v>
      </c>
      <c r="D1788" s="5" t="str">
        <f>VLOOKUP(B1788,'WinBUGS output'!A:C,3,FALSE)</f>
        <v>Exercise + Sertraline</v>
      </c>
      <c r="E1788" s="5" t="str">
        <f>FIXED('WinBUGS output'!N1787,2)</f>
        <v>-0.79</v>
      </c>
      <c r="F1788" s="5" t="str">
        <f>FIXED('WinBUGS output'!M1787,2)</f>
        <v>-1.87</v>
      </c>
      <c r="G1788" s="5" t="str">
        <f>FIXED('WinBUGS output'!O1787,2)</f>
        <v>0.30</v>
      </c>
      <c r="H1788"/>
      <c r="I1788"/>
      <c r="J1788"/>
      <c r="X1788" s="5" t="str">
        <f t="shared" si="66"/>
        <v>Coping with Depression course (group) + TAU</v>
      </c>
      <c r="Y1788" s="5" t="str">
        <f t="shared" si="67"/>
        <v>Exercise + Sertraline</v>
      </c>
      <c r="Z1788" s="5" t="str">
        <f>FIXED(EXP('WinBUGS output'!N1787),2)</f>
        <v>0.45</v>
      </c>
      <c r="AA1788" s="5" t="str">
        <f>FIXED(EXP('WinBUGS output'!M1787),2)</f>
        <v>0.15</v>
      </c>
      <c r="AB1788" s="5" t="str">
        <f>FIXED(EXP('WinBUGS output'!O1787),2)</f>
        <v>1.35</v>
      </c>
    </row>
    <row r="1789" spans="1:28" x14ac:dyDescent="0.25">
      <c r="A1789">
        <v>52</v>
      </c>
      <c r="B1789">
        <v>53</v>
      </c>
      <c r="C1789" s="5" t="str">
        <f>VLOOKUP(A1789,'WinBUGS output'!A:C,3,FALSE)</f>
        <v>CBT individual (over 15 sessions) + any TCA</v>
      </c>
      <c r="D1789" s="5" t="str">
        <f>VLOOKUP(B1789,'WinBUGS output'!A:C,3,FALSE)</f>
        <v>CBT individual (over 15 sessions) + imipramine</v>
      </c>
      <c r="E1789" s="5" t="str">
        <f>FIXED('WinBUGS output'!N1788,2)</f>
        <v>0.07</v>
      </c>
      <c r="F1789" s="5" t="str">
        <f>FIXED('WinBUGS output'!M1788,2)</f>
        <v>-0.80</v>
      </c>
      <c r="G1789" s="5" t="str">
        <f>FIXED('WinBUGS output'!O1788,2)</f>
        <v>1.05</v>
      </c>
      <c r="H1789"/>
      <c r="I1789"/>
      <c r="J1789"/>
      <c r="X1789" s="5" t="str">
        <f t="shared" si="66"/>
        <v>CBT individual (over 15 sessions) + any TCA</v>
      </c>
      <c r="Y1789" s="5" t="str">
        <f t="shared" si="67"/>
        <v>CBT individual (over 15 sessions) + imipramine</v>
      </c>
      <c r="Z1789" s="5" t="str">
        <f>FIXED(EXP('WinBUGS output'!N1788),2)</f>
        <v>1.07</v>
      </c>
      <c r="AA1789" s="5" t="str">
        <f>FIXED(EXP('WinBUGS output'!M1788),2)</f>
        <v>0.45</v>
      </c>
      <c r="AB1789" s="5" t="str">
        <f>FIXED(EXP('WinBUGS output'!O1788),2)</f>
        <v>2.87</v>
      </c>
    </row>
    <row r="1790" spans="1:28" x14ac:dyDescent="0.25">
      <c r="A1790">
        <v>52</v>
      </c>
      <c r="B1790">
        <v>54</v>
      </c>
      <c r="C1790" s="5" t="str">
        <f>VLOOKUP(A1790,'WinBUGS output'!A:C,3,FALSE)</f>
        <v>CBT individual (over 15 sessions) + any TCA</v>
      </c>
      <c r="D1790" s="5" t="str">
        <f>VLOOKUP(B1790,'WinBUGS output'!A:C,3,FALSE)</f>
        <v>CBT group (under 15 sessions) + imipramine</v>
      </c>
      <c r="E1790" s="5" t="str">
        <f>FIXED('WinBUGS output'!N1789,2)</f>
        <v>0.38</v>
      </c>
      <c r="F1790" s="5" t="str">
        <f>FIXED('WinBUGS output'!M1789,2)</f>
        <v>-1.34</v>
      </c>
      <c r="G1790" s="5" t="str">
        <f>FIXED('WinBUGS output'!O1789,2)</f>
        <v>2.11</v>
      </c>
      <c r="H1790"/>
      <c r="I1790"/>
      <c r="J1790"/>
      <c r="X1790" s="5" t="str">
        <f t="shared" si="66"/>
        <v>CBT individual (over 15 sessions) + any TCA</v>
      </c>
      <c r="Y1790" s="5" t="str">
        <f t="shared" si="67"/>
        <v>CBT group (under 15 sessions) + imipramine</v>
      </c>
      <c r="Z1790" s="5" t="str">
        <f>FIXED(EXP('WinBUGS output'!N1789),2)</f>
        <v>1.46</v>
      </c>
      <c r="AA1790" s="5" t="str">
        <f>FIXED(EXP('WinBUGS output'!M1789),2)</f>
        <v>0.26</v>
      </c>
      <c r="AB1790" s="5" t="str">
        <f>FIXED(EXP('WinBUGS output'!O1789),2)</f>
        <v>8.28</v>
      </c>
    </row>
    <row r="1791" spans="1:28" x14ac:dyDescent="0.25">
      <c r="A1791">
        <v>52</v>
      </c>
      <c r="B1791">
        <v>55</v>
      </c>
      <c r="C1791" s="5" t="str">
        <f>VLOOKUP(A1791,'WinBUGS output'!A:C,3,FALSE)</f>
        <v>CBT individual (over 15 sessions) + any TCA</v>
      </c>
      <c r="D1791" s="5" t="str">
        <f>VLOOKUP(B1791,'WinBUGS output'!A:C,3,FALSE)</f>
        <v>Problem solving individual + any SSRI</v>
      </c>
      <c r="E1791" s="5" t="str">
        <f>FIXED('WinBUGS output'!N1790,2)</f>
        <v>-1.50</v>
      </c>
      <c r="F1791" s="5" t="str">
        <f>FIXED('WinBUGS output'!M1790,2)</f>
        <v>-3.07</v>
      </c>
      <c r="G1791" s="5" t="str">
        <f>FIXED('WinBUGS output'!O1790,2)</f>
        <v>0.09</v>
      </c>
      <c r="H1791"/>
      <c r="I1791"/>
      <c r="J1791"/>
      <c r="X1791" s="5" t="str">
        <f t="shared" si="66"/>
        <v>CBT individual (over 15 sessions) + any TCA</v>
      </c>
      <c r="Y1791" s="5" t="str">
        <f t="shared" si="67"/>
        <v>Problem solving individual + any SSRI</v>
      </c>
      <c r="Z1791" s="5" t="str">
        <f>FIXED(EXP('WinBUGS output'!N1790),2)</f>
        <v>0.22</v>
      </c>
      <c r="AA1791" s="5" t="str">
        <f>FIXED(EXP('WinBUGS output'!M1790),2)</f>
        <v>0.05</v>
      </c>
      <c r="AB1791" s="5" t="str">
        <f>FIXED(EXP('WinBUGS output'!O1790),2)</f>
        <v>1.10</v>
      </c>
    </row>
    <row r="1792" spans="1:28" x14ac:dyDescent="0.25">
      <c r="A1792">
        <v>52</v>
      </c>
      <c r="B1792">
        <v>56</v>
      </c>
      <c r="C1792" s="5" t="str">
        <f>VLOOKUP(A1792,'WinBUGS output'!A:C,3,FALSE)</f>
        <v>CBT individual (over 15 sessions) + any TCA</v>
      </c>
      <c r="D1792" s="5" t="str">
        <f>VLOOKUP(B1792,'WinBUGS output'!A:C,3,FALSE)</f>
        <v>Supportive psychotherapy + any SSRI</v>
      </c>
      <c r="E1792" s="5" t="str">
        <f>FIXED('WinBUGS output'!N1791,2)</f>
        <v>1.14</v>
      </c>
      <c r="F1792" s="5" t="str">
        <f>FIXED('WinBUGS output'!M1791,2)</f>
        <v>-1.16</v>
      </c>
      <c r="G1792" s="5" t="str">
        <f>FIXED('WinBUGS output'!O1791,2)</f>
        <v>3.47</v>
      </c>
      <c r="H1792"/>
      <c r="I1792"/>
      <c r="J1792"/>
      <c r="X1792" s="5" t="str">
        <f t="shared" si="66"/>
        <v>CBT individual (over 15 sessions) + any TCA</v>
      </c>
      <c r="Y1792" s="5" t="str">
        <f t="shared" si="67"/>
        <v>Supportive psychotherapy + any SSRI</v>
      </c>
      <c r="Z1792" s="5" t="str">
        <f>FIXED(EXP('WinBUGS output'!N1791),2)</f>
        <v>3.14</v>
      </c>
      <c r="AA1792" s="5" t="str">
        <f>FIXED(EXP('WinBUGS output'!M1791),2)</f>
        <v>0.31</v>
      </c>
      <c r="AB1792" s="5" t="str">
        <f>FIXED(EXP('WinBUGS output'!O1791),2)</f>
        <v>32.14</v>
      </c>
    </row>
    <row r="1793" spans="1:28" x14ac:dyDescent="0.25">
      <c r="A1793">
        <v>52</v>
      </c>
      <c r="B1793">
        <v>57</v>
      </c>
      <c r="C1793" s="5" t="str">
        <f>VLOOKUP(A1793,'WinBUGS output'!A:C,3,FALSE)</f>
        <v>CBT individual (over 15 sessions) + any TCA</v>
      </c>
      <c r="D1793" s="5" t="str">
        <f>VLOOKUP(B1793,'WinBUGS output'!A:C,3,FALSE)</f>
        <v>Interpersonal psychotherapy (IPT) + any AD</v>
      </c>
      <c r="E1793" s="5" t="str">
        <f>FIXED('WinBUGS output'!N1792,2)</f>
        <v>-0.19</v>
      </c>
      <c r="F1793" s="5" t="str">
        <f>FIXED('WinBUGS output'!M1792,2)</f>
        <v>-1.67</v>
      </c>
      <c r="G1793" s="5" t="str">
        <f>FIXED('WinBUGS output'!O1792,2)</f>
        <v>1.26</v>
      </c>
      <c r="H1793"/>
      <c r="I1793"/>
      <c r="J1793"/>
      <c r="X1793" s="5" t="str">
        <f t="shared" si="66"/>
        <v>CBT individual (over 15 sessions) + any TCA</v>
      </c>
      <c r="Y1793" s="5" t="str">
        <f t="shared" si="67"/>
        <v>Interpersonal psychotherapy (IPT) + any AD</v>
      </c>
      <c r="Z1793" s="5" t="str">
        <f>FIXED(EXP('WinBUGS output'!N1792),2)</f>
        <v>0.82</v>
      </c>
      <c r="AA1793" s="5" t="str">
        <f>FIXED(EXP('WinBUGS output'!M1792),2)</f>
        <v>0.19</v>
      </c>
      <c r="AB1793" s="5" t="str">
        <f>FIXED(EXP('WinBUGS output'!O1792),2)</f>
        <v>3.54</v>
      </c>
    </row>
    <row r="1794" spans="1:28" x14ac:dyDescent="0.25">
      <c r="A1794">
        <v>52</v>
      </c>
      <c r="B1794">
        <v>58</v>
      </c>
      <c r="C1794" s="5" t="str">
        <f>VLOOKUP(A1794,'WinBUGS output'!A:C,3,FALSE)</f>
        <v>CBT individual (over 15 sessions) + any TCA</v>
      </c>
      <c r="D1794" s="5" t="str">
        <f>VLOOKUP(B1794,'WinBUGS output'!A:C,3,FALSE)</f>
        <v>Short-term psychodynamic psychotherapy individual + Any AD</v>
      </c>
      <c r="E1794" s="5" t="str">
        <f>FIXED('WinBUGS output'!N1793,2)</f>
        <v>0.36</v>
      </c>
      <c r="F1794" s="5" t="str">
        <f>FIXED('WinBUGS output'!M1793,2)</f>
        <v>-0.98</v>
      </c>
      <c r="G1794" s="5" t="str">
        <f>FIXED('WinBUGS output'!O1793,2)</f>
        <v>1.70</v>
      </c>
      <c r="H1794"/>
      <c r="I1794"/>
      <c r="J1794"/>
      <c r="X1794" s="5" t="str">
        <f t="shared" si="66"/>
        <v>CBT individual (over 15 sessions) + any TCA</v>
      </c>
      <c r="Y1794" s="5" t="str">
        <f t="shared" si="67"/>
        <v>Short-term psychodynamic psychotherapy individual + Any AD</v>
      </c>
      <c r="Z1794" s="5" t="str">
        <f>FIXED(EXP('WinBUGS output'!N1793),2)</f>
        <v>1.43</v>
      </c>
      <c r="AA1794" s="5" t="str">
        <f>FIXED(EXP('WinBUGS output'!M1793),2)</f>
        <v>0.38</v>
      </c>
      <c r="AB1794" s="5" t="str">
        <f>FIXED(EXP('WinBUGS output'!O1793),2)</f>
        <v>5.47</v>
      </c>
    </row>
    <row r="1795" spans="1:28" x14ac:dyDescent="0.25">
      <c r="A1795">
        <v>52</v>
      </c>
      <c r="B1795">
        <v>59</v>
      </c>
      <c r="C1795" s="5" t="str">
        <f>VLOOKUP(A1795,'WinBUGS output'!A:C,3,FALSE)</f>
        <v>CBT individual (over 15 sessions) + any TCA</v>
      </c>
      <c r="D1795" s="5" t="str">
        <f>VLOOKUP(B1795,'WinBUGS output'!A:C,3,FALSE)</f>
        <v>Short-term psychodynamic psychotherapy individual + any SSRI</v>
      </c>
      <c r="E1795" s="5" t="str">
        <f>FIXED('WinBUGS output'!N1794,2)</f>
        <v>0.39</v>
      </c>
      <c r="F1795" s="5" t="str">
        <f>FIXED('WinBUGS output'!M1794,2)</f>
        <v>-1.12</v>
      </c>
      <c r="G1795" s="5" t="str">
        <f>FIXED('WinBUGS output'!O1794,2)</f>
        <v>1.94</v>
      </c>
      <c r="H1795"/>
      <c r="I1795"/>
      <c r="J1795"/>
      <c r="X1795" s="5" t="str">
        <f t="shared" si="66"/>
        <v>CBT individual (over 15 sessions) + any TCA</v>
      </c>
      <c r="Y1795" s="5" t="str">
        <f t="shared" si="67"/>
        <v>Short-term psychodynamic psychotherapy individual + any SSRI</v>
      </c>
      <c r="Z1795" s="5" t="str">
        <f>FIXED(EXP('WinBUGS output'!N1794),2)</f>
        <v>1.48</v>
      </c>
      <c r="AA1795" s="5" t="str">
        <f>FIXED(EXP('WinBUGS output'!M1794),2)</f>
        <v>0.33</v>
      </c>
      <c r="AB1795" s="5" t="str">
        <f>FIXED(EXP('WinBUGS output'!O1794),2)</f>
        <v>6.94</v>
      </c>
    </row>
    <row r="1796" spans="1:28" x14ac:dyDescent="0.25">
      <c r="A1796">
        <v>52</v>
      </c>
      <c r="B1796">
        <v>60</v>
      </c>
      <c r="C1796" s="5" t="str">
        <f>VLOOKUP(A1796,'WinBUGS output'!A:C,3,FALSE)</f>
        <v>CBT individual (over 15 sessions) + any TCA</v>
      </c>
      <c r="D1796" s="5" t="str">
        <f>VLOOKUP(B1796,'WinBUGS output'!A:C,3,FALSE)</f>
        <v>CBT individual (over 15 sessions) + Pill placebo</v>
      </c>
      <c r="E1796" s="5" t="str">
        <f>FIXED('WinBUGS output'!N1795,2)</f>
        <v>0.10</v>
      </c>
      <c r="F1796" s="5" t="str">
        <f>FIXED('WinBUGS output'!M1795,2)</f>
        <v>-1.39</v>
      </c>
      <c r="G1796" s="5" t="str">
        <f>FIXED('WinBUGS output'!O1795,2)</f>
        <v>1.75</v>
      </c>
      <c r="H1796" t="s">
        <v>2458</v>
      </c>
      <c r="I1796" t="s">
        <v>2667</v>
      </c>
      <c r="J1796" t="s">
        <v>2488</v>
      </c>
      <c r="X1796" s="5" t="str">
        <f t="shared" si="66"/>
        <v>CBT individual (over 15 sessions) + any TCA</v>
      </c>
      <c r="Y1796" s="5" t="str">
        <f t="shared" si="67"/>
        <v>CBT individual (over 15 sessions) + Pill placebo</v>
      </c>
      <c r="Z1796" s="5" t="str">
        <f>FIXED(EXP('WinBUGS output'!N1795),2)</f>
        <v>1.10</v>
      </c>
      <c r="AA1796" s="5" t="str">
        <f>FIXED(EXP('WinBUGS output'!M1795),2)</f>
        <v>0.25</v>
      </c>
      <c r="AB1796" s="5" t="str">
        <f>FIXED(EXP('WinBUGS output'!O1795),2)</f>
        <v>5.75</v>
      </c>
    </row>
    <row r="1797" spans="1:28" x14ac:dyDescent="0.25">
      <c r="A1797">
        <v>52</v>
      </c>
      <c r="B1797">
        <v>61</v>
      </c>
      <c r="C1797" s="5" t="str">
        <f>VLOOKUP(A1797,'WinBUGS output'!A:C,3,FALSE)</f>
        <v>CBT individual (over 15 sessions) + any TCA</v>
      </c>
      <c r="D1797" s="5" t="str">
        <f>VLOOKUP(B1797,'WinBUGS output'!A:C,3,FALSE)</f>
        <v>Exercise + Sertraline</v>
      </c>
      <c r="E1797" s="5" t="str">
        <f>FIXED('WinBUGS output'!N1796,2)</f>
        <v>-1.23</v>
      </c>
      <c r="F1797" s="5" t="str">
        <f>FIXED('WinBUGS output'!M1796,2)</f>
        <v>-2.58</v>
      </c>
      <c r="G1797" s="5" t="str">
        <f>FIXED('WinBUGS output'!O1796,2)</f>
        <v>0.07</v>
      </c>
      <c r="H1797"/>
      <c r="I1797"/>
      <c r="J1797"/>
      <c r="X1797" s="5" t="str">
        <f t="shared" ref="X1797:X1805" si="68">C1797</f>
        <v>CBT individual (over 15 sessions) + any TCA</v>
      </c>
      <c r="Y1797" s="5" t="str">
        <f t="shared" ref="Y1797:Y1805" si="69">D1797</f>
        <v>Exercise + Sertraline</v>
      </c>
      <c r="Z1797" s="5" t="str">
        <f>FIXED(EXP('WinBUGS output'!N1796),2)</f>
        <v>0.29</v>
      </c>
      <c r="AA1797" s="5" t="str">
        <f>FIXED(EXP('WinBUGS output'!M1796),2)</f>
        <v>0.08</v>
      </c>
      <c r="AB1797" s="5" t="str">
        <f>FIXED(EXP('WinBUGS output'!O1796),2)</f>
        <v>1.08</v>
      </c>
    </row>
    <row r="1798" spans="1:28" x14ac:dyDescent="0.25">
      <c r="A1798">
        <v>53</v>
      </c>
      <c r="B1798">
        <v>54</v>
      </c>
      <c r="C1798" s="5" t="str">
        <f>VLOOKUP(A1798,'WinBUGS output'!A:C,3,FALSE)</f>
        <v>CBT individual (over 15 sessions) + imipramine</v>
      </c>
      <c r="D1798" s="5" t="str">
        <f>VLOOKUP(B1798,'WinBUGS output'!A:C,3,FALSE)</f>
        <v>CBT group (under 15 sessions) + imipramine</v>
      </c>
      <c r="E1798" s="5" t="str">
        <f>FIXED('WinBUGS output'!N1797,2)</f>
        <v>0.29</v>
      </c>
      <c r="F1798" s="5" t="str">
        <f>FIXED('WinBUGS output'!M1797,2)</f>
        <v>-1.43</v>
      </c>
      <c r="G1798" s="5" t="str">
        <f>FIXED('WinBUGS output'!O1797,2)</f>
        <v>2.03</v>
      </c>
      <c r="H1798"/>
      <c r="I1798"/>
      <c r="J1798"/>
      <c r="X1798" s="5" t="str">
        <f t="shared" si="68"/>
        <v>CBT individual (over 15 sessions) + imipramine</v>
      </c>
      <c r="Y1798" s="5" t="str">
        <f t="shared" si="69"/>
        <v>CBT group (under 15 sessions) + imipramine</v>
      </c>
      <c r="Z1798" s="5" t="str">
        <f>FIXED(EXP('WinBUGS output'!N1797),2)</f>
        <v>1.33</v>
      </c>
      <c r="AA1798" s="5" t="str">
        <f>FIXED(EXP('WinBUGS output'!M1797),2)</f>
        <v>0.24</v>
      </c>
      <c r="AB1798" s="5" t="str">
        <f>FIXED(EXP('WinBUGS output'!O1797),2)</f>
        <v>7.58</v>
      </c>
    </row>
    <row r="1799" spans="1:28" x14ac:dyDescent="0.25">
      <c r="A1799">
        <v>53</v>
      </c>
      <c r="B1799">
        <v>55</v>
      </c>
      <c r="C1799" s="5" t="str">
        <f>VLOOKUP(A1799,'WinBUGS output'!A:C,3,FALSE)</f>
        <v>CBT individual (over 15 sessions) + imipramine</v>
      </c>
      <c r="D1799" s="5" t="str">
        <f>VLOOKUP(B1799,'WinBUGS output'!A:C,3,FALSE)</f>
        <v>Problem solving individual + any SSRI</v>
      </c>
      <c r="E1799" s="5" t="str">
        <f>FIXED('WinBUGS output'!N1798,2)</f>
        <v>-1.59</v>
      </c>
      <c r="F1799" s="5" t="str">
        <f>FIXED('WinBUGS output'!M1798,2)</f>
        <v>-3.17</v>
      </c>
      <c r="G1799" s="5" t="str">
        <f>FIXED('WinBUGS output'!O1798,2)</f>
        <v>0.00</v>
      </c>
      <c r="H1799"/>
      <c r="I1799"/>
      <c r="J1799"/>
      <c r="X1799" s="5" t="str">
        <f t="shared" si="68"/>
        <v>CBT individual (over 15 sessions) + imipramine</v>
      </c>
      <c r="Y1799" s="5" t="str">
        <f t="shared" si="69"/>
        <v>Problem solving individual + any SSRI</v>
      </c>
      <c r="Z1799" s="5" t="str">
        <f>FIXED(EXP('WinBUGS output'!N1798),2)</f>
        <v>0.20</v>
      </c>
      <c r="AA1799" s="5" t="str">
        <f>FIXED(EXP('WinBUGS output'!M1798),2)</f>
        <v>0.04</v>
      </c>
      <c r="AB1799" s="5" t="str">
        <f>FIXED(EXP('WinBUGS output'!O1798),2)</f>
        <v>1.00</v>
      </c>
    </row>
    <row r="1800" spans="1:28" x14ac:dyDescent="0.25">
      <c r="A1800">
        <v>53</v>
      </c>
      <c r="B1800">
        <v>56</v>
      </c>
      <c r="C1800" s="5" t="str">
        <f>VLOOKUP(A1800,'WinBUGS output'!A:C,3,FALSE)</f>
        <v>CBT individual (over 15 sessions) + imipramine</v>
      </c>
      <c r="D1800" s="5" t="str">
        <f>VLOOKUP(B1800,'WinBUGS output'!A:C,3,FALSE)</f>
        <v>Supportive psychotherapy + any SSRI</v>
      </c>
      <c r="E1800" s="5" t="str">
        <f>FIXED('WinBUGS output'!N1799,2)</f>
        <v>1.04</v>
      </c>
      <c r="F1800" s="5" t="str">
        <f>FIXED('WinBUGS output'!M1799,2)</f>
        <v>-1.24</v>
      </c>
      <c r="G1800" s="5" t="str">
        <f>FIXED('WinBUGS output'!O1799,2)</f>
        <v>3.36</v>
      </c>
      <c r="H1800"/>
      <c r="I1800"/>
      <c r="J1800"/>
      <c r="X1800" s="5" t="str">
        <f t="shared" si="68"/>
        <v>CBT individual (over 15 sessions) + imipramine</v>
      </c>
      <c r="Y1800" s="5" t="str">
        <f t="shared" si="69"/>
        <v>Supportive psychotherapy + any SSRI</v>
      </c>
      <c r="Z1800" s="5" t="str">
        <f>FIXED(EXP('WinBUGS output'!N1799),2)</f>
        <v>2.83</v>
      </c>
      <c r="AA1800" s="5" t="str">
        <f>FIXED(EXP('WinBUGS output'!M1799),2)</f>
        <v>0.29</v>
      </c>
      <c r="AB1800" s="5" t="str">
        <f>FIXED(EXP('WinBUGS output'!O1799),2)</f>
        <v>28.82</v>
      </c>
    </row>
    <row r="1801" spans="1:28" x14ac:dyDescent="0.25">
      <c r="A1801">
        <v>53</v>
      </c>
      <c r="B1801">
        <v>57</v>
      </c>
      <c r="C1801" s="5" t="str">
        <f>VLOOKUP(A1801,'WinBUGS output'!A:C,3,FALSE)</f>
        <v>CBT individual (over 15 sessions) + imipramine</v>
      </c>
      <c r="D1801" s="5" t="str">
        <f>VLOOKUP(B1801,'WinBUGS output'!A:C,3,FALSE)</f>
        <v>Interpersonal psychotherapy (IPT) + any AD</v>
      </c>
      <c r="E1801" s="5" t="str">
        <f>FIXED('WinBUGS output'!N1800,2)</f>
        <v>-0.29</v>
      </c>
      <c r="F1801" s="5" t="str">
        <f>FIXED('WinBUGS output'!M1800,2)</f>
        <v>-1.77</v>
      </c>
      <c r="G1801" s="5" t="str">
        <f>FIXED('WinBUGS output'!O1800,2)</f>
        <v>1.17</v>
      </c>
      <c r="H1801"/>
      <c r="I1801"/>
      <c r="J1801"/>
      <c r="X1801" s="5" t="str">
        <f t="shared" si="68"/>
        <v>CBT individual (over 15 sessions) + imipramine</v>
      </c>
      <c r="Y1801" s="5" t="str">
        <f t="shared" si="69"/>
        <v>Interpersonal psychotherapy (IPT) + any AD</v>
      </c>
      <c r="Z1801" s="5" t="str">
        <f>FIXED(EXP('WinBUGS output'!N1800),2)</f>
        <v>0.75</v>
      </c>
      <c r="AA1801" s="5" t="str">
        <f>FIXED(EXP('WinBUGS output'!M1800),2)</f>
        <v>0.17</v>
      </c>
      <c r="AB1801" s="5" t="str">
        <f>FIXED(EXP('WinBUGS output'!O1800),2)</f>
        <v>3.23</v>
      </c>
    </row>
    <row r="1802" spans="1:28" x14ac:dyDescent="0.25">
      <c r="A1802">
        <v>53</v>
      </c>
      <c r="B1802">
        <v>58</v>
      </c>
      <c r="C1802" s="5" t="str">
        <f>VLOOKUP(A1802,'WinBUGS output'!A:C,3,FALSE)</f>
        <v>CBT individual (over 15 sessions) + imipramine</v>
      </c>
      <c r="D1802" s="5" t="str">
        <f>VLOOKUP(B1802,'WinBUGS output'!A:C,3,FALSE)</f>
        <v>Short-term psychodynamic psychotherapy individual + Any AD</v>
      </c>
      <c r="E1802" s="5" t="str">
        <f>FIXED('WinBUGS output'!N1801,2)</f>
        <v>0.27</v>
      </c>
      <c r="F1802" s="5" t="str">
        <f>FIXED('WinBUGS output'!M1801,2)</f>
        <v>-1.09</v>
      </c>
      <c r="G1802" s="5" t="str">
        <f>FIXED('WinBUGS output'!O1801,2)</f>
        <v>1.59</v>
      </c>
      <c r="H1802"/>
      <c r="I1802"/>
      <c r="J1802"/>
      <c r="X1802" s="5" t="str">
        <f t="shared" si="68"/>
        <v>CBT individual (over 15 sessions) + imipramine</v>
      </c>
      <c r="Y1802" s="5" t="str">
        <f t="shared" si="69"/>
        <v>Short-term psychodynamic psychotherapy individual + Any AD</v>
      </c>
      <c r="Z1802" s="5" t="str">
        <f>FIXED(EXP('WinBUGS output'!N1801),2)</f>
        <v>1.31</v>
      </c>
      <c r="AA1802" s="5" t="str">
        <f>FIXED(EXP('WinBUGS output'!M1801),2)</f>
        <v>0.34</v>
      </c>
      <c r="AB1802" s="5" t="str">
        <f>FIXED(EXP('WinBUGS output'!O1801),2)</f>
        <v>4.92</v>
      </c>
    </row>
    <row r="1803" spans="1:28" x14ac:dyDescent="0.25">
      <c r="A1803">
        <v>53</v>
      </c>
      <c r="B1803">
        <v>59</v>
      </c>
      <c r="C1803" s="5" t="str">
        <f>VLOOKUP(A1803,'WinBUGS output'!A:C,3,FALSE)</f>
        <v>CBT individual (over 15 sessions) + imipramine</v>
      </c>
      <c r="D1803" s="5" t="str">
        <f>VLOOKUP(B1803,'WinBUGS output'!A:C,3,FALSE)</f>
        <v>Short-term psychodynamic psychotherapy individual + any SSRI</v>
      </c>
      <c r="E1803" s="5" t="str">
        <f>FIXED('WinBUGS output'!N1802,2)</f>
        <v>0.30</v>
      </c>
      <c r="F1803" s="5" t="str">
        <f>FIXED('WinBUGS output'!M1802,2)</f>
        <v>-1.23</v>
      </c>
      <c r="G1803" s="5" t="str">
        <f>FIXED('WinBUGS output'!O1802,2)</f>
        <v>1.81</v>
      </c>
      <c r="H1803"/>
      <c r="I1803"/>
      <c r="J1803"/>
      <c r="X1803" s="5" t="str">
        <f t="shared" si="68"/>
        <v>CBT individual (over 15 sessions) + imipramine</v>
      </c>
      <c r="Y1803" s="5" t="str">
        <f t="shared" si="69"/>
        <v>Short-term psychodynamic psychotherapy individual + any SSRI</v>
      </c>
      <c r="Z1803" s="5" t="str">
        <f>FIXED(EXP('WinBUGS output'!N1802),2)</f>
        <v>1.35</v>
      </c>
      <c r="AA1803" s="5" t="str">
        <f>FIXED(EXP('WinBUGS output'!M1802),2)</f>
        <v>0.29</v>
      </c>
      <c r="AB1803" s="5" t="str">
        <f>FIXED(EXP('WinBUGS output'!O1802),2)</f>
        <v>6.12</v>
      </c>
    </row>
    <row r="1804" spans="1:28" x14ac:dyDescent="0.25">
      <c r="A1804">
        <v>53</v>
      </c>
      <c r="B1804">
        <v>60</v>
      </c>
      <c r="C1804" s="5" t="str">
        <f>VLOOKUP(A1804,'WinBUGS output'!A:C,3,FALSE)</f>
        <v>CBT individual (over 15 sessions) + imipramine</v>
      </c>
      <c r="D1804" s="5" t="str">
        <f>VLOOKUP(B1804,'WinBUGS output'!A:C,3,FALSE)</f>
        <v>CBT individual (over 15 sessions) + Pill placebo</v>
      </c>
      <c r="E1804" s="5" t="str">
        <f>FIXED('WinBUGS output'!N1803,2)</f>
        <v>0.01</v>
      </c>
      <c r="F1804" s="5" t="str">
        <f>FIXED('WinBUGS output'!M1803,2)</f>
        <v>-1.56</v>
      </c>
      <c r="G1804" s="5" t="str">
        <f>FIXED('WinBUGS output'!O1803,2)</f>
        <v>1.71</v>
      </c>
      <c r="H1804"/>
      <c r="I1804"/>
      <c r="J1804"/>
      <c r="X1804" s="5" t="str">
        <f t="shared" si="68"/>
        <v>CBT individual (over 15 sessions) + imipramine</v>
      </c>
      <c r="Y1804" s="5" t="str">
        <f t="shared" si="69"/>
        <v>CBT individual (over 15 sessions) + Pill placebo</v>
      </c>
      <c r="Z1804" s="5" t="str">
        <f>FIXED(EXP('WinBUGS output'!N1803),2)</f>
        <v>1.01</v>
      </c>
      <c r="AA1804" s="5" t="str">
        <f>FIXED(EXP('WinBUGS output'!M1803),2)</f>
        <v>0.21</v>
      </c>
      <c r="AB1804" s="5" t="str">
        <f>FIXED(EXP('WinBUGS output'!O1803),2)</f>
        <v>5.54</v>
      </c>
    </row>
    <row r="1805" spans="1:28" x14ac:dyDescent="0.25">
      <c r="A1805">
        <v>53</v>
      </c>
      <c r="B1805">
        <v>61</v>
      </c>
      <c r="C1805" s="5" t="str">
        <f>VLOOKUP(A1805,'WinBUGS output'!A:C,3,FALSE)</f>
        <v>CBT individual (over 15 sessions) + imipramine</v>
      </c>
      <c r="D1805" s="5" t="str">
        <f>VLOOKUP(B1805,'WinBUGS output'!A:C,3,FALSE)</f>
        <v>Exercise + Sertraline</v>
      </c>
      <c r="E1805" s="5" t="str">
        <f>FIXED('WinBUGS output'!N1804,2)</f>
        <v>-1.32</v>
      </c>
      <c r="F1805" s="5" t="str">
        <f>FIXED('WinBUGS output'!M1804,2)</f>
        <v>-2.68</v>
      </c>
      <c r="G1805" s="5" t="str">
        <f>FIXED('WinBUGS output'!O1804,2)</f>
        <v>-0.02</v>
      </c>
      <c r="H1805"/>
      <c r="I1805"/>
      <c r="J1805"/>
      <c r="X1805" s="5" t="str">
        <f t="shared" si="68"/>
        <v>CBT individual (over 15 sessions) + imipramine</v>
      </c>
      <c r="Y1805" s="5" t="str">
        <f t="shared" si="69"/>
        <v>Exercise + Sertraline</v>
      </c>
      <c r="Z1805" s="5" t="str">
        <f>FIXED(EXP('WinBUGS output'!N1804),2)</f>
        <v>0.27</v>
      </c>
      <c r="AA1805" s="5" t="str">
        <f>FIXED(EXP('WinBUGS output'!M1804),2)</f>
        <v>0.07</v>
      </c>
      <c r="AB1805" s="5" t="str">
        <f>FIXED(EXP('WinBUGS output'!O1804),2)</f>
        <v>0.98</v>
      </c>
    </row>
    <row r="1806" spans="1:28" x14ac:dyDescent="0.25">
      <c r="A1806">
        <v>54</v>
      </c>
      <c r="B1806">
        <v>55</v>
      </c>
      <c r="C1806" s="5" t="str">
        <f>VLOOKUP(A1806,'WinBUGS output'!A:C,3,FALSE)</f>
        <v>CBT group (under 15 sessions) + imipramine</v>
      </c>
      <c r="D1806" s="5" t="str">
        <f>VLOOKUP(B1806,'WinBUGS output'!A:C,3,FALSE)</f>
        <v>Problem solving individual + any SSRI</v>
      </c>
      <c r="E1806" s="5" t="str">
        <f>FIXED('WinBUGS output'!N1805,2)</f>
        <v>-1.87</v>
      </c>
      <c r="F1806" s="5" t="str">
        <f>FIXED('WinBUGS output'!M1805,2)</f>
        <v>-3.67</v>
      </c>
      <c r="G1806" s="5" t="str">
        <f>FIXED('WinBUGS output'!O1805,2)</f>
        <v>-0.08</v>
      </c>
      <c r="H1806"/>
      <c r="I1806"/>
      <c r="J1806"/>
      <c r="X1806" s="5" t="str">
        <f>C1806</f>
        <v>CBT group (under 15 sessions) + imipramine</v>
      </c>
      <c r="Y1806" s="5" t="str">
        <f>D1806</f>
        <v>Problem solving individual + any SSRI</v>
      </c>
      <c r="Z1806" s="5" t="str">
        <f>FIXED(EXP('WinBUGS output'!N1805),2)</f>
        <v>0.15</v>
      </c>
      <c r="AA1806" s="5" t="str">
        <f>FIXED(EXP('WinBUGS output'!M1805),2)</f>
        <v>0.03</v>
      </c>
      <c r="AB1806" s="5" t="str">
        <f>FIXED(EXP('WinBUGS output'!O1805),2)</f>
        <v>0.92</v>
      </c>
    </row>
    <row r="1807" spans="1:28" x14ac:dyDescent="0.25">
      <c r="A1807">
        <v>54</v>
      </c>
      <c r="B1807">
        <v>56</v>
      </c>
      <c r="C1807" s="5" t="str">
        <f>VLOOKUP(A1807,'WinBUGS output'!A:C,3,FALSE)</f>
        <v>CBT group (under 15 sessions) + imipramine</v>
      </c>
      <c r="D1807" s="5" t="str">
        <f>VLOOKUP(B1807,'WinBUGS output'!A:C,3,FALSE)</f>
        <v>Supportive psychotherapy + any SSRI</v>
      </c>
      <c r="E1807" s="5" t="str">
        <f>FIXED('WinBUGS output'!N1806,2)</f>
        <v>0.75</v>
      </c>
      <c r="F1807" s="5" t="str">
        <f>FIXED('WinBUGS output'!M1806,2)</f>
        <v>-1.66</v>
      </c>
      <c r="G1807" s="5" t="str">
        <f>FIXED('WinBUGS output'!O1806,2)</f>
        <v>3.21</v>
      </c>
      <c r="H1807"/>
      <c r="I1807"/>
      <c r="J1807"/>
      <c r="X1807" s="5" t="str">
        <f t="shared" ref="X1807:X1809" si="70">C1807</f>
        <v>CBT group (under 15 sessions) + imipramine</v>
      </c>
      <c r="Y1807" s="5" t="str">
        <f t="shared" ref="Y1807:Y1809" si="71">D1807</f>
        <v>Supportive psychotherapy + any SSRI</v>
      </c>
      <c r="Z1807" s="5" t="str">
        <f>FIXED(EXP('WinBUGS output'!N1806),2)</f>
        <v>2.13</v>
      </c>
      <c r="AA1807" s="5" t="str">
        <f>FIXED(EXP('WinBUGS output'!M1806),2)</f>
        <v>0.19</v>
      </c>
      <c r="AB1807" s="5" t="str">
        <f>FIXED(EXP('WinBUGS output'!O1806),2)</f>
        <v>24.70</v>
      </c>
    </row>
    <row r="1808" spans="1:28" x14ac:dyDescent="0.25">
      <c r="A1808">
        <v>54</v>
      </c>
      <c r="B1808">
        <v>57</v>
      </c>
      <c r="C1808" s="5" t="str">
        <f>VLOOKUP(A1808,'WinBUGS output'!A:C,3,FALSE)</f>
        <v>CBT group (under 15 sessions) + imipramine</v>
      </c>
      <c r="D1808" s="5" t="str">
        <f>VLOOKUP(B1808,'WinBUGS output'!A:C,3,FALSE)</f>
        <v>Interpersonal psychotherapy (IPT) + any AD</v>
      </c>
      <c r="E1808" s="5" t="str">
        <f>FIXED('WinBUGS output'!N1807,2)</f>
        <v>-0.57</v>
      </c>
      <c r="F1808" s="5" t="str">
        <f>FIXED('WinBUGS output'!M1807,2)</f>
        <v>-2.23</v>
      </c>
      <c r="G1808" s="5" t="str">
        <f>FIXED('WinBUGS output'!O1807,2)</f>
        <v>1.07</v>
      </c>
      <c r="H1808"/>
      <c r="I1808"/>
      <c r="J1808"/>
      <c r="X1808" s="5" t="str">
        <f>C1808</f>
        <v>CBT group (under 15 sessions) + imipramine</v>
      </c>
      <c r="Y1808" s="5" t="str">
        <f t="shared" si="71"/>
        <v>Interpersonal psychotherapy (IPT) + any AD</v>
      </c>
      <c r="Z1808" s="5" t="str">
        <f>FIXED(EXP('WinBUGS output'!N1807),2)</f>
        <v>0.57</v>
      </c>
      <c r="AA1808" s="5" t="str">
        <f>FIXED(EXP('WinBUGS output'!M1807),2)</f>
        <v>0.11</v>
      </c>
      <c r="AB1808" s="5" t="str">
        <f>FIXED(EXP('WinBUGS output'!O1807),2)</f>
        <v>2.92</v>
      </c>
    </row>
    <row r="1809" spans="1:28" x14ac:dyDescent="0.25">
      <c r="A1809">
        <v>54</v>
      </c>
      <c r="B1809">
        <v>58</v>
      </c>
      <c r="C1809" s="5" t="str">
        <f>VLOOKUP(A1809,'WinBUGS output'!A:C,3,FALSE)</f>
        <v>CBT group (under 15 sessions) + imipramine</v>
      </c>
      <c r="D1809" s="5" t="str">
        <f>VLOOKUP(B1809,'WinBUGS output'!A:C,3,FALSE)</f>
        <v>Short-term psychodynamic psychotherapy individual + Any AD</v>
      </c>
      <c r="E1809" s="5" t="str">
        <f>FIXED('WinBUGS output'!N1808,2)</f>
        <v>-0.01</v>
      </c>
      <c r="F1809" s="5" t="str">
        <f>FIXED('WinBUGS output'!M1808,2)</f>
        <v>-1.55</v>
      </c>
      <c r="G1809" s="5" t="str">
        <f>FIXED('WinBUGS output'!O1808,2)</f>
        <v>1.48</v>
      </c>
      <c r="H1809"/>
      <c r="I1809"/>
      <c r="J1809"/>
      <c r="X1809" s="5" t="str">
        <f t="shared" si="70"/>
        <v>CBT group (under 15 sessions) + imipramine</v>
      </c>
      <c r="Y1809" s="5" t="str">
        <f t="shared" si="71"/>
        <v>Short-term psychodynamic psychotherapy individual + Any AD</v>
      </c>
      <c r="Z1809" s="5" t="str">
        <f>FIXED(EXP('WinBUGS output'!N1808),2)</f>
        <v>0.99</v>
      </c>
      <c r="AA1809" s="5" t="str">
        <f>FIXED(EXP('WinBUGS output'!M1808),2)</f>
        <v>0.21</v>
      </c>
      <c r="AB1809" s="5" t="str">
        <f>FIXED(EXP('WinBUGS output'!O1808),2)</f>
        <v>4.38</v>
      </c>
    </row>
    <row r="1810" spans="1:28" x14ac:dyDescent="0.25">
      <c r="A1810">
        <v>54</v>
      </c>
      <c r="B1810">
        <v>59</v>
      </c>
      <c r="C1810" s="5" t="str">
        <f>VLOOKUP(A1810,'WinBUGS output'!A:C,3,FALSE)</f>
        <v>CBT group (under 15 sessions) + imipramine</v>
      </c>
      <c r="D1810" s="5" t="str">
        <f>VLOOKUP(B1810,'WinBUGS output'!A:C,3,FALSE)</f>
        <v>Short-term psychodynamic psychotherapy individual + any SSRI</v>
      </c>
      <c r="E1810" s="5" t="str">
        <f>FIXED('WinBUGS output'!N1809,2)</f>
        <v>0.03</v>
      </c>
      <c r="F1810" s="5" t="str">
        <f>FIXED('WinBUGS output'!M1809,2)</f>
        <v>-1.68</v>
      </c>
      <c r="G1810" s="5" t="str">
        <f>FIXED('WinBUGS output'!O1809,2)</f>
        <v>1.67</v>
      </c>
      <c r="H1810"/>
      <c r="I1810"/>
      <c r="J1810"/>
      <c r="X1810" s="5" t="str">
        <f>C1810</f>
        <v>CBT group (under 15 sessions) + imipramine</v>
      </c>
      <c r="Y1810" s="5" t="str">
        <f>D1810</f>
        <v>Short-term psychodynamic psychotherapy individual + any SSRI</v>
      </c>
      <c r="Z1810" s="5" t="str">
        <f>FIXED(EXP('WinBUGS output'!N1809),2)</f>
        <v>1.03</v>
      </c>
      <c r="AA1810" s="5" t="str">
        <f>FIXED(EXP('WinBUGS output'!M1809),2)</f>
        <v>0.19</v>
      </c>
      <c r="AB1810" s="5" t="str">
        <f>FIXED(EXP('WinBUGS output'!O1809),2)</f>
        <v>5.32</v>
      </c>
    </row>
    <row r="1811" spans="1:28" x14ac:dyDescent="0.25">
      <c r="A1811">
        <v>54</v>
      </c>
      <c r="B1811">
        <v>60</v>
      </c>
      <c r="C1811" s="5" t="str">
        <f>VLOOKUP(A1811,'WinBUGS output'!A:C,3,FALSE)</f>
        <v>CBT group (under 15 sessions) + imipramine</v>
      </c>
      <c r="D1811" s="5" t="str">
        <f>VLOOKUP(B1811,'WinBUGS output'!A:C,3,FALSE)</f>
        <v>CBT individual (over 15 sessions) + Pill placebo</v>
      </c>
      <c r="E1811" s="5" t="str">
        <f>FIXED('WinBUGS output'!N1810,2)</f>
        <v>-0.27</v>
      </c>
      <c r="F1811" s="5" t="str">
        <f>FIXED('WinBUGS output'!M1810,2)</f>
        <v>-2.22</v>
      </c>
      <c r="G1811" s="5" t="str">
        <f>FIXED('WinBUGS output'!O1810,2)</f>
        <v>1.72</v>
      </c>
      <c r="H1811"/>
      <c r="I1811"/>
      <c r="J1811"/>
      <c r="X1811" s="5" t="str">
        <f t="shared" ref="X1811:X1827" si="72">C1811</f>
        <v>CBT group (under 15 sessions) + imipramine</v>
      </c>
      <c r="Y1811" s="5" t="str">
        <f t="shared" ref="Y1811:Y1827" si="73">D1811</f>
        <v>CBT individual (over 15 sessions) + Pill placebo</v>
      </c>
      <c r="Z1811" s="5" t="str">
        <f>FIXED(EXP('WinBUGS output'!N1810),2)</f>
        <v>0.76</v>
      </c>
      <c r="AA1811" s="5" t="str">
        <f>FIXED(EXP('WinBUGS output'!M1810),2)</f>
        <v>0.11</v>
      </c>
      <c r="AB1811" s="5" t="str">
        <f>FIXED(EXP('WinBUGS output'!O1810),2)</f>
        <v>5.57</v>
      </c>
    </row>
    <row r="1812" spans="1:28" x14ac:dyDescent="0.25">
      <c r="A1812">
        <v>54</v>
      </c>
      <c r="B1812">
        <v>61</v>
      </c>
      <c r="C1812" s="5" t="str">
        <f>VLOOKUP(A1812,'WinBUGS output'!A:C,3,FALSE)</f>
        <v>CBT group (under 15 sessions) + imipramine</v>
      </c>
      <c r="D1812" s="5" t="str">
        <f>VLOOKUP(B1812,'WinBUGS output'!A:C,3,FALSE)</f>
        <v>Exercise + Sertraline</v>
      </c>
      <c r="E1812" s="5" t="str">
        <f>FIXED('WinBUGS output'!N1811,2)</f>
        <v>-1.61</v>
      </c>
      <c r="F1812" s="5" t="str">
        <f>FIXED('WinBUGS output'!M1811,2)</f>
        <v>-3.13</v>
      </c>
      <c r="G1812" s="5" t="str">
        <f>FIXED('WinBUGS output'!O1811,2)</f>
        <v>-0.09</v>
      </c>
      <c r="H1812"/>
      <c r="I1812"/>
      <c r="J1812"/>
      <c r="X1812" s="5" t="str">
        <f t="shared" si="72"/>
        <v>CBT group (under 15 sessions) + imipramine</v>
      </c>
      <c r="Y1812" s="5" t="str">
        <f t="shared" si="73"/>
        <v>Exercise + Sertraline</v>
      </c>
      <c r="Z1812" s="5" t="str">
        <f>FIXED(EXP('WinBUGS output'!N1811),2)</f>
        <v>0.20</v>
      </c>
      <c r="AA1812" s="5" t="str">
        <f>FIXED(EXP('WinBUGS output'!M1811),2)</f>
        <v>0.04</v>
      </c>
      <c r="AB1812" s="5" t="str">
        <f>FIXED(EXP('WinBUGS output'!O1811),2)</f>
        <v>0.91</v>
      </c>
    </row>
    <row r="1813" spans="1:28" x14ac:dyDescent="0.25">
      <c r="A1813">
        <v>55</v>
      </c>
      <c r="B1813">
        <v>56</v>
      </c>
      <c r="C1813" s="5" t="str">
        <f>VLOOKUP(A1813,'WinBUGS output'!A:C,3,FALSE)</f>
        <v>Problem solving individual + any SSRI</v>
      </c>
      <c r="D1813" s="5" t="str">
        <f>VLOOKUP(B1813,'WinBUGS output'!A:C,3,FALSE)</f>
        <v>Supportive psychotherapy + any SSRI</v>
      </c>
      <c r="E1813" s="5" t="str">
        <f>FIXED('WinBUGS output'!N1812,2)</f>
        <v>2.61</v>
      </c>
      <c r="F1813" s="5" t="str">
        <f>FIXED('WinBUGS output'!M1812,2)</f>
        <v>0.32</v>
      </c>
      <c r="G1813" s="5" t="str">
        <f>FIXED('WinBUGS output'!O1812,2)</f>
        <v>5.02</v>
      </c>
      <c r="H1813"/>
      <c r="I1813"/>
      <c r="J1813"/>
      <c r="X1813" s="5" t="str">
        <f t="shared" si="72"/>
        <v>Problem solving individual + any SSRI</v>
      </c>
      <c r="Y1813" s="5" t="str">
        <f t="shared" si="73"/>
        <v>Supportive psychotherapy + any SSRI</v>
      </c>
      <c r="Z1813" s="5" t="str">
        <f>FIXED(EXP('WinBUGS output'!N1812),2)</f>
        <v>13.54</v>
      </c>
      <c r="AA1813" s="5" t="str">
        <f>FIXED(EXP('WinBUGS output'!M1812),2)</f>
        <v>1.37</v>
      </c>
      <c r="AB1813" s="5" t="str">
        <f>FIXED(EXP('WinBUGS output'!O1812),2)</f>
        <v>150.66</v>
      </c>
    </row>
    <row r="1814" spans="1:28" x14ac:dyDescent="0.25">
      <c r="A1814">
        <v>55</v>
      </c>
      <c r="B1814">
        <v>57</v>
      </c>
      <c r="C1814" s="5" t="str">
        <f>VLOOKUP(A1814,'WinBUGS output'!A:C,3,FALSE)</f>
        <v>Problem solving individual + any SSRI</v>
      </c>
      <c r="D1814" s="5" t="str">
        <f>VLOOKUP(B1814,'WinBUGS output'!A:C,3,FALSE)</f>
        <v>Interpersonal psychotherapy (IPT) + any AD</v>
      </c>
      <c r="E1814" s="5" t="str">
        <f>FIXED('WinBUGS output'!N1813,2)</f>
        <v>1.29</v>
      </c>
      <c r="F1814" s="5" t="str">
        <f>FIXED('WinBUGS output'!M1813,2)</f>
        <v>-0.26</v>
      </c>
      <c r="G1814" s="5" t="str">
        <f>FIXED('WinBUGS output'!O1813,2)</f>
        <v>2.85</v>
      </c>
      <c r="H1814"/>
      <c r="I1814"/>
      <c r="J1814"/>
      <c r="X1814" s="5" t="str">
        <f t="shared" si="72"/>
        <v>Problem solving individual + any SSRI</v>
      </c>
      <c r="Y1814" s="5" t="str">
        <f t="shared" si="73"/>
        <v>Interpersonal psychotherapy (IPT) + any AD</v>
      </c>
      <c r="Z1814" s="5" t="str">
        <f>FIXED(EXP('WinBUGS output'!N1813),2)</f>
        <v>3.65</v>
      </c>
      <c r="AA1814" s="5" t="str">
        <f>FIXED(EXP('WinBUGS output'!M1813),2)</f>
        <v>0.77</v>
      </c>
      <c r="AB1814" s="5" t="str">
        <f>FIXED(EXP('WinBUGS output'!O1813),2)</f>
        <v>17.22</v>
      </c>
    </row>
    <row r="1815" spans="1:28" x14ac:dyDescent="0.25">
      <c r="A1815">
        <v>55</v>
      </c>
      <c r="B1815">
        <v>58</v>
      </c>
      <c r="C1815" s="5" t="str">
        <f>VLOOKUP(A1815,'WinBUGS output'!A:C,3,FALSE)</f>
        <v>Problem solving individual + any SSRI</v>
      </c>
      <c r="D1815" s="5" t="str">
        <f>VLOOKUP(B1815,'WinBUGS output'!A:C,3,FALSE)</f>
        <v>Short-term psychodynamic psychotherapy individual + Any AD</v>
      </c>
      <c r="E1815" s="5" t="str">
        <f>FIXED('WinBUGS output'!N1814,2)</f>
        <v>1.86</v>
      </c>
      <c r="F1815" s="5" t="str">
        <f>FIXED('WinBUGS output'!M1814,2)</f>
        <v>0.43</v>
      </c>
      <c r="G1815" s="5" t="str">
        <f>FIXED('WinBUGS output'!O1814,2)</f>
        <v>3.25</v>
      </c>
      <c r="H1815"/>
      <c r="I1815"/>
      <c r="J1815"/>
      <c r="X1815" s="5" t="str">
        <f t="shared" si="72"/>
        <v>Problem solving individual + any SSRI</v>
      </c>
      <c r="Y1815" s="5" t="str">
        <f t="shared" si="73"/>
        <v>Short-term psychodynamic psychotherapy individual + Any AD</v>
      </c>
      <c r="Z1815" s="5" t="str">
        <f>FIXED(EXP('WinBUGS output'!N1814),2)</f>
        <v>6.43</v>
      </c>
      <c r="AA1815" s="5" t="str">
        <f>FIXED(EXP('WinBUGS output'!M1814),2)</f>
        <v>1.54</v>
      </c>
      <c r="AB1815" s="5" t="str">
        <f>FIXED(EXP('WinBUGS output'!O1814),2)</f>
        <v>25.84</v>
      </c>
    </row>
    <row r="1816" spans="1:28" x14ac:dyDescent="0.25">
      <c r="A1816">
        <v>55</v>
      </c>
      <c r="B1816">
        <v>59</v>
      </c>
      <c r="C1816" s="5" t="str">
        <f>VLOOKUP(A1816,'WinBUGS output'!A:C,3,FALSE)</f>
        <v>Problem solving individual + any SSRI</v>
      </c>
      <c r="D1816" s="5" t="str">
        <f>VLOOKUP(B1816,'WinBUGS output'!A:C,3,FALSE)</f>
        <v>Short-term psychodynamic psychotherapy individual + any SSRI</v>
      </c>
      <c r="E1816" s="5" t="str">
        <f>FIXED('WinBUGS output'!N1815,2)</f>
        <v>1.90</v>
      </c>
      <c r="F1816" s="5" t="str">
        <f>FIXED('WinBUGS output'!M1815,2)</f>
        <v>0.28</v>
      </c>
      <c r="G1816" s="5" t="str">
        <f>FIXED('WinBUGS output'!O1815,2)</f>
        <v>3.50</v>
      </c>
      <c r="H1816"/>
      <c r="I1816"/>
      <c r="J1816"/>
      <c r="X1816" s="5" t="str">
        <f t="shared" si="72"/>
        <v>Problem solving individual + any SSRI</v>
      </c>
      <c r="Y1816" s="5" t="str">
        <f t="shared" si="73"/>
        <v>Short-term psychodynamic psychotherapy individual + any SSRI</v>
      </c>
      <c r="Z1816" s="5" t="str">
        <f>FIXED(EXP('WinBUGS output'!N1815),2)</f>
        <v>6.65</v>
      </c>
      <c r="AA1816" s="5" t="str">
        <f>FIXED(EXP('WinBUGS output'!M1815),2)</f>
        <v>1.32</v>
      </c>
      <c r="AB1816" s="5" t="str">
        <f>FIXED(EXP('WinBUGS output'!O1815),2)</f>
        <v>33.21</v>
      </c>
    </row>
    <row r="1817" spans="1:28" x14ac:dyDescent="0.25">
      <c r="A1817">
        <v>55</v>
      </c>
      <c r="B1817">
        <v>60</v>
      </c>
      <c r="C1817" s="5" t="str">
        <f>VLOOKUP(A1817,'WinBUGS output'!A:C,3,FALSE)</f>
        <v>Problem solving individual + any SSRI</v>
      </c>
      <c r="D1817" s="5" t="str">
        <f>VLOOKUP(B1817,'WinBUGS output'!A:C,3,FALSE)</f>
        <v>CBT individual (over 15 sessions) + Pill placebo</v>
      </c>
      <c r="E1817" s="5" t="str">
        <f>FIXED('WinBUGS output'!N1816,2)</f>
        <v>1.61</v>
      </c>
      <c r="F1817" s="5" t="str">
        <f>FIXED('WinBUGS output'!M1816,2)</f>
        <v>-0.20</v>
      </c>
      <c r="G1817" s="5" t="str">
        <f>FIXED('WinBUGS output'!O1816,2)</f>
        <v>3.47</v>
      </c>
      <c r="H1817"/>
      <c r="I1817"/>
      <c r="J1817"/>
      <c r="X1817" s="5" t="str">
        <f t="shared" si="72"/>
        <v>Problem solving individual + any SSRI</v>
      </c>
      <c r="Y1817" s="5" t="str">
        <f t="shared" si="73"/>
        <v>CBT individual (over 15 sessions) + Pill placebo</v>
      </c>
      <c r="Z1817" s="5" t="str">
        <f>FIXED(EXP('WinBUGS output'!N1816),2)</f>
        <v>4.98</v>
      </c>
      <c r="AA1817" s="5" t="str">
        <f>FIXED(EXP('WinBUGS output'!M1816),2)</f>
        <v>0.82</v>
      </c>
      <c r="AB1817" s="5" t="str">
        <f>FIXED(EXP('WinBUGS output'!O1816),2)</f>
        <v>32.23</v>
      </c>
    </row>
    <row r="1818" spans="1:28" x14ac:dyDescent="0.25">
      <c r="A1818">
        <v>55</v>
      </c>
      <c r="B1818">
        <v>61</v>
      </c>
      <c r="C1818" s="5" t="str">
        <f>VLOOKUP(A1818,'WinBUGS output'!A:C,3,FALSE)</f>
        <v>Problem solving individual + any SSRI</v>
      </c>
      <c r="D1818" s="5" t="str">
        <f>VLOOKUP(B1818,'WinBUGS output'!A:C,3,FALSE)</f>
        <v>Exercise + Sertraline</v>
      </c>
      <c r="E1818" s="5" t="str">
        <f>FIXED('WinBUGS output'!N1817,2)</f>
        <v>0.26</v>
      </c>
      <c r="F1818" s="5" t="str">
        <f>FIXED('WinBUGS output'!M1817,2)</f>
        <v>-1.13</v>
      </c>
      <c r="G1818" s="5" t="str">
        <f>FIXED('WinBUGS output'!O1817,2)</f>
        <v>1.62</v>
      </c>
      <c r="H1818"/>
      <c r="I1818"/>
      <c r="J1818"/>
      <c r="X1818" s="5" t="str">
        <f t="shared" si="72"/>
        <v>Problem solving individual + any SSRI</v>
      </c>
      <c r="Y1818" s="5" t="str">
        <f t="shared" si="73"/>
        <v>Exercise + Sertraline</v>
      </c>
      <c r="Z1818" s="5" t="str">
        <f>FIXED(EXP('WinBUGS output'!N1817),2)</f>
        <v>1.30</v>
      </c>
      <c r="AA1818" s="5" t="str">
        <f>FIXED(EXP('WinBUGS output'!M1817),2)</f>
        <v>0.32</v>
      </c>
      <c r="AB1818" s="5" t="str">
        <f>FIXED(EXP('WinBUGS output'!O1817),2)</f>
        <v>5.05</v>
      </c>
    </row>
    <row r="1819" spans="1:28" x14ac:dyDescent="0.25">
      <c r="A1819">
        <v>56</v>
      </c>
      <c r="B1819">
        <v>57</v>
      </c>
      <c r="C1819" s="5" t="str">
        <f>VLOOKUP(A1819,'WinBUGS output'!A:C,3,FALSE)</f>
        <v>Supportive psychotherapy + any SSRI</v>
      </c>
      <c r="D1819" s="5" t="str">
        <f>VLOOKUP(B1819,'WinBUGS output'!A:C,3,FALSE)</f>
        <v>Interpersonal psychotherapy (IPT) + any AD</v>
      </c>
      <c r="E1819" s="5" t="str">
        <f>FIXED('WinBUGS output'!N1818,2)</f>
        <v>-1.32</v>
      </c>
      <c r="F1819" s="5" t="str">
        <f>FIXED('WinBUGS output'!M1818,2)</f>
        <v>-3.62</v>
      </c>
      <c r="G1819" s="5" t="str">
        <f>FIXED('WinBUGS output'!O1818,2)</f>
        <v>0.92</v>
      </c>
      <c r="H1819"/>
      <c r="I1819"/>
      <c r="J1819"/>
      <c r="X1819" s="5" t="str">
        <f t="shared" si="72"/>
        <v>Supportive psychotherapy + any SSRI</v>
      </c>
      <c r="Y1819" s="5" t="str">
        <f t="shared" si="73"/>
        <v>Interpersonal psychotherapy (IPT) + any AD</v>
      </c>
      <c r="Z1819" s="5" t="str">
        <f>FIXED(EXP('WinBUGS output'!N1818),2)</f>
        <v>0.27</v>
      </c>
      <c r="AA1819" s="5" t="str">
        <f>FIXED(EXP('WinBUGS output'!M1818),2)</f>
        <v>0.03</v>
      </c>
      <c r="AB1819" s="5" t="str">
        <f>FIXED(EXP('WinBUGS output'!O1818),2)</f>
        <v>2.50</v>
      </c>
    </row>
    <row r="1820" spans="1:28" x14ac:dyDescent="0.25">
      <c r="A1820">
        <v>56</v>
      </c>
      <c r="B1820">
        <v>58</v>
      </c>
      <c r="C1820" s="5" t="str">
        <f>VLOOKUP(A1820,'WinBUGS output'!A:C,3,FALSE)</f>
        <v>Supportive psychotherapy + any SSRI</v>
      </c>
      <c r="D1820" s="5" t="str">
        <f>VLOOKUP(B1820,'WinBUGS output'!A:C,3,FALSE)</f>
        <v>Short-term psychodynamic psychotherapy individual + Any AD</v>
      </c>
      <c r="E1820" s="5" t="str">
        <f>FIXED('WinBUGS output'!N1819,2)</f>
        <v>-0.76</v>
      </c>
      <c r="F1820" s="5" t="str">
        <f>FIXED('WinBUGS output'!M1819,2)</f>
        <v>-2.74</v>
      </c>
      <c r="G1820" s="5" t="str">
        <f>FIXED('WinBUGS output'!O1819,2)</f>
        <v>1.10</v>
      </c>
      <c r="H1820"/>
      <c r="I1820"/>
      <c r="J1820"/>
      <c r="X1820" s="5" t="str">
        <f t="shared" si="72"/>
        <v>Supportive psychotherapy + any SSRI</v>
      </c>
      <c r="Y1820" s="5" t="str">
        <f t="shared" si="73"/>
        <v>Short-term psychodynamic psychotherapy individual + Any AD</v>
      </c>
      <c r="Z1820" s="5" t="str">
        <f>FIXED(EXP('WinBUGS output'!N1819),2)</f>
        <v>0.47</v>
      </c>
      <c r="AA1820" s="5" t="str">
        <f>FIXED(EXP('WinBUGS output'!M1819),2)</f>
        <v>0.06</v>
      </c>
      <c r="AB1820" s="5" t="str">
        <f>FIXED(EXP('WinBUGS output'!O1819),2)</f>
        <v>3.00</v>
      </c>
    </row>
    <row r="1821" spans="1:28" x14ac:dyDescent="0.25">
      <c r="A1821">
        <v>56</v>
      </c>
      <c r="B1821">
        <v>59</v>
      </c>
      <c r="C1821" s="5" t="str">
        <f>VLOOKUP(A1821,'WinBUGS output'!A:C,3,FALSE)</f>
        <v>Supportive psychotherapy + any SSRI</v>
      </c>
      <c r="D1821" s="5" t="str">
        <f>VLOOKUP(B1821,'WinBUGS output'!A:C,3,FALSE)</f>
        <v>Short-term psychodynamic psychotherapy individual + any SSRI</v>
      </c>
      <c r="E1821" s="5" t="str">
        <f>FIXED('WinBUGS output'!N1820,2)</f>
        <v>-0.72</v>
      </c>
      <c r="F1821" s="5" t="str">
        <f>FIXED('WinBUGS output'!M1820,2)</f>
        <v>-2.57</v>
      </c>
      <c r="G1821" s="5" t="str">
        <f>FIXED('WinBUGS output'!O1820,2)</f>
        <v>1.00</v>
      </c>
      <c r="H1821" t="s">
        <v>2532</v>
      </c>
      <c r="I1821" t="s">
        <v>2679</v>
      </c>
      <c r="J1821" t="s">
        <v>2638</v>
      </c>
      <c r="X1821" s="5" t="str">
        <f t="shared" si="72"/>
        <v>Supportive psychotherapy + any SSRI</v>
      </c>
      <c r="Y1821" s="5" t="str">
        <f t="shared" si="73"/>
        <v>Short-term psychodynamic psychotherapy individual + any SSRI</v>
      </c>
      <c r="Z1821" s="5" t="str">
        <f>FIXED(EXP('WinBUGS output'!N1820),2)</f>
        <v>0.49</v>
      </c>
      <c r="AA1821" s="5" t="str">
        <f>FIXED(EXP('WinBUGS output'!M1820),2)</f>
        <v>0.08</v>
      </c>
      <c r="AB1821" s="5" t="str">
        <f>FIXED(EXP('WinBUGS output'!O1820),2)</f>
        <v>2.71</v>
      </c>
    </row>
    <row r="1822" spans="1:28" x14ac:dyDescent="0.25">
      <c r="A1822">
        <v>56</v>
      </c>
      <c r="B1822">
        <v>60</v>
      </c>
      <c r="C1822" s="5" t="str">
        <f>VLOOKUP(A1822,'WinBUGS output'!A:C,3,FALSE)</f>
        <v>Supportive psychotherapy + any SSRI</v>
      </c>
      <c r="D1822" s="5" t="str">
        <f>VLOOKUP(B1822,'WinBUGS output'!A:C,3,FALSE)</f>
        <v>CBT individual (over 15 sessions) + Pill placebo</v>
      </c>
      <c r="E1822" s="5" t="str">
        <f>FIXED('WinBUGS output'!N1821,2)</f>
        <v>-1.01</v>
      </c>
      <c r="F1822" s="5" t="str">
        <f>FIXED('WinBUGS output'!M1821,2)</f>
        <v>-3.51</v>
      </c>
      <c r="G1822" s="5" t="str">
        <f>FIXED('WinBUGS output'!O1821,2)</f>
        <v>1.42</v>
      </c>
      <c r="H1822"/>
      <c r="I1822"/>
      <c r="J1822"/>
      <c r="X1822" s="5" t="str">
        <f t="shared" si="72"/>
        <v>Supportive psychotherapy + any SSRI</v>
      </c>
      <c r="Y1822" s="5" t="str">
        <f t="shared" si="73"/>
        <v>CBT individual (over 15 sessions) + Pill placebo</v>
      </c>
      <c r="Z1822" s="5" t="str">
        <f>FIXED(EXP('WinBUGS output'!N1821),2)</f>
        <v>0.36</v>
      </c>
      <c r="AA1822" s="5" t="str">
        <f>FIXED(EXP('WinBUGS output'!M1821),2)</f>
        <v>0.03</v>
      </c>
      <c r="AB1822" s="5" t="str">
        <f>FIXED(EXP('WinBUGS output'!O1821),2)</f>
        <v>4.13</v>
      </c>
    </row>
    <row r="1823" spans="1:28" x14ac:dyDescent="0.25">
      <c r="A1823">
        <v>56</v>
      </c>
      <c r="B1823">
        <v>61</v>
      </c>
      <c r="C1823" s="5" t="str">
        <f>VLOOKUP(A1823,'WinBUGS output'!A:C,3,FALSE)</f>
        <v>Supportive psychotherapy + any SSRI</v>
      </c>
      <c r="D1823" s="5" t="str">
        <f>VLOOKUP(B1823,'WinBUGS output'!A:C,3,FALSE)</f>
        <v>Exercise + Sertraline</v>
      </c>
      <c r="E1823" s="5" t="str">
        <f>FIXED('WinBUGS output'!N1822,2)</f>
        <v>-2.36</v>
      </c>
      <c r="F1823" s="5" t="str">
        <f>FIXED('WinBUGS output'!M1822,2)</f>
        <v>-4.52</v>
      </c>
      <c r="G1823" s="5" t="str">
        <f>FIXED('WinBUGS output'!O1822,2)</f>
        <v>-0.25</v>
      </c>
      <c r="H1823"/>
      <c r="I1823"/>
      <c r="J1823"/>
      <c r="X1823" s="5" t="str">
        <f t="shared" si="72"/>
        <v>Supportive psychotherapy + any SSRI</v>
      </c>
      <c r="Y1823" s="5" t="str">
        <f t="shared" si="73"/>
        <v>Exercise + Sertraline</v>
      </c>
      <c r="Z1823" s="5" t="str">
        <f>FIXED(EXP('WinBUGS output'!N1822),2)</f>
        <v>0.09</v>
      </c>
      <c r="AA1823" s="5" t="str">
        <f>FIXED(EXP('WinBUGS output'!M1822),2)</f>
        <v>0.01</v>
      </c>
      <c r="AB1823" s="5" t="str">
        <f>FIXED(EXP('WinBUGS output'!O1822),2)</f>
        <v>0.78</v>
      </c>
    </row>
    <row r="1824" spans="1:28" x14ac:dyDescent="0.25">
      <c r="A1824">
        <v>57</v>
      </c>
      <c r="B1824">
        <v>58</v>
      </c>
      <c r="C1824" s="5" t="str">
        <f>VLOOKUP(A1824,'WinBUGS output'!A:C,3,FALSE)</f>
        <v>Interpersonal psychotherapy (IPT) + any AD</v>
      </c>
      <c r="D1824" s="5" t="str">
        <f>VLOOKUP(B1824,'WinBUGS output'!A:C,3,FALSE)</f>
        <v>Short-term psychodynamic psychotherapy individual + Any AD</v>
      </c>
      <c r="E1824" s="5" t="str">
        <f>FIXED('WinBUGS output'!N1823,2)</f>
        <v>0.55</v>
      </c>
      <c r="F1824" s="5" t="str">
        <f>FIXED('WinBUGS output'!M1823,2)</f>
        <v>-0.62</v>
      </c>
      <c r="G1824" s="5" t="str">
        <f>FIXED('WinBUGS output'!O1823,2)</f>
        <v>1.72</v>
      </c>
      <c r="H1824"/>
      <c r="I1824"/>
      <c r="J1824"/>
      <c r="X1824" s="5" t="str">
        <f t="shared" si="72"/>
        <v>Interpersonal psychotherapy (IPT) + any AD</v>
      </c>
      <c r="Y1824" s="5" t="str">
        <f t="shared" si="73"/>
        <v>Short-term psychodynamic psychotherapy individual + Any AD</v>
      </c>
      <c r="Z1824" s="5" t="str">
        <f>FIXED(EXP('WinBUGS output'!N1823),2)</f>
        <v>1.74</v>
      </c>
      <c r="AA1824" s="5" t="str">
        <f>FIXED(EXP('WinBUGS output'!M1823),2)</f>
        <v>0.54</v>
      </c>
      <c r="AB1824" s="5" t="str">
        <f>FIXED(EXP('WinBUGS output'!O1823),2)</f>
        <v>5.60</v>
      </c>
    </row>
    <row r="1825" spans="1:28" x14ac:dyDescent="0.25">
      <c r="A1825">
        <v>57</v>
      </c>
      <c r="B1825">
        <v>59</v>
      </c>
      <c r="C1825" s="5" t="str">
        <f>VLOOKUP(A1825,'WinBUGS output'!A:C,3,FALSE)</f>
        <v>Interpersonal psychotherapy (IPT) + any AD</v>
      </c>
      <c r="D1825" s="5" t="str">
        <f>VLOOKUP(B1825,'WinBUGS output'!A:C,3,FALSE)</f>
        <v>Short-term psychodynamic psychotherapy individual + any SSRI</v>
      </c>
      <c r="E1825" s="5" t="str">
        <f>FIXED('WinBUGS output'!N1824,2)</f>
        <v>0.59</v>
      </c>
      <c r="F1825" s="5" t="str">
        <f>FIXED('WinBUGS output'!M1824,2)</f>
        <v>-0.79</v>
      </c>
      <c r="G1825" s="5" t="str">
        <f>FIXED('WinBUGS output'!O1824,2)</f>
        <v>1.98</v>
      </c>
      <c r="H1825"/>
      <c r="I1825"/>
      <c r="J1825"/>
      <c r="X1825" s="5" t="str">
        <f t="shared" si="72"/>
        <v>Interpersonal psychotherapy (IPT) + any AD</v>
      </c>
      <c r="Y1825" s="5" t="str">
        <f t="shared" si="73"/>
        <v>Short-term psychodynamic psychotherapy individual + any SSRI</v>
      </c>
      <c r="Z1825" s="5" t="str">
        <f>FIXED(EXP('WinBUGS output'!N1824),2)</f>
        <v>1.80</v>
      </c>
      <c r="AA1825" s="5" t="str">
        <f>FIXED(EXP('WinBUGS output'!M1824),2)</f>
        <v>0.45</v>
      </c>
      <c r="AB1825" s="5" t="str">
        <f>FIXED(EXP('WinBUGS output'!O1824),2)</f>
        <v>7.25</v>
      </c>
    </row>
    <row r="1826" spans="1:28" x14ac:dyDescent="0.25">
      <c r="A1826">
        <v>57</v>
      </c>
      <c r="B1826">
        <v>60</v>
      </c>
      <c r="C1826" s="5" t="str">
        <f>VLOOKUP(A1826,'WinBUGS output'!A:C,3,FALSE)</f>
        <v>Interpersonal psychotherapy (IPT) + any AD</v>
      </c>
      <c r="D1826" s="5" t="str">
        <f>VLOOKUP(B1826,'WinBUGS output'!A:C,3,FALSE)</f>
        <v>CBT individual (over 15 sessions) + Pill placebo</v>
      </c>
      <c r="E1826" s="5" t="str">
        <f>FIXED('WinBUGS output'!N1825,2)</f>
        <v>0.30</v>
      </c>
      <c r="F1826" s="5" t="str">
        <f>FIXED('WinBUGS output'!M1825,2)</f>
        <v>-1.39</v>
      </c>
      <c r="G1826" s="5" t="str">
        <f>FIXED('WinBUGS output'!O1825,2)</f>
        <v>2.11</v>
      </c>
      <c r="H1826"/>
      <c r="I1826"/>
      <c r="J1826"/>
      <c r="X1826" s="5" t="str">
        <f t="shared" si="72"/>
        <v>Interpersonal psychotherapy (IPT) + any AD</v>
      </c>
      <c r="Y1826" s="5" t="str">
        <f t="shared" si="73"/>
        <v>CBT individual (over 15 sessions) + Pill placebo</v>
      </c>
      <c r="Z1826" s="5" t="str">
        <f>FIXED(EXP('WinBUGS output'!N1825),2)</f>
        <v>1.35</v>
      </c>
      <c r="AA1826" s="5" t="str">
        <f>FIXED(EXP('WinBUGS output'!M1825),2)</f>
        <v>0.25</v>
      </c>
      <c r="AB1826" s="5" t="str">
        <f>FIXED(EXP('WinBUGS output'!O1825),2)</f>
        <v>8.22</v>
      </c>
    </row>
    <row r="1827" spans="1:28" x14ac:dyDescent="0.25">
      <c r="A1827">
        <v>57</v>
      </c>
      <c r="B1827">
        <v>61</v>
      </c>
      <c r="C1827" s="5" t="str">
        <f>VLOOKUP(A1827,'WinBUGS output'!A:C,3,FALSE)</f>
        <v>Interpersonal psychotherapy (IPT) + any AD</v>
      </c>
      <c r="D1827" s="5" t="str">
        <f>VLOOKUP(B1827,'WinBUGS output'!A:C,3,FALSE)</f>
        <v>Exercise + Sertraline</v>
      </c>
      <c r="E1827" s="5" t="str">
        <f>FIXED('WinBUGS output'!N1826,2)</f>
        <v>-1.04</v>
      </c>
      <c r="F1827" s="5" t="str">
        <f>FIXED('WinBUGS output'!M1826,2)</f>
        <v>-2.27</v>
      </c>
      <c r="G1827" s="5" t="str">
        <f>FIXED('WinBUGS output'!O1826,2)</f>
        <v>0.19</v>
      </c>
      <c r="H1827"/>
      <c r="I1827"/>
      <c r="J1827"/>
      <c r="X1827" s="5" t="str">
        <f t="shared" si="72"/>
        <v>Interpersonal psychotherapy (IPT) + any AD</v>
      </c>
      <c r="Y1827" s="5" t="str">
        <f t="shared" si="73"/>
        <v>Exercise + Sertraline</v>
      </c>
      <c r="Z1827" s="5" t="str">
        <f>FIXED(EXP('WinBUGS output'!N1826),2)</f>
        <v>0.35</v>
      </c>
      <c r="AA1827" s="5" t="str">
        <f>FIXED(EXP('WinBUGS output'!M1826),2)</f>
        <v>0.10</v>
      </c>
      <c r="AB1827" s="5" t="str">
        <f>FIXED(EXP('WinBUGS output'!O1826),2)</f>
        <v>1.21</v>
      </c>
    </row>
    <row r="1828" spans="1:28" x14ac:dyDescent="0.25">
      <c r="A1828">
        <v>58</v>
      </c>
      <c r="B1828">
        <v>59</v>
      </c>
      <c r="C1828" s="5" t="str">
        <f>VLOOKUP(A1828,'WinBUGS output'!A:C,3,FALSE)</f>
        <v>Short-term psychodynamic psychotherapy individual + Any AD</v>
      </c>
      <c r="D1828" s="5" t="str">
        <f>VLOOKUP(B1828,'WinBUGS output'!A:C,3,FALSE)</f>
        <v>Short-term psychodynamic psychotherapy individual + any SSRI</v>
      </c>
      <c r="E1828" s="5" t="str">
        <f>FIXED('WinBUGS output'!N1827,2)</f>
        <v>0.02</v>
      </c>
      <c r="F1828" s="5" t="str">
        <f>FIXED('WinBUGS output'!M1827,2)</f>
        <v>-0.73</v>
      </c>
      <c r="G1828" s="5" t="str">
        <f>FIXED('WinBUGS output'!O1827,2)</f>
        <v>0.88</v>
      </c>
      <c r="H1828"/>
      <c r="I1828"/>
      <c r="J1828"/>
      <c r="X1828" s="5" t="str">
        <f t="shared" ref="X1828:X1833" si="74">C1828</f>
        <v>Short-term psychodynamic psychotherapy individual + Any AD</v>
      </c>
      <c r="Y1828" s="5" t="str">
        <f t="shared" ref="Y1828:Y1833" si="75">D1828</f>
        <v>Short-term psychodynamic psychotherapy individual + any SSRI</v>
      </c>
      <c r="Z1828" s="5" t="str">
        <f>FIXED(EXP('WinBUGS output'!N1827),2)</f>
        <v>1.02</v>
      </c>
      <c r="AA1828" s="5" t="str">
        <f>FIXED(EXP('WinBUGS output'!M1827),2)</f>
        <v>0.48</v>
      </c>
      <c r="AB1828" s="5" t="str">
        <f>FIXED(EXP('WinBUGS output'!O1827),2)</f>
        <v>2.41</v>
      </c>
    </row>
    <row r="1829" spans="1:28" x14ac:dyDescent="0.25">
      <c r="A1829">
        <v>58</v>
      </c>
      <c r="B1829">
        <v>60</v>
      </c>
      <c r="C1829" s="5" t="str">
        <f>VLOOKUP(A1829,'WinBUGS output'!A:C,3,FALSE)</f>
        <v>Short-term psychodynamic psychotherapy individual + Any AD</v>
      </c>
      <c r="D1829" s="5" t="str">
        <f>VLOOKUP(B1829,'WinBUGS output'!A:C,3,FALSE)</f>
        <v>CBT individual (over 15 sessions) + Pill placebo</v>
      </c>
      <c r="E1829" s="5" t="str">
        <f>FIXED('WinBUGS output'!N1828,2)</f>
        <v>-0.26</v>
      </c>
      <c r="F1829" s="5" t="str">
        <f>FIXED('WinBUGS output'!M1828,2)</f>
        <v>-1.85</v>
      </c>
      <c r="G1829" s="5" t="str">
        <f>FIXED('WinBUGS output'!O1828,2)</f>
        <v>1.45</v>
      </c>
      <c r="H1829"/>
      <c r="I1829"/>
      <c r="J1829"/>
      <c r="X1829" s="5" t="str">
        <f t="shared" si="74"/>
        <v>Short-term psychodynamic psychotherapy individual + Any AD</v>
      </c>
      <c r="Y1829" s="5" t="str">
        <f t="shared" si="75"/>
        <v>CBT individual (over 15 sessions) + Pill placebo</v>
      </c>
      <c r="Z1829" s="5" t="str">
        <f>FIXED(EXP('WinBUGS output'!N1828),2)</f>
        <v>0.77</v>
      </c>
      <c r="AA1829" s="5" t="str">
        <f>FIXED(EXP('WinBUGS output'!M1828),2)</f>
        <v>0.16</v>
      </c>
      <c r="AB1829" s="5" t="str">
        <f>FIXED(EXP('WinBUGS output'!O1828),2)</f>
        <v>4.24</v>
      </c>
    </row>
    <row r="1830" spans="1:28" x14ac:dyDescent="0.25">
      <c r="A1830">
        <v>58</v>
      </c>
      <c r="B1830">
        <v>61</v>
      </c>
      <c r="C1830" s="5" t="str">
        <f>VLOOKUP(A1830,'WinBUGS output'!A:C,3,FALSE)</f>
        <v>Short-term psychodynamic psychotherapy individual + Any AD</v>
      </c>
      <c r="D1830" s="5" t="str">
        <f>VLOOKUP(B1830,'WinBUGS output'!A:C,3,FALSE)</f>
        <v>Exercise + Sertraline</v>
      </c>
      <c r="E1830" s="5" t="str">
        <f>FIXED('WinBUGS output'!N1829,2)</f>
        <v>-1.59</v>
      </c>
      <c r="F1830" s="5" t="str">
        <f>FIXED('WinBUGS output'!M1829,2)</f>
        <v>-2.65</v>
      </c>
      <c r="G1830" s="5" t="str">
        <f>FIXED('WinBUGS output'!O1829,2)</f>
        <v>-0.51</v>
      </c>
      <c r="H1830"/>
      <c r="I1830"/>
      <c r="J1830"/>
      <c r="X1830" s="5" t="str">
        <f t="shared" si="74"/>
        <v>Short-term psychodynamic psychotherapy individual + Any AD</v>
      </c>
      <c r="Y1830" s="5" t="str">
        <f t="shared" si="75"/>
        <v>Exercise + Sertraline</v>
      </c>
      <c r="Z1830" s="5" t="str">
        <f>FIXED(EXP('WinBUGS output'!N1829),2)</f>
        <v>0.20</v>
      </c>
      <c r="AA1830" s="5" t="str">
        <f>FIXED(EXP('WinBUGS output'!M1829),2)</f>
        <v>0.07</v>
      </c>
      <c r="AB1830" s="5" t="str">
        <f>FIXED(EXP('WinBUGS output'!O1829),2)</f>
        <v>0.60</v>
      </c>
    </row>
    <row r="1831" spans="1:28" x14ac:dyDescent="0.25">
      <c r="A1831">
        <v>59</v>
      </c>
      <c r="B1831">
        <v>60</v>
      </c>
      <c r="C1831" s="5" t="str">
        <f>VLOOKUP(A1831,'WinBUGS output'!A:C,3,FALSE)</f>
        <v>Short-term psychodynamic psychotherapy individual + any SSRI</v>
      </c>
      <c r="D1831" s="5" t="str">
        <f>VLOOKUP(B1831,'WinBUGS output'!A:C,3,FALSE)</f>
        <v>CBT individual (over 15 sessions) + Pill placebo</v>
      </c>
      <c r="E1831" s="5" t="str">
        <f>FIXED('WinBUGS output'!N1830,2)</f>
        <v>-0.29</v>
      </c>
      <c r="F1831" s="5" t="str">
        <f>FIXED('WinBUGS output'!M1830,2)</f>
        <v>-2.05</v>
      </c>
      <c r="G1831" s="5" t="str">
        <f>FIXED('WinBUGS output'!O1830,2)</f>
        <v>1.54</v>
      </c>
      <c r="H1831"/>
      <c r="I1831"/>
      <c r="J1831"/>
      <c r="X1831" s="5" t="str">
        <f t="shared" si="74"/>
        <v>Short-term psychodynamic psychotherapy individual + any SSRI</v>
      </c>
      <c r="Y1831" s="5" t="str">
        <f t="shared" si="75"/>
        <v>CBT individual (over 15 sessions) + Pill placebo</v>
      </c>
      <c r="Z1831" s="5" t="str">
        <f>FIXED(EXP('WinBUGS output'!N1830),2)</f>
        <v>0.75</v>
      </c>
      <c r="AA1831" s="5" t="str">
        <f>FIXED(EXP('WinBUGS output'!M1830),2)</f>
        <v>0.13</v>
      </c>
      <c r="AB1831" s="5" t="str">
        <f>FIXED(EXP('WinBUGS output'!O1830),2)</f>
        <v>4.65</v>
      </c>
    </row>
    <row r="1832" spans="1:28" x14ac:dyDescent="0.25">
      <c r="A1832">
        <v>59</v>
      </c>
      <c r="B1832">
        <v>61</v>
      </c>
      <c r="C1832" s="5" t="str">
        <f>VLOOKUP(A1832,'WinBUGS output'!A:C,3,FALSE)</f>
        <v>Short-term psychodynamic psychotherapy individual + any SSRI</v>
      </c>
      <c r="D1832" s="5" t="str">
        <f>VLOOKUP(B1832,'WinBUGS output'!A:C,3,FALSE)</f>
        <v>Exercise + Sertraline</v>
      </c>
      <c r="E1832" s="5" t="str">
        <f>FIXED('WinBUGS output'!N1831,2)</f>
        <v>-1.63</v>
      </c>
      <c r="F1832" s="5" t="str">
        <f>FIXED('WinBUGS output'!M1831,2)</f>
        <v>-2.91</v>
      </c>
      <c r="G1832" s="5" t="str">
        <f>FIXED('WinBUGS output'!O1831,2)</f>
        <v>-0.34</v>
      </c>
      <c r="H1832"/>
      <c r="I1832"/>
      <c r="J1832"/>
      <c r="X1832" s="5" t="str">
        <f t="shared" si="74"/>
        <v>Short-term psychodynamic psychotherapy individual + any SSRI</v>
      </c>
      <c r="Y1832" s="5" t="str">
        <f t="shared" si="75"/>
        <v>Exercise + Sertraline</v>
      </c>
      <c r="Z1832" s="5" t="str">
        <f>FIXED(EXP('WinBUGS output'!N1831),2)</f>
        <v>0.20</v>
      </c>
      <c r="AA1832" s="5" t="str">
        <f>FIXED(EXP('WinBUGS output'!M1831),2)</f>
        <v>0.05</v>
      </c>
      <c r="AB1832" s="5" t="str">
        <f>FIXED(EXP('WinBUGS output'!O1831),2)</f>
        <v>0.71</v>
      </c>
    </row>
    <row r="1833" spans="1:28" x14ac:dyDescent="0.25">
      <c r="A1833">
        <v>60</v>
      </c>
      <c r="B1833">
        <v>61</v>
      </c>
      <c r="C1833" s="5" t="str">
        <f>VLOOKUP(A1833,'WinBUGS output'!A:C,3,FALSE)</f>
        <v>CBT individual (over 15 sessions) + Pill placebo</v>
      </c>
      <c r="D1833" s="5" t="str">
        <f>VLOOKUP(B1833,'WinBUGS output'!A:C,3,FALSE)</f>
        <v>Exercise + Sertraline</v>
      </c>
      <c r="E1833" s="5" t="str">
        <f>FIXED('WinBUGS output'!N1832,2)</f>
        <v>-1.35</v>
      </c>
      <c r="F1833" s="5" t="str">
        <f>FIXED('WinBUGS output'!M1832,2)</f>
        <v>-2.98</v>
      </c>
      <c r="G1833" s="5" t="str">
        <f>FIXED('WinBUGS output'!O1832,2)</f>
        <v>0.21</v>
      </c>
      <c r="H1833"/>
      <c r="I1833"/>
      <c r="J1833"/>
      <c r="X1833" s="5" t="str">
        <f t="shared" si="74"/>
        <v>CBT individual (over 15 sessions) + Pill placebo</v>
      </c>
      <c r="Y1833" s="5" t="str">
        <f t="shared" si="75"/>
        <v>Exercise + Sertraline</v>
      </c>
      <c r="Z1833" s="5" t="str">
        <f>FIXED(EXP('WinBUGS output'!N1832),2)</f>
        <v>0.26</v>
      </c>
      <c r="AA1833" s="5" t="str">
        <f>FIXED(EXP('WinBUGS output'!M1832),2)</f>
        <v>0.05</v>
      </c>
      <c r="AB1833" s="5" t="str">
        <f>FIXED(EXP('WinBUGS output'!O1832),2)</f>
        <v>1.23</v>
      </c>
    </row>
  </sheetData>
  <mergeCells count="9">
    <mergeCell ref="C1:J1"/>
    <mergeCell ref="P1:T1"/>
    <mergeCell ref="X1:AB1"/>
    <mergeCell ref="AF1:AJ1"/>
    <mergeCell ref="E2:G2"/>
    <mergeCell ref="H2:J2"/>
    <mergeCell ref="R2:T2"/>
    <mergeCell ref="Z2:AB2"/>
    <mergeCell ref="AH2:A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WinBUGS output</vt:lpstr>
      <vt:lpstr>Intervention and Class Code</vt:lpstr>
      <vt:lpstr># of studies per comparison</vt:lpstr>
      <vt:lpstr>Network plots</vt:lpstr>
      <vt:lpstr>Data</vt:lpstr>
      <vt:lpstr>Model fit</vt:lpstr>
      <vt:lpstr>lor relative to pill placebo</vt:lpstr>
      <vt:lpstr>or relative to pill placebo</vt:lpstr>
      <vt:lpstr>Direct lors</vt:lpstr>
      <vt:lpstr>Ranks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dcterms:created xsi:type="dcterms:W3CDTF">2017-11-07T14:33:01Z</dcterms:created>
  <dcterms:modified xsi:type="dcterms:W3CDTF">2017-12-11T09:25:45Z</dcterms:modified>
</cp:coreProperties>
</file>